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作成例" sheetId="1" r:id="rId1"/>
  </sheets>
  <definedNames>
    <definedName name="Excel_BuiltIn_Print_Area" localSheetId="0">'作成例'!$A$1:$AN$155</definedName>
    <definedName name="_xlnm.Print_Area" localSheetId="0">'作成例'!$A$1:$AN$164</definedName>
  </definedNames>
  <calcPr fullCalcOnLoad="1"/>
</workbook>
</file>

<file path=xl/comments1.xml><?xml version="1.0" encoding="utf-8"?>
<comments xmlns="http://schemas.openxmlformats.org/spreadsheetml/2006/main">
  <authors>
    <author> </author>
  </authors>
  <commentList>
    <comment ref="B99" authorId="0">
      <text>
        <r>
          <rPr>
            <b/>
            <sz val="9"/>
            <color indexed="8"/>
            <rFont val="ＭＳ Ｐゴシック"/>
            <family val="3"/>
          </rPr>
          <t>　</t>
        </r>
        <r>
          <rPr>
            <b/>
            <sz val="12"/>
            <color indexed="8"/>
            <rFont val="ＭＳ Ｐゴシック"/>
            <family val="3"/>
          </rPr>
          <t>申請する事業所において、該当する加算または減算がない場合は、不要部分を削除するなど、適切に作成すること。</t>
        </r>
      </text>
    </comment>
    <comment ref="B119" authorId="0">
      <text>
        <r>
          <rPr>
            <b/>
            <sz val="9"/>
            <color indexed="8"/>
            <rFont val="ＭＳ Ｐゴシック"/>
            <family val="3"/>
          </rPr>
          <t>　</t>
        </r>
        <r>
          <rPr>
            <b/>
            <sz val="12"/>
            <color indexed="8"/>
            <rFont val="ＭＳ Ｐゴシック"/>
            <family val="3"/>
          </rPr>
          <t>申請する事業所において、該当する加算または減算がない場合は、不要部分を削除するなど、適切に作成すること。</t>
        </r>
      </text>
    </comment>
    <comment ref="B132" authorId="0">
      <text>
        <r>
          <rPr>
            <b/>
            <sz val="9"/>
            <color indexed="8"/>
            <rFont val="ＭＳ Ｐゴシック"/>
            <family val="3"/>
          </rPr>
          <t>　</t>
        </r>
        <r>
          <rPr>
            <b/>
            <sz val="12"/>
            <color indexed="8"/>
            <rFont val="ＭＳ Ｐゴシック"/>
            <family val="3"/>
          </rPr>
          <t>申請する事業所において、該当する加算または減算がない場合は、不要部分を削除するなど、適切に作成すること。</t>
        </r>
      </text>
    </comment>
  </commentList>
</comments>
</file>

<file path=xl/sharedStrings.xml><?xml version="1.0" encoding="utf-8"?>
<sst xmlns="http://schemas.openxmlformats.org/spreadsheetml/2006/main" count="473" uniqueCount="148">
  <si>
    <t>フリガナ</t>
  </si>
  <si>
    <t>○○○○ホウモンカンゴステーション</t>
  </si>
  <si>
    <t>サービスの</t>
  </si>
  <si>
    <t>（介護予防）訪問看護</t>
  </si>
  <si>
    <t>事業所名</t>
  </si>
  <si>
    <t>○○○○訪問看護ステーション</t>
  </si>
  <si>
    <t>種類</t>
  </si>
  <si>
    <t>事業所番号</t>
  </si>
  <si>
    <t>○○○○○○○○○○</t>
  </si>
  <si>
    <t>所在地</t>
  </si>
  <si>
    <t>〒０００－００００</t>
  </si>
  <si>
    <t>ニイガタ　フクコ</t>
  </si>
  <si>
    <t>新潟市中央区新光町○○番地△△</t>
  </si>
  <si>
    <t>管理者</t>
  </si>
  <si>
    <t>新潟　福子</t>
  </si>
  <si>
    <t>連絡先</t>
  </si>
  <si>
    <t>電話番号</t>
  </si>
  <si>
    <t>０２５－０００－０００３</t>
  </si>
  <si>
    <t>ＦＡＸ番号</t>
  </si>
  <si>
    <t>０２５－０００－０００２</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</si>
  <si>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</si>
  <si>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</si>
  <si>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</si>
  <si>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</si>
  <si>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</si>
  <si>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</si>
  <si>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</si>
  <si>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</si>
  <si>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</si>
  <si>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</si>
  <si>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</si>
  <si>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</si>
  <si>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</si>
  <si>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</si>
  <si>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</si>
  <si>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</si>
  <si>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</si>
  <si>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８：３０～１７：３０</t>
  </si>
  <si>
    <t>備考</t>
  </si>
  <si>
    <t>　時間外・休日のサービス提供は、利用者の希望に応じて３６５日２４時間対応する。</t>
  </si>
  <si>
    <t>土曜日</t>
  </si>
  <si>
    <t>-</t>
  </si>
  <si>
    <t>日曜・祝日</t>
  </si>
  <si>
    <t>利用料</t>
  </si>
  <si>
    <t>法定代理受領分</t>
  </si>
  <si>
    <t>厚生労働大臣が定める告示上の基準額の利用者負担分（別掲）</t>
  </si>
  <si>
    <t>法定代理受領分以外</t>
  </si>
  <si>
    <t>厚生労働大臣が定める告示上の基準額（別掲）</t>
  </si>
  <si>
    <t>その他の
費用</t>
  </si>
  <si>
    <t>訪問看護と連携して行われる死後の処置料　○○○円</t>
  </si>
  <si>
    <t>通常の
事業の
実施地域</t>
  </si>
  <si>
    <t>新潟市○○区、新潟市△△区</t>
  </si>
  <si>
    <t>新潟市〇〇区は、〇〇町、△×町のみとする。</t>
  </si>
  <si>
    <t>職　種</t>
  </si>
  <si>
    <t>員　　　数</t>
  </si>
  <si>
    <t>常勤</t>
  </si>
  <si>
    <t>非常勤</t>
  </si>
  <si>
    <t>保健師</t>
  </si>
  <si>
    <t>看護師</t>
  </si>
  <si>
    <t>准看護師</t>
  </si>
  <si>
    <t>理学療法士</t>
  </si>
  <si>
    <t>作業療法士</t>
  </si>
  <si>
    <t>言語聴覚士</t>
  </si>
  <si>
    <t>当事業所の従業者は、その業務上知り得た利用者及び家族の秘密については、正当な理由がない限り、決して漏らしません。</t>
  </si>
  <si>
    <t>当事業者は、従業員が当事業所の従業員でなくなった後においても、当事業者の責任において、当該従業員が業務上知り得た利用者及びその家族の秘密の保持を行います。</t>
  </si>
  <si>
    <t>当事業者は、サービス担当者会議等において利用者の個人情報を用いる場合は利用者の同意を、利用者の家族の個人情報を用いる場合は当該家族の同意を、あらかじめ文書により得ることとします。</t>
  </si>
  <si>
    <t>地域区分</t>
  </si>
  <si>
    <t>７級地</t>
  </si>
  <si>
    <t>単価</t>
  </si>
  <si>
    <t>円</t>
  </si>
  <si>
    <r>
      <rPr>
        <sz val="12"/>
        <rFont val="ＭＳ Ｐゴシック"/>
        <family val="3"/>
      </rPr>
      <t>あなたがサービスを利用した場合にお支払いいただく利用者負担金は、原則として次の基本利用料の1割の額です（</t>
    </r>
    <r>
      <rPr>
        <u val="single"/>
        <sz val="12"/>
        <rFont val="ＭＳ Ｐゴシック"/>
        <family val="3"/>
      </rPr>
      <t>一定以上の所得のある方は負担割合が２割又は3割になります</t>
    </r>
    <r>
      <rPr>
        <sz val="12"/>
        <rFont val="ＭＳ Ｐゴシック"/>
        <family val="3"/>
      </rPr>
      <t>）。</t>
    </r>
  </si>
  <si>
    <t>《訪問看護》</t>
  </si>
  <si>
    <t>※訪問看護ステーションの場合</t>
  </si>
  <si>
    <t>取扱要件</t>
  </si>
  <si>
    <t>単位</t>
  </si>
  <si>
    <t>基本利用料</t>
  </si>
  <si>
    <t>利用者負担金</t>
  </si>
  <si>
    <t>（１割）</t>
  </si>
  <si>
    <t>（２割）</t>
  </si>
  <si>
    <t>（３割）</t>
  </si>
  <si>
    <r>
      <rPr>
        <sz val="12"/>
        <rFont val="ＭＳ Ｐゴシック"/>
        <family val="3"/>
      </rPr>
      <t xml:space="preserve">看護師が行う訪問看護
</t>
    </r>
    <r>
      <rPr>
        <sz val="11"/>
        <rFont val="ＭＳ Ｐゴシック"/>
        <family val="3"/>
      </rPr>
      <t>（准看護師の場合は90％）</t>
    </r>
  </si>
  <si>
    <r>
      <rPr>
        <sz val="12"/>
        <rFont val="ＭＳ Ｐゴシック"/>
        <family val="3"/>
      </rPr>
      <t xml:space="preserve">　20分未満
</t>
    </r>
    <r>
      <rPr>
        <sz val="8"/>
        <rFont val="ＭＳ Ｐゴシック"/>
        <family val="3"/>
      </rPr>
      <t>（週に1回以上、20分以上の保健師又は看護師による訪問を行った場合）</t>
    </r>
  </si>
  <si>
    <t>　30分未満</t>
  </si>
  <si>
    <t>　30分以上1時間未満</t>
  </si>
  <si>
    <t>　１時間以上1時間30分未満</t>
  </si>
  <si>
    <t>理学療法士等が行う訪問看護</t>
  </si>
  <si>
    <r>
      <rPr>
        <sz val="12"/>
        <rFont val="ＭＳ Ｐゴシック"/>
        <family val="3"/>
      </rPr>
      <t>　1回につき</t>
    </r>
    <r>
      <rPr>
        <sz val="8"/>
        <rFont val="ＭＳ Ｐゴシック"/>
        <family val="3"/>
      </rPr>
      <t>（1回あたり20分以上）
※1日に2回を超えて実施する場合は
90／100</t>
    </r>
  </si>
  <si>
    <t>※病院又は診療所の場合</t>
  </si>
  <si>
    <t>※定期巡回・随時対応型訪問介護看護事業所と連携して訪問看護を行う場合</t>
  </si>
  <si>
    <t>定期巡回・随時対応型訪問介護看護事業所と連携する場合（１月につき）</t>
  </si>
  <si>
    <t>准看護師による訪問が１回でもある場合</t>
  </si>
  <si>
    <t>上記基本利用料の９８％</t>
  </si>
  <si>
    <t>加　算　・　減　算</t>
  </si>
  <si>
    <t>加算</t>
  </si>
  <si>
    <t>要介護５の利用者の場合</t>
  </si>
  <si>
    <t>減算</t>
  </si>
  <si>
    <t>特別な指示（医療保険適用）があった場合
（１日につき）</t>
  </si>
  <si>
    <t>《介護予防訪問看護》</t>
  </si>
  <si>
    <r>
      <rPr>
        <sz val="12"/>
        <rFont val="ＭＳ Ｐゴシック"/>
        <family val="3"/>
      </rPr>
      <t>　1回につき</t>
    </r>
    <r>
      <rPr>
        <sz val="8"/>
        <rFont val="ＭＳ Ｐゴシック"/>
        <family val="3"/>
      </rPr>
      <t>（1回あたり20分以上）
※1日に2回を超えて実施する場合は
50／100</t>
    </r>
  </si>
  <si>
    <t>《訪問看護及び介護予防訪問看護共通》</t>
  </si>
  <si>
    <t>夜間早朝・深夜加算（１回につき）</t>
  </si>
  <si>
    <t>夜間、早朝の場合上記基本利用料に２５％
深夜の場合５０％加算されます</t>
  </si>
  <si>
    <t>複数名訪問加算Ⅰ（１回につき）</t>
  </si>
  <si>
    <t>３０分未満の場合</t>
  </si>
  <si>
    <t>３０分以上の場合</t>
  </si>
  <si>
    <t>複数名訪問加算Ⅱ（１回につき）</t>
  </si>
  <si>
    <t>１時間３０分以上の（介護予防）訪問看護を行う場合（１回につき）</t>
  </si>
  <si>
    <t>中山間地域等に居住する者へのサービス提供加算（１回につき）※</t>
  </si>
  <si>
    <t>上記基本利用料に５％加算されます</t>
  </si>
  <si>
    <t>緊急時（介護予防）訪問看護加算（１月につき）※</t>
  </si>
  <si>
    <t>訪問看護ステーション</t>
  </si>
  <si>
    <t>病院・診療所</t>
  </si>
  <si>
    <t>特別管理加算Ⅰ（１月につき）※</t>
  </si>
  <si>
    <t>特別管理加算Ⅱ（１月につき）※</t>
  </si>
  <si>
    <t>初回加算（１月につき）</t>
  </si>
  <si>
    <t>退院時共同指導加算（１回につき）</t>
  </si>
  <si>
    <t>事業所と同一の敷地内若しくは隣接する敷地内の建物若しくは事業所と同一建物の利用者又はこれ以外の同一建物の利用者２０人以上にサービスを行う場合</t>
  </si>
  <si>
    <t>上記基本利用料の１０％が減算されます</t>
  </si>
  <si>
    <t>事業所と同一の敷地内若しくは隣接する敷地内の建物若しくは事業所と同一建物の利用者５０人以上にサービスを行う場合</t>
  </si>
  <si>
    <t>上記基本利用料の１５％が減算されます</t>
  </si>
  <si>
    <t>ターミナルケア加算※</t>
  </si>
  <si>
    <t>看護・介護職員連携強化加算（１月に１回に限り）</t>
  </si>
  <si>
    <t>看護体制強化加算Ⅰ（１月につき）</t>
  </si>
  <si>
    <t>看護体制強化加算Ⅱ（１月につき）</t>
  </si>
  <si>
    <t>サービス提供体制強化加算Ⅰイ・ロ（１回につき）※</t>
  </si>
  <si>
    <t>サービス提供体制強化加算Ⅱイ・ロ（１回につき）※</t>
  </si>
  <si>
    <t>サービス提供体制強化加算Ⅰハ（１月につき）※</t>
  </si>
  <si>
    <t>サービス提供体制強化加算Ⅱハ（１月につき）※</t>
  </si>
  <si>
    <t>看護体制強化加算（１月につき）</t>
  </si>
  <si>
    <t>サービス提供体制強化加算Ⅰ（１回につき）※</t>
  </si>
  <si>
    <t>サービス提供体制強化加算Ⅱ（１回につき）※</t>
  </si>
  <si>
    <t>注　※印の加算は区分支給限度額の算定対象からは除外されます。</t>
  </si>
  <si>
    <t>当事業所は、利用者に対する指定訪問看護等の提供により事故が発生した場合には、速やかに利用者の家族、市町村等に連絡を行うとともに、必要な措置を講じます。</t>
  </si>
  <si>
    <t>当事業所は、利用者に対する指定訪問看護等の提供により賠償すべき事故が発生した場合には、速やかに損害賠償を行います。</t>
  </si>
  <si>
    <t>当事業所は、事故が発生した際には、その原因を解明し、再発生を防ぐための対策を講じます。</t>
  </si>
  <si>
    <t>　サービスの提供中に容態の変化等があった場合は、運営規程に定められた緊急時の対応方法に基づき速やかに主治医への連絡を行う等必要な措置を講じます。</t>
  </si>
  <si>
    <t>・・・・別紙のとおり　　　</t>
  </si>
  <si>
    <t>（「利用者からの苦情を処理するために講ずる措置の概要」を併せて掲示する）</t>
  </si>
  <si>
    <t>第三者評価の実施状況</t>
  </si>
  <si>
    <t>　有り</t>
  </si>
  <si>
    <t>実施日　　　　　</t>
  </si>
  <si>
    <t>令和　　　　年　　　月　　　日</t>
  </si>
  <si>
    <t>評価機関名称</t>
  </si>
  <si>
    <t>結果の開示</t>
  </si>
  <si>
    <t>　無し</t>
  </si>
  <si>
    <t>あり</t>
  </si>
  <si>
    <t>なし</t>
  </si>
  <si>
    <t>掲示事項　(介護予防）訪問看護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</si>
</sst>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eneral\)"/>
    <numFmt numFmtId="178" formatCode="0_ "/>
  </numFmts>
  <fonts count="54">
    <font>
      <sz val="11"/>
      <name val="ＭＳ Ｐゴシック"/>
      <family val="3"/>
    </font>
    <font>
      <sz val="10"/>
      <name val="Arial"/>
      <family val="2"/>
    </font>
    <font>
      <sz val="12"/>
      <name val="ＭＳ Ｐゴシック"/>
      <family val="3"/>
    </font>
    <font>
      <b/>
      <sz val="16"/>
      <name val="ＭＳ Ｐゴシック"/>
      <family val="3"/>
    </font>
    <font>
      <sz val="12"/>
      <color indexed="10"/>
      <name val="ＭＳ Ｐゴシック"/>
      <family val="3"/>
    </font>
    <font>
      <sz val="11"/>
      <color indexed="10"/>
      <name val="ＭＳ Ｐゴシック"/>
      <family val="3"/>
    </font>
    <font>
      <sz val="14"/>
      <color indexed="10"/>
      <name val="ＭＳ Ｐゴシック"/>
      <family val="3"/>
    </font>
    <font>
      <b/>
      <sz val="12"/>
      <name val="ＭＳ Ｐゴシック"/>
      <family val="3"/>
    </font>
    <font>
      <sz val="11.5"/>
      <name val="ＭＳ Ｐゴシック"/>
      <family val="3"/>
    </font>
    <font>
      <u val="single"/>
      <sz val="12"/>
      <name val="ＭＳ Ｐゴシック"/>
      <family val="3"/>
    </font>
    <font>
      <sz val="10"/>
      <name val="ＭＳ Ｐゴシック"/>
      <family val="3"/>
    </font>
    <font>
      <sz val="8"/>
      <name val="ＭＳ Ｐゴシック"/>
      <family val="3"/>
    </font>
    <font>
      <sz val="14"/>
      <name val="ＭＳ Ｐゴシック"/>
      <family val="3"/>
    </font>
    <font>
      <b/>
      <sz val="14"/>
      <name val="ＭＳ Ｐゴシック"/>
      <family val="3"/>
    </font>
    <font>
      <sz val="10.5"/>
      <name val="ＭＳ Ｐゴシック"/>
      <family val="3"/>
    </font>
    <font>
      <b/>
      <sz val="9"/>
      <color indexed="8"/>
      <name val="ＭＳ Ｐゴシック"/>
      <family val="3"/>
    </font>
    <font>
      <b/>
      <sz val="12"/>
      <color indexed="8"/>
      <name val="ＭＳ Ｐゴシック"/>
      <family val="3"/>
    </font>
    <font>
      <sz val="6"/>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double">
        <color indexed="8"/>
      </right>
      <top style="thin">
        <color indexed="8"/>
      </top>
      <bottom style="dotted">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tted">
        <color indexed="8"/>
      </bottom>
    </border>
    <border>
      <left>
        <color indexed="63"/>
      </left>
      <right style="double">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1" fillId="31" borderId="4" applyNumberFormat="0" applyAlignment="0" applyProtection="0"/>
    <xf numFmtId="0" fontId="0" fillId="0" borderId="0">
      <alignment vertical="center"/>
      <protection/>
    </xf>
    <xf numFmtId="0" fontId="2" fillId="0" borderId="0" applyBorder="0">
      <alignment/>
      <protection/>
    </xf>
    <xf numFmtId="0" fontId="52" fillId="32" borderId="0" applyNumberFormat="0" applyBorder="0" applyAlignment="0" applyProtection="0"/>
  </cellStyleXfs>
  <cellXfs count="126">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2" fillId="0" borderId="0" xfId="60" applyFont="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7"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8" fillId="0" borderId="0" xfId="60" applyFont="1" applyAlignment="1">
      <alignment vertical="top" wrapText="1"/>
      <protection/>
    </xf>
    <xf numFmtId="0" fontId="8" fillId="0" borderId="0" xfId="60" applyFont="1" applyAlignment="1">
      <alignment vertical="center"/>
      <protection/>
    </xf>
    <xf numFmtId="0" fontId="2" fillId="0" borderId="0" xfId="60" applyFont="1" applyAlignment="1">
      <alignment vertical="center"/>
      <protection/>
    </xf>
    <xf numFmtId="0" fontId="2" fillId="0" borderId="0" xfId="0" applyFont="1" applyAlignment="1">
      <alignment vertical="center" wrapText="1"/>
    </xf>
    <xf numFmtId="0" fontId="8" fillId="0" borderId="0" xfId="60" applyFont="1" applyBorder="1" applyAlignment="1">
      <alignment horizontal="center" vertical="center"/>
      <protection/>
    </xf>
    <xf numFmtId="0" fontId="7" fillId="0" borderId="0" xfId="60" applyFont="1">
      <alignment vertical="center"/>
      <protection/>
    </xf>
    <xf numFmtId="0" fontId="2" fillId="0" borderId="10" xfId="60" applyFont="1" applyBorder="1" applyAlignment="1">
      <alignment vertical="center"/>
      <protection/>
    </xf>
    <xf numFmtId="0" fontId="2" fillId="0" borderId="10" xfId="60" applyFont="1" applyBorder="1" applyAlignment="1">
      <alignment vertical="center" shrinkToFit="1"/>
      <protection/>
    </xf>
    <xf numFmtId="0" fontId="2" fillId="0" borderId="11" xfId="60" applyFont="1" applyBorder="1" applyAlignment="1">
      <alignment vertical="center" shrinkToFit="1"/>
      <protection/>
    </xf>
    <xf numFmtId="0" fontId="7" fillId="33" borderId="12" xfId="60" applyFont="1" applyFill="1" applyBorder="1" applyAlignment="1">
      <alignment vertical="center" shrinkToFit="1"/>
      <protection/>
    </xf>
    <xf numFmtId="0" fontId="2" fillId="0" borderId="13" xfId="60" applyFont="1" applyBorder="1" applyAlignment="1">
      <alignment vertical="center" shrinkToFit="1"/>
      <protection/>
    </xf>
    <xf numFmtId="0" fontId="2" fillId="0" borderId="14" xfId="60" applyFont="1" applyBorder="1" applyAlignment="1">
      <alignment vertical="center" shrinkToFit="1"/>
      <protection/>
    </xf>
    <xf numFmtId="0" fontId="2" fillId="0" borderId="12" xfId="60" applyFont="1" applyBorder="1" applyAlignment="1">
      <alignment vertical="center" shrinkToFit="1"/>
      <protection/>
    </xf>
    <xf numFmtId="0" fontId="2" fillId="0" borderId="0" xfId="60" applyFont="1" applyBorder="1" applyAlignment="1">
      <alignment vertical="center" shrinkToFit="1"/>
      <protection/>
    </xf>
    <xf numFmtId="38" fontId="2" fillId="0" borderId="0" xfId="48" applyFont="1" applyFill="1" applyBorder="1" applyAlignment="1" applyProtection="1">
      <alignment vertical="center" shrinkToFit="1"/>
      <protection/>
    </xf>
    <xf numFmtId="0" fontId="7" fillId="0" borderId="0" xfId="60" applyFont="1" applyFill="1" applyBorder="1" applyAlignment="1">
      <alignment vertical="center" shrinkToFit="1"/>
      <protection/>
    </xf>
    <xf numFmtId="0" fontId="7" fillId="0" borderId="0" xfId="60" applyFont="1" applyFill="1" applyBorder="1" applyAlignment="1">
      <alignment horizontal="right" vertical="center" shrinkToFit="1"/>
      <protection/>
    </xf>
    <xf numFmtId="0" fontId="2" fillId="0" borderId="0" xfId="60" applyFont="1" applyBorder="1" applyAlignment="1">
      <alignment horizontal="center" vertical="center" wrapText="1" shrinkToFit="1"/>
      <protection/>
    </xf>
    <xf numFmtId="0" fontId="2" fillId="0" borderId="0" xfId="60" applyFont="1" applyBorder="1" applyAlignment="1">
      <alignment horizontal="left" vertical="center" shrinkToFit="1"/>
      <protection/>
    </xf>
    <xf numFmtId="177" fontId="2" fillId="0" borderId="0" xfId="60" applyNumberFormat="1" applyFont="1" applyBorder="1" applyAlignment="1">
      <alignment horizontal="center" vertical="center"/>
      <protection/>
    </xf>
    <xf numFmtId="38" fontId="12" fillId="0" borderId="0" xfId="48" applyFont="1" applyFill="1" applyBorder="1" applyAlignment="1" applyProtection="1">
      <alignment horizontal="right" vertical="center" shrinkToFit="1"/>
      <protection/>
    </xf>
    <xf numFmtId="178" fontId="2" fillId="0" borderId="14" xfId="60" applyNumberFormat="1" applyFont="1" applyBorder="1" applyAlignment="1">
      <alignment vertical="center" shrinkToFit="1"/>
      <protection/>
    </xf>
    <xf numFmtId="178" fontId="7" fillId="33" borderId="12" xfId="60" applyNumberFormat="1" applyFont="1" applyFill="1" applyBorder="1" applyAlignment="1">
      <alignment vertical="center" shrinkToFit="1"/>
      <protection/>
    </xf>
    <xf numFmtId="178" fontId="2" fillId="0" borderId="12" xfId="60" applyNumberFormat="1" applyFont="1" applyBorder="1" applyAlignment="1">
      <alignment vertical="center" shrinkToFit="1"/>
      <protection/>
    </xf>
    <xf numFmtId="176" fontId="2" fillId="0" borderId="0" xfId="48" applyNumberFormat="1" applyFont="1" applyFill="1" applyBorder="1" applyAlignment="1" applyProtection="1">
      <alignment horizontal="center" vertical="center"/>
      <protection/>
    </xf>
    <xf numFmtId="0" fontId="2" fillId="0" borderId="0" xfId="60" applyFont="1" applyFill="1" applyBorder="1" applyAlignment="1">
      <alignment vertical="center" shrinkToFit="1"/>
      <protection/>
    </xf>
    <xf numFmtId="38" fontId="13" fillId="0" borderId="0" xfId="60" applyNumberFormat="1" applyFont="1" applyFill="1" applyBorder="1" applyAlignment="1">
      <alignment horizontal="right" vertical="center" shrinkToFit="1"/>
      <protection/>
    </xf>
    <xf numFmtId="0" fontId="2" fillId="0" borderId="0" xfId="60" applyFont="1" applyAlignment="1">
      <alignment vertical="center" wrapText="1"/>
      <protection/>
    </xf>
    <xf numFmtId="0" fontId="14" fillId="0" borderId="0" xfId="61" applyFont="1" applyBorder="1" applyAlignment="1">
      <alignment horizontal="left" vertical="center" wrapText="1"/>
      <protection/>
    </xf>
    <xf numFmtId="0" fontId="0" fillId="0" borderId="0" xfId="61" applyFont="1" applyBorder="1" applyAlignment="1">
      <alignment horizontal="left" vertical="center" wrapText="1"/>
      <protection/>
    </xf>
    <xf numFmtId="0" fontId="2" fillId="0" borderId="0" xfId="60" applyFont="1" applyAlignment="1">
      <alignment vertical="top"/>
      <protection/>
    </xf>
    <xf numFmtId="0" fontId="2" fillId="0" borderId="0" xfId="60" applyFont="1" applyBorder="1" applyAlignment="1">
      <alignment vertical="top"/>
      <protection/>
    </xf>
    <xf numFmtId="0" fontId="8" fillId="0" borderId="0" xfId="60" applyFont="1" applyAlignment="1">
      <alignment vertical="top"/>
      <protection/>
    </xf>
    <xf numFmtId="0" fontId="2" fillId="0" borderId="15" xfId="60" applyFont="1" applyBorder="1" applyAlignment="1">
      <alignment vertical="center"/>
      <protection/>
    </xf>
    <xf numFmtId="0" fontId="2" fillId="0" borderId="15" xfId="60" applyFont="1" applyBorder="1" applyAlignment="1">
      <alignment horizontal="center" vertical="center"/>
      <protection/>
    </xf>
    <xf numFmtId="0" fontId="2" fillId="0" borderId="0" xfId="60" applyFont="1" applyBorder="1" applyAlignment="1">
      <alignment horizontal="center" vertical="center" shrinkToFit="1"/>
      <protection/>
    </xf>
    <xf numFmtId="38" fontId="12" fillId="0" borderId="16" xfId="48" applyFont="1" applyFill="1" applyBorder="1" applyAlignment="1" applyProtection="1">
      <alignment horizontal="right" vertical="center" shrinkToFit="1"/>
      <protection/>
    </xf>
    <xf numFmtId="0" fontId="0" fillId="0" borderId="17" xfId="61" applyFont="1" applyBorder="1" applyAlignment="1">
      <alignment horizontal="left" vertical="center" wrapText="1"/>
      <protection/>
    </xf>
    <xf numFmtId="0" fontId="2" fillId="0" borderId="0" xfId="60" applyFont="1" applyBorder="1" applyAlignment="1">
      <alignment vertical="top" wrapText="1"/>
      <protection/>
    </xf>
    <xf numFmtId="0" fontId="2" fillId="0" borderId="0" xfId="60" applyFont="1" applyBorder="1" applyAlignment="1">
      <alignment vertical="top"/>
      <protection/>
    </xf>
    <xf numFmtId="0" fontId="2" fillId="0" borderId="0" xfId="60" applyFont="1" applyBorder="1" applyAlignment="1">
      <alignment vertical="center" wrapText="1"/>
      <protection/>
    </xf>
    <xf numFmtId="0" fontId="2" fillId="0" borderId="18" xfId="60" applyFont="1" applyFill="1" applyBorder="1" applyAlignment="1">
      <alignment horizontal="left" vertical="center" shrinkToFit="1"/>
      <protection/>
    </xf>
    <xf numFmtId="176" fontId="2" fillId="0" borderId="12" xfId="48" applyNumberFormat="1" applyFont="1" applyFill="1" applyBorder="1" applyAlignment="1" applyProtection="1">
      <alignment horizontal="center" vertical="center"/>
      <protection/>
    </xf>
    <xf numFmtId="38" fontId="12" fillId="0" borderId="18" xfId="48" applyFont="1" applyFill="1" applyBorder="1" applyAlignment="1" applyProtection="1">
      <alignment horizontal="right" vertical="center" shrinkToFit="1"/>
      <protection/>
    </xf>
    <xf numFmtId="38" fontId="13" fillId="33" borderId="16" xfId="60" applyNumberFormat="1" applyFont="1" applyFill="1" applyBorder="1" applyAlignment="1">
      <alignment horizontal="right" vertical="center" shrinkToFit="1"/>
      <protection/>
    </xf>
    <xf numFmtId="0" fontId="2" fillId="0" borderId="18" xfId="60" applyFont="1" applyBorder="1" applyAlignment="1">
      <alignment horizontal="center" vertical="center" shrinkToFit="1"/>
      <protection/>
    </xf>
    <xf numFmtId="0" fontId="2" fillId="0" borderId="12" xfId="60" applyFont="1" applyBorder="1" applyAlignment="1">
      <alignment horizontal="center" vertical="center"/>
      <protection/>
    </xf>
    <xf numFmtId="0" fontId="2" fillId="0" borderId="19" xfId="60" applyFont="1" applyBorder="1" applyAlignment="1">
      <alignment horizontal="center" vertical="center" shrinkToFit="1"/>
      <protection/>
    </xf>
    <xf numFmtId="0" fontId="10" fillId="0" borderId="20" xfId="60" applyFont="1" applyBorder="1" applyAlignment="1">
      <alignment horizontal="center" vertical="center" wrapText="1" shrinkToFit="1"/>
      <protection/>
    </xf>
    <xf numFmtId="0" fontId="2" fillId="0" borderId="16" xfId="60" applyFont="1" applyBorder="1" applyAlignment="1">
      <alignment horizontal="center" vertical="center" shrinkToFit="1"/>
      <protection/>
    </xf>
    <xf numFmtId="0" fontId="2" fillId="0" borderId="20" xfId="60" applyFont="1" applyBorder="1" applyAlignment="1">
      <alignment horizontal="center" vertical="center" shrinkToFit="1"/>
      <protection/>
    </xf>
    <xf numFmtId="0" fontId="2" fillId="0" borderId="18" xfId="60" applyFont="1" applyBorder="1" applyAlignment="1">
      <alignment horizontal="left" vertical="center" shrinkToFit="1"/>
      <protection/>
    </xf>
    <xf numFmtId="0" fontId="10" fillId="0" borderId="18" xfId="60" applyFont="1" applyBorder="1" applyAlignment="1">
      <alignment horizontal="left" vertical="center" wrapText="1"/>
      <protection/>
    </xf>
    <xf numFmtId="0" fontId="2" fillId="0" borderId="10" xfId="60" applyFont="1" applyBorder="1" applyAlignment="1">
      <alignment horizontal="left" vertical="center" shrinkToFit="1"/>
      <protection/>
    </xf>
    <xf numFmtId="0" fontId="2" fillId="0" borderId="18" xfId="61" applyFont="1" applyBorder="1" applyAlignment="1">
      <alignment horizontal="left" vertical="center" wrapText="1"/>
      <protection/>
    </xf>
    <xf numFmtId="0" fontId="2" fillId="0" borderId="20" xfId="60" applyFont="1" applyBorder="1" applyAlignment="1">
      <alignment horizontal="center" vertical="center" wrapText="1" shrinkToFit="1"/>
      <protection/>
    </xf>
    <xf numFmtId="0" fontId="2" fillId="0" borderId="20" xfId="60" applyFont="1" applyFill="1" applyBorder="1" applyAlignment="1">
      <alignment horizontal="left" vertical="center" wrapText="1"/>
      <protection/>
    </xf>
    <xf numFmtId="0" fontId="2" fillId="0" borderId="16" xfId="60" applyFont="1" applyBorder="1" applyAlignment="1">
      <alignment horizontal="left" vertical="center" shrinkToFit="1"/>
      <protection/>
    </xf>
    <xf numFmtId="38" fontId="13" fillId="33" borderId="18" xfId="60" applyNumberFormat="1" applyFont="1" applyFill="1" applyBorder="1" applyAlignment="1">
      <alignment horizontal="right" vertical="center" shrinkToFit="1"/>
      <protection/>
    </xf>
    <xf numFmtId="0" fontId="2" fillId="0" borderId="18" xfId="60" applyFont="1" applyBorder="1" applyAlignment="1">
      <alignment horizontal="left" vertical="center" wrapText="1" shrinkToFit="1"/>
      <protection/>
    </xf>
    <xf numFmtId="0" fontId="2" fillId="0" borderId="18" xfId="60" applyFont="1" applyBorder="1" applyAlignment="1">
      <alignment horizontal="center" vertical="center" wrapText="1" shrinkToFit="1"/>
      <protection/>
    </xf>
    <xf numFmtId="0" fontId="2" fillId="0" borderId="18" xfId="60" applyFont="1" applyBorder="1" applyAlignment="1">
      <alignment vertical="center" wrapText="1" shrinkToFit="1"/>
      <protection/>
    </xf>
    <xf numFmtId="38" fontId="13" fillId="33" borderId="21" xfId="60" applyNumberFormat="1" applyFont="1" applyFill="1" applyBorder="1" applyAlignment="1">
      <alignment horizontal="right" vertical="center" shrinkToFit="1"/>
      <protection/>
    </xf>
    <xf numFmtId="0" fontId="2" fillId="0" borderId="18" xfId="60" applyFont="1" applyBorder="1" applyAlignment="1">
      <alignment vertical="center" shrinkToFit="1"/>
      <protection/>
    </xf>
    <xf numFmtId="0" fontId="2" fillId="0" borderId="20" xfId="60" applyFont="1" applyBorder="1" applyAlignment="1">
      <alignment vertical="center" wrapText="1" shrinkToFit="1"/>
      <protection/>
    </xf>
    <xf numFmtId="0" fontId="0" fillId="0" borderId="18" xfId="60" applyFont="1" applyBorder="1" applyAlignment="1">
      <alignment horizontal="left" vertical="center" wrapText="1" shrinkToFit="1"/>
      <protection/>
    </xf>
    <xf numFmtId="178" fontId="12" fillId="0" borderId="18" xfId="48" applyNumberFormat="1" applyFont="1" applyFill="1" applyBorder="1" applyAlignment="1" applyProtection="1">
      <alignment horizontal="right" vertical="center" shrinkToFit="1"/>
      <protection/>
    </xf>
    <xf numFmtId="178" fontId="13" fillId="33" borderId="16" xfId="60" applyNumberFormat="1" applyFont="1" applyFill="1" applyBorder="1" applyAlignment="1">
      <alignment horizontal="right" vertical="center" shrinkToFit="1"/>
      <protection/>
    </xf>
    <xf numFmtId="178" fontId="12" fillId="0" borderId="16" xfId="48" applyNumberFormat="1" applyFont="1" applyFill="1" applyBorder="1" applyAlignment="1" applyProtection="1">
      <alignment horizontal="right" vertical="center" shrinkToFit="1"/>
      <protection/>
    </xf>
    <xf numFmtId="0" fontId="2" fillId="0" borderId="22" xfId="60" applyFont="1" applyBorder="1" applyAlignment="1">
      <alignment horizontal="center" vertical="center" wrapText="1" shrinkToFit="1"/>
      <protection/>
    </xf>
    <xf numFmtId="0" fontId="2" fillId="0" borderId="16" xfId="60" applyFont="1" applyBorder="1" applyAlignment="1">
      <alignment horizontal="center" vertical="center" wrapText="1" shrinkToFit="1"/>
      <protection/>
    </xf>
    <xf numFmtId="0" fontId="2" fillId="0" borderId="23" xfId="60" applyFont="1" applyBorder="1" applyAlignment="1">
      <alignment horizontal="center" vertical="center" wrapText="1" shrinkToFit="1"/>
      <protection/>
    </xf>
    <xf numFmtId="0" fontId="2" fillId="0" borderId="20" xfId="60" applyFont="1" applyBorder="1" applyAlignment="1">
      <alignment horizontal="center" vertical="center"/>
      <protection/>
    </xf>
    <xf numFmtId="0" fontId="2" fillId="0" borderId="16" xfId="60" applyFont="1" applyBorder="1" applyAlignment="1">
      <alignment horizontal="center" vertical="center"/>
      <protection/>
    </xf>
    <xf numFmtId="0" fontId="2" fillId="0" borderId="0" xfId="0" applyFont="1" applyBorder="1" applyAlignment="1">
      <alignment horizontal="left" wrapText="1" shrinkToFit="1"/>
    </xf>
    <xf numFmtId="0" fontId="6" fillId="0" borderId="20" xfId="60" applyFont="1" applyBorder="1" applyAlignment="1">
      <alignment horizontal="center" vertical="center"/>
      <protection/>
    </xf>
    <xf numFmtId="0" fontId="4" fillId="0" borderId="20" xfId="60" applyFont="1" applyBorder="1" applyAlignment="1">
      <alignment vertical="center" shrinkToFit="1"/>
      <protection/>
    </xf>
    <xf numFmtId="0" fontId="2" fillId="0" borderId="20" xfId="60" applyFont="1" applyBorder="1" applyAlignment="1">
      <alignment horizontal="distributed" vertical="center" shrinkToFit="1"/>
      <protection/>
    </xf>
    <xf numFmtId="0" fontId="4" fillId="0" borderId="20" xfId="60" applyFont="1" applyBorder="1" applyAlignment="1">
      <alignment horizontal="center" vertical="center" shrinkToFit="1"/>
      <protection/>
    </xf>
    <xf numFmtId="0" fontId="2" fillId="0" borderId="22" xfId="60" applyFont="1" applyBorder="1" applyAlignment="1">
      <alignment horizontal="center" vertical="center" shrinkToFit="1"/>
      <protection/>
    </xf>
    <xf numFmtId="0" fontId="4" fillId="0" borderId="22" xfId="60" applyFont="1" applyBorder="1" applyAlignment="1">
      <alignment vertical="center" shrinkToFit="1"/>
      <protection/>
    </xf>
    <xf numFmtId="0" fontId="5" fillId="0" borderId="20" xfId="60" applyFont="1" applyBorder="1" applyAlignment="1">
      <alignment vertical="center" wrapText="1"/>
      <protection/>
    </xf>
    <xf numFmtId="0" fontId="2" fillId="0" borderId="24" xfId="60" applyFont="1" applyBorder="1" applyAlignment="1">
      <alignment horizontal="center" vertical="center" shrinkToFit="1"/>
      <protection/>
    </xf>
    <xf numFmtId="0" fontId="4" fillId="0" borderId="24" xfId="60" applyFont="1" applyBorder="1" applyAlignment="1">
      <alignment vertical="center" shrinkToFit="1"/>
      <protection/>
    </xf>
    <xf numFmtId="0" fontId="2" fillId="0" borderId="25" xfId="60" applyFont="1" applyBorder="1" applyAlignment="1">
      <alignment horizontal="center" vertical="center" shrinkToFit="1"/>
      <protection/>
    </xf>
    <xf numFmtId="0" fontId="4" fillId="0" borderId="24" xfId="60" applyFont="1" applyBorder="1" applyAlignment="1">
      <alignment horizontal="center" vertical="center" shrinkToFit="1"/>
      <protection/>
    </xf>
    <xf numFmtId="0" fontId="2" fillId="0" borderId="26" xfId="60" applyFont="1" applyBorder="1" applyAlignment="1">
      <alignment horizontal="center" vertical="center" shrinkToFit="1"/>
      <protection/>
    </xf>
    <xf numFmtId="0" fontId="4" fillId="0" borderId="26" xfId="60" applyFont="1" applyBorder="1" applyAlignment="1">
      <alignment horizontal="center" vertical="center" shrinkToFit="1"/>
      <protection/>
    </xf>
    <xf numFmtId="0" fontId="2" fillId="0" borderId="27" xfId="60" applyFont="1" applyBorder="1" applyAlignment="1">
      <alignment horizontal="center" vertical="center"/>
      <protection/>
    </xf>
    <xf numFmtId="0" fontId="2" fillId="0" borderId="28" xfId="60" applyFont="1" applyBorder="1" applyAlignment="1">
      <alignment horizontal="center" vertical="center"/>
      <protection/>
    </xf>
    <xf numFmtId="0" fontId="2" fillId="0" borderId="29" xfId="60" applyFont="1" applyBorder="1" applyAlignment="1">
      <alignment horizontal="center" vertical="center"/>
      <protection/>
    </xf>
    <xf numFmtId="0" fontId="3" fillId="0" borderId="0" xfId="60" applyFont="1" applyBorder="1" applyAlignment="1">
      <alignment horizontal="center" vertical="center"/>
      <protection/>
    </xf>
    <xf numFmtId="0" fontId="4" fillId="0" borderId="25" xfId="60" applyFont="1" applyBorder="1" applyAlignment="1">
      <alignment vertical="center" shrinkToFit="1"/>
      <protection/>
    </xf>
    <xf numFmtId="0" fontId="4" fillId="0" borderId="26" xfId="60" applyFont="1" applyBorder="1" applyAlignment="1">
      <alignment vertical="center" shrinkToFit="1"/>
      <protection/>
    </xf>
    <xf numFmtId="0" fontId="2" fillId="0" borderId="22" xfId="60" applyFont="1" applyBorder="1" applyAlignment="1">
      <alignment horizontal="center" vertical="distributed" wrapText="1" shrinkToFit="1"/>
      <protection/>
    </xf>
    <xf numFmtId="0" fontId="2" fillId="0" borderId="27" xfId="60" applyFont="1" applyBorder="1" applyAlignment="1">
      <alignment horizontal="left" vertical="center"/>
      <protection/>
    </xf>
    <xf numFmtId="0" fontId="2" fillId="0" borderId="28" xfId="60" applyFont="1" applyBorder="1" applyAlignment="1">
      <alignment horizontal="left" vertical="center"/>
      <protection/>
    </xf>
    <xf numFmtId="0" fontId="2" fillId="0" borderId="29" xfId="60" applyFont="1" applyBorder="1" applyAlignment="1">
      <alignment horizontal="left" vertical="center"/>
      <protection/>
    </xf>
    <xf numFmtId="0" fontId="2" fillId="0" borderId="30" xfId="60" applyFont="1" applyBorder="1" applyAlignment="1">
      <alignment horizontal="center" vertical="center"/>
      <protection/>
    </xf>
    <xf numFmtId="0" fontId="2" fillId="0" borderId="31" xfId="60" applyFont="1" applyBorder="1" applyAlignment="1">
      <alignment horizontal="center" vertical="center"/>
      <protection/>
    </xf>
    <xf numFmtId="0" fontId="2" fillId="0" borderId="32" xfId="60" applyFont="1" applyBorder="1" applyAlignment="1">
      <alignment horizontal="center" vertical="center"/>
      <protection/>
    </xf>
    <xf numFmtId="0" fontId="2" fillId="0" borderId="33"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34" xfId="60" applyFont="1" applyBorder="1" applyAlignment="1">
      <alignment horizontal="center" vertical="center"/>
      <protection/>
    </xf>
    <xf numFmtId="0" fontId="2" fillId="0" borderId="35" xfId="60" applyFont="1" applyBorder="1" applyAlignment="1">
      <alignment horizontal="center" vertical="center"/>
      <protection/>
    </xf>
    <xf numFmtId="0" fontId="2" fillId="0" borderId="36" xfId="60" applyFont="1" applyBorder="1" applyAlignment="1">
      <alignment horizontal="center" vertical="center"/>
      <protection/>
    </xf>
    <xf numFmtId="0" fontId="2" fillId="0" borderId="37" xfId="60" applyFont="1" applyBorder="1" applyAlignment="1">
      <alignment horizontal="center" vertical="center"/>
      <protection/>
    </xf>
    <xf numFmtId="0" fontId="2" fillId="0" borderId="30" xfId="60" applyFont="1" applyBorder="1" applyAlignment="1">
      <alignment horizontal="left" vertical="center"/>
      <protection/>
    </xf>
    <xf numFmtId="0" fontId="2" fillId="0" borderId="31" xfId="60" applyFont="1" applyBorder="1" applyAlignment="1">
      <alignment horizontal="left" vertical="center"/>
      <protection/>
    </xf>
    <xf numFmtId="0" fontId="2" fillId="0" borderId="32" xfId="60" applyFont="1" applyBorder="1" applyAlignment="1">
      <alignment horizontal="left" vertical="center"/>
      <protection/>
    </xf>
    <xf numFmtId="0" fontId="2" fillId="0" borderId="33" xfId="60" applyFont="1" applyBorder="1" applyAlignment="1">
      <alignment horizontal="left" vertical="center"/>
      <protection/>
    </xf>
    <xf numFmtId="0" fontId="2" fillId="0" borderId="0" xfId="60" applyFont="1" applyBorder="1" applyAlignment="1">
      <alignment horizontal="left" vertical="center"/>
      <protection/>
    </xf>
    <xf numFmtId="0" fontId="2" fillId="0" borderId="34" xfId="60"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104775</xdr:rowOff>
    </xdr:from>
    <xdr:to>
      <xdr:col>13</xdr:col>
      <xdr:colOff>133350</xdr:colOff>
      <xdr:row>3</xdr:row>
      <xdr:rowOff>180975</xdr:rowOff>
    </xdr:to>
    <xdr:sp>
      <xdr:nvSpPr>
        <xdr:cNvPr id="1" name="AutoShape 1"/>
        <xdr:cNvSpPr>
          <a:spLocks/>
        </xdr:cNvSpPr>
      </xdr:nvSpPr>
      <xdr:spPr>
        <a:xfrm>
          <a:off x="190500" y="590550"/>
          <a:ext cx="2533650"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1</xdr:col>
      <xdr:colOff>9525</xdr:colOff>
      <xdr:row>24</xdr:row>
      <xdr:rowOff>95250</xdr:rowOff>
    </xdr:from>
    <xdr:to>
      <xdr:col>13</xdr:col>
      <xdr:colOff>133350</xdr:colOff>
      <xdr:row>25</xdr:row>
      <xdr:rowOff>171450</xdr:rowOff>
    </xdr:to>
    <xdr:sp>
      <xdr:nvSpPr>
        <xdr:cNvPr id="2" name="AutoShape 2"/>
        <xdr:cNvSpPr>
          <a:spLocks/>
        </xdr:cNvSpPr>
      </xdr:nvSpPr>
      <xdr:spPr>
        <a:xfrm>
          <a:off x="190500" y="6048375"/>
          <a:ext cx="2533650"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1</xdr:col>
      <xdr:colOff>9525</xdr:colOff>
      <xdr:row>139</xdr:row>
      <xdr:rowOff>66675</xdr:rowOff>
    </xdr:from>
    <xdr:to>
      <xdr:col>13</xdr:col>
      <xdr:colOff>133350</xdr:colOff>
      <xdr:row>141</xdr:row>
      <xdr:rowOff>9525</xdr:rowOff>
    </xdr:to>
    <xdr:sp>
      <xdr:nvSpPr>
        <xdr:cNvPr id="3" name="AutoShape 8"/>
        <xdr:cNvSpPr>
          <a:spLocks/>
        </xdr:cNvSpPr>
      </xdr:nvSpPr>
      <xdr:spPr>
        <a:xfrm>
          <a:off x="190500" y="44719875"/>
          <a:ext cx="2533650"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1</xdr:col>
      <xdr:colOff>9525</xdr:colOff>
      <xdr:row>146</xdr:row>
      <xdr:rowOff>0</xdr:rowOff>
    </xdr:from>
    <xdr:to>
      <xdr:col>13</xdr:col>
      <xdr:colOff>133350</xdr:colOff>
      <xdr:row>147</xdr:row>
      <xdr:rowOff>66675</xdr:rowOff>
    </xdr:to>
    <xdr:sp>
      <xdr:nvSpPr>
        <xdr:cNvPr id="4" name="AutoShape 9"/>
        <xdr:cNvSpPr>
          <a:spLocks/>
        </xdr:cNvSpPr>
      </xdr:nvSpPr>
      <xdr:spPr>
        <a:xfrm>
          <a:off x="190500" y="46586775"/>
          <a:ext cx="2533650"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1</xdr:col>
      <xdr:colOff>9525</xdr:colOff>
      <xdr:row>35</xdr:row>
      <xdr:rowOff>190500</xdr:rowOff>
    </xdr:from>
    <xdr:to>
      <xdr:col>13</xdr:col>
      <xdr:colOff>133350</xdr:colOff>
      <xdr:row>36</xdr:row>
      <xdr:rowOff>38100</xdr:rowOff>
    </xdr:to>
    <xdr:sp>
      <xdr:nvSpPr>
        <xdr:cNvPr id="5" name="AutoShape 10"/>
        <xdr:cNvSpPr>
          <a:spLocks/>
        </xdr:cNvSpPr>
      </xdr:nvSpPr>
      <xdr:spPr>
        <a:xfrm>
          <a:off x="190500" y="9772650"/>
          <a:ext cx="2533650"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1</xdr:col>
      <xdr:colOff>9525</xdr:colOff>
      <xdr:row>150</xdr:row>
      <xdr:rowOff>0</xdr:rowOff>
    </xdr:from>
    <xdr:to>
      <xdr:col>13</xdr:col>
      <xdr:colOff>133350</xdr:colOff>
      <xdr:row>151</xdr:row>
      <xdr:rowOff>66675</xdr:rowOff>
    </xdr:to>
    <xdr:sp>
      <xdr:nvSpPr>
        <xdr:cNvPr id="6" name="AutoShape 11"/>
        <xdr:cNvSpPr>
          <a:spLocks/>
        </xdr:cNvSpPr>
      </xdr:nvSpPr>
      <xdr:spPr>
        <a:xfrm>
          <a:off x="190500" y="47710725"/>
          <a:ext cx="2533650"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1</xdr:col>
      <xdr:colOff>47625</xdr:colOff>
      <xdr:row>40</xdr:row>
      <xdr:rowOff>95250</xdr:rowOff>
    </xdr:from>
    <xdr:to>
      <xdr:col>13</xdr:col>
      <xdr:colOff>161925</xdr:colOff>
      <xdr:row>41</xdr:row>
      <xdr:rowOff>180975</xdr:rowOff>
    </xdr:to>
    <xdr:sp>
      <xdr:nvSpPr>
        <xdr:cNvPr id="7" name="AutoShape 3"/>
        <xdr:cNvSpPr>
          <a:spLocks/>
        </xdr:cNvSpPr>
      </xdr:nvSpPr>
      <xdr:spPr>
        <a:xfrm>
          <a:off x="228600" y="119729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1</xdr:col>
      <xdr:colOff>0</xdr:colOff>
      <xdr:row>154</xdr:row>
      <xdr:rowOff>0</xdr:rowOff>
    </xdr:from>
    <xdr:to>
      <xdr:col>13</xdr:col>
      <xdr:colOff>104775</xdr:colOff>
      <xdr:row>155</xdr:row>
      <xdr:rowOff>133350</xdr:rowOff>
    </xdr:to>
    <xdr:sp>
      <xdr:nvSpPr>
        <xdr:cNvPr id="8" name="AutoShape 10"/>
        <xdr:cNvSpPr>
          <a:spLocks/>
        </xdr:cNvSpPr>
      </xdr:nvSpPr>
      <xdr:spPr>
        <a:xfrm>
          <a:off x="180975" y="48625125"/>
          <a:ext cx="2514600" cy="36195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T160"/>
  <sheetViews>
    <sheetView tabSelected="1" view="pageBreakPreview" zoomScale="85" zoomScaleSheetLayoutView="85" zoomScalePageLayoutView="0" workbookViewId="0" topLeftCell="A1">
      <selection activeCell="B1" sqref="B1:AL1"/>
    </sheetView>
  </sheetViews>
  <sheetFormatPr defaultColWidth="9.00390625" defaultRowHeight="15.75" customHeight="1"/>
  <cols>
    <col min="1" max="1" width="2.375" style="1" customWidth="1"/>
    <col min="2" max="5" width="2.625" style="1" customWidth="1"/>
    <col min="6" max="6" width="2.75390625" style="1" customWidth="1"/>
    <col min="7" max="28" width="2.625" style="1" customWidth="1"/>
    <col min="29" max="29" width="3.125" style="1" customWidth="1"/>
    <col min="30" max="44" width="2.625" style="1" customWidth="1"/>
    <col min="45" max="49" width="2.375" style="1" customWidth="1"/>
    <col min="50" max="16384" width="9.00390625" style="1" customWidth="1"/>
  </cols>
  <sheetData>
    <row r="1" spans="2:38" ht="18" customHeight="1">
      <c r="B1" s="104" t="s">
        <v>147</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row>
    <row r="2" spans="2:38" ht="20.2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ht="18" customHeight="1"/>
    <row r="4" ht="23.25" customHeight="1"/>
    <row r="5" spans="2:39" s="3" customFormat="1" ht="18" customHeight="1">
      <c r="B5" s="97" t="s">
        <v>0</v>
      </c>
      <c r="C5" s="97"/>
      <c r="D5" s="97"/>
      <c r="E5" s="97"/>
      <c r="F5" s="97"/>
      <c r="G5" s="105" t="s">
        <v>1</v>
      </c>
      <c r="H5" s="105"/>
      <c r="I5" s="105"/>
      <c r="J5" s="105"/>
      <c r="K5" s="105"/>
      <c r="L5" s="105"/>
      <c r="M5" s="105"/>
      <c r="N5" s="105"/>
      <c r="O5" s="105"/>
      <c r="P5" s="105"/>
      <c r="Q5" s="105"/>
      <c r="R5" s="105"/>
      <c r="S5" s="105"/>
      <c r="T5" s="105"/>
      <c r="U5" s="105"/>
      <c r="V5" s="105"/>
      <c r="W5" s="95" t="s">
        <v>2</v>
      </c>
      <c r="X5" s="95"/>
      <c r="Y5" s="95"/>
      <c r="Z5" s="95"/>
      <c r="AA5" s="95"/>
      <c r="AB5" s="91" t="s">
        <v>3</v>
      </c>
      <c r="AC5" s="91"/>
      <c r="AD5" s="91"/>
      <c r="AE5" s="91"/>
      <c r="AF5" s="91"/>
      <c r="AG5" s="91"/>
      <c r="AH5" s="91"/>
      <c r="AI5" s="91"/>
      <c r="AJ5" s="91"/>
      <c r="AK5" s="91"/>
      <c r="AL5" s="91"/>
      <c r="AM5" s="91"/>
    </row>
    <row r="6" spans="2:39" s="3" customFormat="1" ht="18" customHeight="1">
      <c r="B6" s="99" t="s">
        <v>4</v>
      </c>
      <c r="C6" s="99"/>
      <c r="D6" s="99"/>
      <c r="E6" s="99"/>
      <c r="F6" s="99"/>
      <c r="G6" s="106" t="s">
        <v>5</v>
      </c>
      <c r="H6" s="106"/>
      <c r="I6" s="106"/>
      <c r="J6" s="106"/>
      <c r="K6" s="106"/>
      <c r="L6" s="106"/>
      <c r="M6" s="106"/>
      <c r="N6" s="106"/>
      <c r="O6" s="106"/>
      <c r="P6" s="106"/>
      <c r="Q6" s="106"/>
      <c r="R6" s="106"/>
      <c r="S6" s="106"/>
      <c r="T6" s="106"/>
      <c r="U6" s="106"/>
      <c r="V6" s="106"/>
      <c r="W6" s="107" t="s">
        <v>6</v>
      </c>
      <c r="X6" s="107"/>
      <c r="Y6" s="107"/>
      <c r="Z6" s="107"/>
      <c r="AA6" s="107"/>
      <c r="AB6" s="91"/>
      <c r="AC6" s="91"/>
      <c r="AD6" s="91"/>
      <c r="AE6" s="91"/>
      <c r="AF6" s="91"/>
      <c r="AG6" s="91"/>
      <c r="AH6" s="91"/>
      <c r="AI6" s="91"/>
      <c r="AJ6" s="91"/>
      <c r="AK6" s="91"/>
      <c r="AL6" s="91"/>
      <c r="AM6" s="91"/>
    </row>
    <row r="7" spans="2:39" s="3" customFormat="1" ht="18" customHeight="1">
      <c r="B7" s="99"/>
      <c r="C7" s="99"/>
      <c r="D7" s="99"/>
      <c r="E7" s="99"/>
      <c r="F7" s="99"/>
      <c r="G7" s="106"/>
      <c r="H7" s="106"/>
      <c r="I7" s="106"/>
      <c r="J7" s="106"/>
      <c r="K7" s="106"/>
      <c r="L7" s="106"/>
      <c r="M7" s="106"/>
      <c r="N7" s="106"/>
      <c r="O7" s="106"/>
      <c r="P7" s="106"/>
      <c r="Q7" s="106"/>
      <c r="R7" s="106"/>
      <c r="S7" s="106"/>
      <c r="T7" s="106"/>
      <c r="U7" s="106"/>
      <c r="V7" s="106"/>
      <c r="W7" s="63" t="s">
        <v>7</v>
      </c>
      <c r="X7" s="63"/>
      <c r="Y7" s="63"/>
      <c r="Z7" s="63"/>
      <c r="AA7" s="63"/>
      <c r="AB7" s="91" t="s">
        <v>8</v>
      </c>
      <c r="AC7" s="91"/>
      <c r="AD7" s="91"/>
      <c r="AE7" s="91"/>
      <c r="AF7" s="91"/>
      <c r="AG7" s="91"/>
      <c r="AH7" s="91"/>
      <c r="AI7" s="91"/>
      <c r="AJ7" s="91"/>
      <c r="AK7" s="91"/>
      <c r="AL7" s="91"/>
      <c r="AM7" s="91"/>
    </row>
    <row r="8" spans="2:39" s="3" customFormat="1" ht="18" customHeight="1">
      <c r="B8" s="63" t="s">
        <v>9</v>
      </c>
      <c r="C8" s="63"/>
      <c r="D8" s="63"/>
      <c r="E8" s="63"/>
      <c r="F8" s="63"/>
      <c r="G8" s="96" t="s">
        <v>10</v>
      </c>
      <c r="H8" s="96"/>
      <c r="I8" s="96"/>
      <c r="J8" s="96"/>
      <c r="K8" s="96"/>
      <c r="L8" s="96"/>
      <c r="M8" s="96"/>
      <c r="N8" s="96"/>
      <c r="O8" s="96"/>
      <c r="P8" s="96"/>
      <c r="Q8" s="96"/>
      <c r="R8" s="96"/>
      <c r="S8" s="96"/>
      <c r="T8" s="96"/>
      <c r="U8" s="96"/>
      <c r="V8" s="96"/>
      <c r="W8" s="97" t="s">
        <v>0</v>
      </c>
      <c r="X8" s="97"/>
      <c r="Y8" s="97"/>
      <c r="Z8" s="97"/>
      <c r="AA8" s="97"/>
      <c r="AB8" s="98" t="s">
        <v>11</v>
      </c>
      <c r="AC8" s="98"/>
      <c r="AD8" s="98"/>
      <c r="AE8" s="98"/>
      <c r="AF8" s="98"/>
      <c r="AG8" s="98"/>
      <c r="AH8" s="98"/>
      <c r="AI8" s="98"/>
      <c r="AJ8" s="98"/>
      <c r="AK8" s="98"/>
      <c r="AL8" s="98"/>
      <c r="AM8" s="98"/>
    </row>
    <row r="9" spans="2:39" s="3" customFormat="1" ht="18" customHeight="1">
      <c r="B9" s="63"/>
      <c r="C9" s="63"/>
      <c r="D9" s="63"/>
      <c r="E9" s="63"/>
      <c r="F9" s="63"/>
      <c r="G9" s="93" t="s">
        <v>12</v>
      </c>
      <c r="H9" s="93"/>
      <c r="I9" s="93"/>
      <c r="J9" s="93"/>
      <c r="K9" s="93"/>
      <c r="L9" s="93"/>
      <c r="M9" s="93"/>
      <c r="N9" s="93"/>
      <c r="O9" s="93"/>
      <c r="P9" s="93"/>
      <c r="Q9" s="93"/>
      <c r="R9" s="93"/>
      <c r="S9" s="93"/>
      <c r="T9" s="93"/>
      <c r="U9" s="93"/>
      <c r="V9" s="93"/>
      <c r="W9" s="99" t="s">
        <v>13</v>
      </c>
      <c r="X9" s="99"/>
      <c r="Y9" s="99"/>
      <c r="Z9" s="99"/>
      <c r="AA9" s="99"/>
      <c r="AB9" s="100" t="s">
        <v>14</v>
      </c>
      <c r="AC9" s="100"/>
      <c r="AD9" s="100"/>
      <c r="AE9" s="100"/>
      <c r="AF9" s="100"/>
      <c r="AG9" s="100"/>
      <c r="AH9" s="100"/>
      <c r="AI9" s="100"/>
      <c r="AJ9" s="100"/>
      <c r="AK9" s="100"/>
      <c r="AL9" s="100"/>
      <c r="AM9" s="100"/>
    </row>
    <row r="10" spans="2:39" s="3" customFormat="1" ht="18" customHeight="1">
      <c r="B10" s="63"/>
      <c r="C10" s="63"/>
      <c r="D10" s="63"/>
      <c r="E10" s="63"/>
      <c r="F10" s="63"/>
      <c r="G10" s="93"/>
      <c r="H10" s="93"/>
      <c r="I10" s="93"/>
      <c r="J10" s="93"/>
      <c r="K10" s="93"/>
      <c r="L10" s="93"/>
      <c r="M10" s="93"/>
      <c r="N10" s="93"/>
      <c r="O10" s="93"/>
      <c r="P10" s="93"/>
      <c r="Q10" s="93"/>
      <c r="R10" s="93"/>
      <c r="S10" s="93"/>
      <c r="T10" s="93"/>
      <c r="U10" s="93"/>
      <c r="V10" s="93"/>
      <c r="W10" s="99"/>
      <c r="X10" s="99"/>
      <c r="Y10" s="99"/>
      <c r="Z10" s="99"/>
      <c r="AA10" s="99"/>
      <c r="AB10" s="100"/>
      <c r="AC10" s="100"/>
      <c r="AD10" s="100"/>
      <c r="AE10" s="100"/>
      <c r="AF10" s="100"/>
      <c r="AG10" s="100"/>
      <c r="AH10" s="100"/>
      <c r="AI10" s="100"/>
      <c r="AJ10" s="100"/>
      <c r="AK10" s="100"/>
      <c r="AL10" s="100"/>
      <c r="AM10" s="100"/>
    </row>
    <row r="11" spans="2:39" s="3" customFormat="1" ht="22.5" customHeight="1">
      <c r="B11" s="63" t="s">
        <v>15</v>
      </c>
      <c r="C11" s="63"/>
      <c r="D11" s="63"/>
      <c r="E11" s="63"/>
      <c r="F11" s="63"/>
      <c r="G11" s="63" t="s">
        <v>16</v>
      </c>
      <c r="H11" s="63"/>
      <c r="I11" s="63"/>
      <c r="J11" s="63"/>
      <c r="K11" s="91" t="s">
        <v>17</v>
      </c>
      <c r="L11" s="91"/>
      <c r="M11" s="91"/>
      <c r="N11" s="91"/>
      <c r="O11" s="91"/>
      <c r="P11" s="91"/>
      <c r="Q11" s="91"/>
      <c r="R11" s="91"/>
      <c r="S11" s="91"/>
      <c r="T11" s="91"/>
      <c r="U11" s="91"/>
      <c r="V11" s="91"/>
      <c r="W11" s="63" t="s">
        <v>18</v>
      </c>
      <c r="X11" s="63"/>
      <c r="Y11" s="63"/>
      <c r="Z11" s="63"/>
      <c r="AA11" s="63"/>
      <c r="AB11" s="91" t="s">
        <v>19</v>
      </c>
      <c r="AC11" s="91"/>
      <c r="AD11" s="91"/>
      <c r="AE11" s="91"/>
      <c r="AF11" s="91"/>
      <c r="AG11" s="91"/>
      <c r="AH11" s="91"/>
      <c r="AI11" s="91"/>
      <c r="AJ11" s="91"/>
      <c r="AK11" s="91"/>
      <c r="AL11" s="91"/>
      <c r="AM11" s="91"/>
    </row>
    <row r="12" spans="2:39" s="3" customFormat="1" ht="18" customHeight="1">
      <c r="B12" s="63" t="s">
        <v>20</v>
      </c>
      <c r="C12" s="63"/>
      <c r="D12" s="63"/>
      <c r="E12" s="63"/>
      <c r="F12" s="63"/>
      <c r="G12" s="63" t="s">
        <v>21</v>
      </c>
      <c r="H12" s="63"/>
      <c r="I12" s="63" t="s">
        <v>22</v>
      </c>
      <c r="J12" s="63"/>
      <c r="K12" s="63" t="s">
        <v>23</v>
      </c>
      <c r="L12" s="63"/>
      <c r="M12" s="63" t="s">
        <v>24</v>
      </c>
      <c r="N12" s="63"/>
      <c r="O12" s="63" t="s">
        <v>25</v>
      </c>
      <c r="P12" s="63"/>
      <c r="Q12" s="63" t="s">
        <v>26</v>
      </c>
      <c r="R12" s="63"/>
      <c r="S12" s="63" t="s">
        <v>27</v>
      </c>
      <c r="T12" s="63"/>
      <c r="U12" s="63" t="s">
        <v>28</v>
      </c>
      <c r="V12" s="63"/>
      <c r="W12" s="95" t="s">
        <v>29</v>
      </c>
      <c r="X12" s="95"/>
      <c r="Y12" s="95"/>
      <c r="Z12" s="95"/>
      <c r="AA12" s="95"/>
      <c r="AB12" s="96" t="s">
        <v>30</v>
      </c>
      <c r="AC12" s="96"/>
      <c r="AD12" s="96"/>
      <c r="AE12" s="96"/>
      <c r="AF12" s="96"/>
      <c r="AG12" s="96"/>
      <c r="AH12" s="96"/>
      <c r="AI12" s="96"/>
      <c r="AJ12" s="96"/>
      <c r="AK12" s="96"/>
      <c r="AL12" s="96"/>
      <c r="AM12" s="96"/>
    </row>
    <row r="13" spans="2:39" s="3" customFormat="1" ht="22.5" customHeight="1">
      <c r="B13" s="63"/>
      <c r="C13" s="63"/>
      <c r="D13" s="63"/>
      <c r="E13" s="63"/>
      <c r="F13" s="63"/>
      <c r="G13" s="91" t="s">
        <v>31</v>
      </c>
      <c r="H13" s="91"/>
      <c r="I13" s="91" t="s">
        <v>32</v>
      </c>
      <c r="J13" s="91"/>
      <c r="K13" s="91" t="s">
        <v>32</v>
      </c>
      <c r="L13" s="91"/>
      <c r="M13" s="91" t="s">
        <v>32</v>
      </c>
      <c r="N13" s="91"/>
      <c r="O13" s="91" t="s">
        <v>32</v>
      </c>
      <c r="P13" s="91"/>
      <c r="Q13" s="91" t="s">
        <v>32</v>
      </c>
      <c r="R13" s="91"/>
      <c r="S13" s="91" t="s">
        <v>31</v>
      </c>
      <c r="T13" s="91"/>
      <c r="U13" s="91" t="s">
        <v>31</v>
      </c>
      <c r="V13" s="91"/>
      <c r="W13" s="92" t="s">
        <v>33</v>
      </c>
      <c r="X13" s="92"/>
      <c r="Y13" s="92"/>
      <c r="Z13" s="92"/>
      <c r="AA13" s="92"/>
      <c r="AB13" s="93" t="s">
        <v>34</v>
      </c>
      <c r="AC13" s="93"/>
      <c r="AD13" s="93"/>
      <c r="AE13" s="93"/>
      <c r="AF13" s="93"/>
      <c r="AG13" s="93"/>
      <c r="AH13" s="93"/>
      <c r="AI13" s="93"/>
      <c r="AJ13" s="93"/>
      <c r="AK13" s="93"/>
      <c r="AL13" s="93"/>
      <c r="AM13" s="93"/>
    </row>
    <row r="14" spans="2:39" s="3" customFormat="1" ht="21.75" customHeight="1">
      <c r="B14" s="63" t="s">
        <v>35</v>
      </c>
      <c r="C14" s="63"/>
      <c r="D14" s="63"/>
      <c r="E14" s="63"/>
      <c r="F14" s="63"/>
      <c r="G14" s="90" t="s">
        <v>36</v>
      </c>
      <c r="H14" s="90"/>
      <c r="I14" s="90"/>
      <c r="J14" s="90"/>
      <c r="K14" s="90"/>
      <c r="L14" s="91" t="s">
        <v>37</v>
      </c>
      <c r="M14" s="91"/>
      <c r="N14" s="91"/>
      <c r="O14" s="91"/>
      <c r="P14" s="91"/>
      <c r="Q14" s="91"/>
      <c r="R14" s="91"/>
      <c r="S14" s="91"/>
      <c r="T14" s="91"/>
      <c r="U14" s="91"/>
      <c r="V14" s="91"/>
      <c r="W14" s="63" t="s">
        <v>38</v>
      </c>
      <c r="X14" s="63"/>
      <c r="Y14" s="63"/>
      <c r="Z14" s="63"/>
      <c r="AA14" s="63"/>
      <c r="AB14" s="94" t="s">
        <v>39</v>
      </c>
      <c r="AC14" s="94"/>
      <c r="AD14" s="94"/>
      <c r="AE14" s="94"/>
      <c r="AF14" s="94"/>
      <c r="AG14" s="94"/>
      <c r="AH14" s="94"/>
      <c r="AI14" s="94"/>
      <c r="AJ14" s="94"/>
      <c r="AK14" s="94"/>
      <c r="AL14" s="94"/>
      <c r="AM14" s="94"/>
    </row>
    <row r="15" spans="2:39" s="3" customFormat="1" ht="21.75" customHeight="1">
      <c r="B15" s="63"/>
      <c r="C15" s="63"/>
      <c r="D15" s="63"/>
      <c r="E15" s="63"/>
      <c r="F15" s="63"/>
      <c r="G15" s="90" t="s">
        <v>40</v>
      </c>
      <c r="H15" s="90"/>
      <c r="I15" s="90"/>
      <c r="J15" s="90"/>
      <c r="K15" s="90"/>
      <c r="L15" s="63" t="s">
        <v>41</v>
      </c>
      <c r="M15" s="63"/>
      <c r="N15" s="63"/>
      <c r="O15" s="63"/>
      <c r="P15" s="63"/>
      <c r="Q15" s="63"/>
      <c r="R15" s="63"/>
      <c r="S15" s="63"/>
      <c r="T15" s="63"/>
      <c r="U15" s="63"/>
      <c r="V15" s="63"/>
      <c r="W15" s="63"/>
      <c r="X15" s="63"/>
      <c r="Y15" s="63"/>
      <c r="Z15" s="63"/>
      <c r="AA15" s="63"/>
      <c r="AB15" s="94"/>
      <c r="AC15" s="94"/>
      <c r="AD15" s="94"/>
      <c r="AE15" s="94"/>
      <c r="AF15" s="94"/>
      <c r="AG15" s="94"/>
      <c r="AH15" s="94"/>
      <c r="AI15" s="94"/>
      <c r="AJ15" s="94"/>
      <c r="AK15" s="94"/>
      <c r="AL15" s="94"/>
      <c r="AM15" s="94"/>
    </row>
    <row r="16" spans="2:39" s="3" customFormat="1" ht="21.75" customHeight="1">
      <c r="B16" s="63"/>
      <c r="C16" s="63"/>
      <c r="D16" s="63"/>
      <c r="E16" s="63"/>
      <c r="F16" s="63"/>
      <c r="G16" s="90" t="s">
        <v>42</v>
      </c>
      <c r="H16" s="90"/>
      <c r="I16" s="90"/>
      <c r="J16" s="90"/>
      <c r="K16" s="90"/>
      <c r="L16" s="63" t="s">
        <v>41</v>
      </c>
      <c r="M16" s="63"/>
      <c r="N16" s="63"/>
      <c r="O16" s="63"/>
      <c r="P16" s="63"/>
      <c r="Q16" s="63"/>
      <c r="R16" s="63"/>
      <c r="S16" s="63"/>
      <c r="T16" s="63"/>
      <c r="U16" s="63"/>
      <c r="V16" s="63"/>
      <c r="W16" s="63"/>
      <c r="X16" s="63"/>
      <c r="Y16" s="63"/>
      <c r="Z16" s="63"/>
      <c r="AA16" s="63"/>
      <c r="AB16" s="94"/>
      <c r="AC16" s="94"/>
      <c r="AD16" s="94"/>
      <c r="AE16" s="94"/>
      <c r="AF16" s="94"/>
      <c r="AG16" s="94"/>
      <c r="AH16" s="94"/>
      <c r="AI16" s="94"/>
      <c r="AJ16" s="94"/>
      <c r="AK16" s="94"/>
      <c r="AL16" s="94"/>
      <c r="AM16" s="94"/>
    </row>
    <row r="17" spans="2:39" s="3" customFormat="1" ht="22.5" customHeight="1">
      <c r="B17" s="63" t="s">
        <v>43</v>
      </c>
      <c r="C17" s="63"/>
      <c r="D17" s="63"/>
      <c r="E17" s="63"/>
      <c r="F17" s="63"/>
      <c r="G17" s="63" t="s">
        <v>44</v>
      </c>
      <c r="H17" s="63"/>
      <c r="I17" s="63"/>
      <c r="J17" s="63"/>
      <c r="K17" s="63"/>
      <c r="L17" s="63"/>
      <c r="M17" s="63"/>
      <c r="N17" s="63"/>
      <c r="O17" s="63"/>
      <c r="P17" s="63"/>
      <c r="Q17" s="89" t="s">
        <v>45</v>
      </c>
      <c r="R17" s="89"/>
      <c r="S17" s="89"/>
      <c r="T17" s="89"/>
      <c r="U17" s="89"/>
      <c r="V17" s="89"/>
      <c r="W17" s="89"/>
      <c r="X17" s="89"/>
      <c r="Y17" s="89"/>
      <c r="Z17" s="89"/>
      <c r="AA17" s="89"/>
      <c r="AB17" s="89"/>
      <c r="AC17" s="89"/>
      <c r="AD17" s="89"/>
      <c r="AE17" s="89"/>
      <c r="AF17" s="89"/>
      <c r="AG17" s="89"/>
      <c r="AH17" s="89"/>
      <c r="AI17" s="89"/>
      <c r="AJ17" s="89"/>
      <c r="AK17" s="89"/>
      <c r="AL17" s="89"/>
      <c r="AM17" s="89"/>
    </row>
    <row r="18" spans="2:39" s="3" customFormat="1" ht="22.5" customHeight="1">
      <c r="B18" s="63"/>
      <c r="C18" s="63"/>
      <c r="D18" s="63"/>
      <c r="E18" s="63"/>
      <c r="F18" s="63"/>
      <c r="G18" s="63" t="s">
        <v>46</v>
      </c>
      <c r="H18" s="63"/>
      <c r="I18" s="63"/>
      <c r="J18" s="63"/>
      <c r="K18" s="63"/>
      <c r="L18" s="63"/>
      <c r="M18" s="63"/>
      <c r="N18" s="63"/>
      <c r="O18" s="63"/>
      <c r="P18" s="63"/>
      <c r="Q18" s="89" t="s">
        <v>47</v>
      </c>
      <c r="R18" s="89"/>
      <c r="S18" s="89"/>
      <c r="T18" s="89"/>
      <c r="U18" s="89"/>
      <c r="V18" s="89"/>
      <c r="W18" s="89"/>
      <c r="X18" s="89"/>
      <c r="Y18" s="89"/>
      <c r="Z18" s="89"/>
      <c r="AA18" s="89"/>
      <c r="AB18" s="89"/>
      <c r="AC18" s="89"/>
      <c r="AD18" s="89"/>
      <c r="AE18" s="89"/>
      <c r="AF18" s="89"/>
      <c r="AG18" s="89"/>
      <c r="AH18" s="89"/>
      <c r="AI18" s="89"/>
      <c r="AJ18" s="89"/>
      <c r="AK18" s="89"/>
      <c r="AL18" s="89"/>
      <c r="AM18" s="89"/>
    </row>
    <row r="19" spans="2:39" s="3" customFormat="1" ht="18" customHeight="1">
      <c r="B19" s="68" t="s">
        <v>48</v>
      </c>
      <c r="C19" s="68"/>
      <c r="D19" s="68"/>
      <c r="E19" s="68"/>
      <c r="F19" s="68"/>
      <c r="G19" s="89" t="s">
        <v>49</v>
      </c>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row>
    <row r="20" spans="2:39" s="3" customFormat="1" ht="18" customHeight="1">
      <c r="B20" s="68"/>
      <c r="C20" s="68"/>
      <c r="D20" s="68"/>
      <c r="E20" s="68"/>
      <c r="F20" s="68"/>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2:39" s="3" customFormat="1" ht="18" customHeight="1">
      <c r="B21" s="68" t="s">
        <v>50</v>
      </c>
      <c r="C21" s="68"/>
      <c r="D21" s="68"/>
      <c r="E21" s="68"/>
      <c r="F21" s="68"/>
      <c r="G21" s="89" t="s">
        <v>51</v>
      </c>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row>
    <row r="22" spans="2:39" s="3" customFormat="1" ht="18" customHeight="1">
      <c r="B22" s="68"/>
      <c r="C22" s="68"/>
      <c r="D22" s="68"/>
      <c r="E22" s="68"/>
      <c r="F22" s="68"/>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row>
    <row r="23" spans="2:39" s="3" customFormat="1" ht="18" customHeight="1">
      <c r="B23" s="68"/>
      <c r="C23" s="68"/>
      <c r="D23" s="68"/>
      <c r="E23" s="68"/>
      <c r="F23" s="68"/>
      <c r="G23" s="63" t="s">
        <v>38</v>
      </c>
      <c r="H23" s="63"/>
      <c r="I23" s="63"/>
      <c r="J23" s="89" t="s">
        <v>52</v>
      </c>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row>
    <row r="24" spans="2:38" s="3" customFormat="1" ht="18" customHeight="1">
      <c r="B24" s="4"/>
      <c r="C24" s="4"/>
      <c r="D24" s="4"/>
      <c r="E24" s="4"/>
      <c r="F24" s="4"/>
      <c r="G24" s="5"/>
      <c r="H24" s="5"/>
      <c r="I24" s="5"/>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2:38" ht="18" customHeight="1">
      <c r="B25" s="6"/>
      <c r="C25" s="6"/>
      <c r="D25" s="6"/>
      <c r="E25" s="6"/>
      <c r="F25" s="6"/>
      <c r="G25" s="6"/>
      <c r="H25" s="6"/>
      <c r="I25" s="6"/>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ht="26.25" customHeight="1"/>
    <row r="27" spans="2:29" ht="21.75" customHeight="1">
      <c r="B27" s="85" t="s">
        <v>53</v>
      </c>
      <c r="C27" s="85"/>
      <c r="D27" s="85"/>
      <c r="E27" s="85"/>
      <c r="F27" s="85"/>
      <c r="G27" s="85"/>
      <c r="H27" s="85"/>
      <c r="I27" s="85"/>
      <c r="J27" s="85"/>
      <c r="K27" s="85"/>
      <c r="L27" s="85"/>
      <c r="M27" s="85"/>
      <c r="N27" s="85"/>
      <c r="O27" s="85"/>
      <c r="P27" s="85" t="s">
        <v>54</v>
      </c>
      <c r="Q27" s="85"/>
      <c r="R27" s="85"/>
      <c r="S27" s="85"/>
      <c r="T27" s="85"/>
      <c r="U27" s="85"/>
      <c r="V27" s="85"/>
      <c r="W27" s="85"/>
      <c r="X27" s="85"/>
      <c r="Y27" s="85"/>
      <c r="Z27" s="85"/>
      <c r="AA27" s="85"/>
      <c r="AB27" s="85"/>
      <c r="AC27" s="85"/>
    </row>
    <row r="28" spans="2:29" ht="21.75" customHeight="1">
      <c r="B28" s="85"/>
      <c r="C28" s="85"/>
      <c r="D28" s="85"/>
      <c r="E28" s="85"/>
      <c r="F28" s="85"/>
      <c r="G28" s="85"/>
      <c r="H28" s="85"/>
      <c r="I28" s="85"/>
      <c r="J28" s="85"/>
      <c r="K28" s="85"/>
      <c r="L28" s="85"/>
      <c r="M28" s="85"/>
      <c r="N28" s="85"/>
      <c r="O28" s="85"/>
      <c r="P28" s="85" t="s">
        <v>55</v>
      </c>
      <c r="Q28" s="85"/>
      <c r="R28" s="85"/>
      <c r="S28" s="85"/>
      <c r="T28" s="85"/>
      <c r="U28" s="85"/>
      <c r="V28" s="85"/>
      <c r="W28" s="85" t="s">
        <v>56</v>
      </c>
      <c r="X28" s="85"/>
      <c r="Y28" s="85"/>
      <c r="Z28" s="85"/>
      <c r="AA28" s="85"/>
      <c r="AB28" s="85"/>
      <c r="AC28" s="85"/>
    </row>
    <row r="29" spans="2:29" ht="30.75" customHeight="1">
      <c r="B29" s="85" t="s">
        <v>57</v>
      </c>
      <c r="C29" s="85"/>
      <c r="D29" s="85"/>
      <c r="E29" s="85"/>
      <c r="F29" s="85"/>
      <c r="G29" s="85"/>
      <c r="H29" s="85"/>
      <c r="I29" s="85"/>
      <c r="J29" s="85"/>
      <c r="K29" s="85"/>
      <c r="L29" s="85"/>
      <c r="M29" s="85"/>
      <c r="N29" s="85"/>
      <c r="O29" s="85"/>
      <c r="P29" s="88"/>
      <c r="Q29" s="88"/>
      <c r="R29" s="88"/>
      <c r="S29" s="88"/>
      <c r="T29" s="88"/>
      <c r="U29" s="88"/>
      <c r="V29" s="88"/>
      <c r="W29" s="88"/>
      <c r="X29" s="88"/>
      <c r="Y29" s="88"/>
      <c r="Z29" s="88"/>
      <c r="AA29" s="88"/>
      <c r="AB29" s="88"/>
      <c r="AC29" s="88"/>
    </row>
    <row r="30" spans="2:29" ht="30.75" customHeight="1">
      <c r="B30" s="85" t="s">
        <v>58</v>
      </c>
      <c r="C30" s="85"/>
      <c r="D30" s="85"/>
      <c r="E30" s="85"/>
      <c r="F30" s="85"/>
      <c r="G30" s="85"/>
      <c r="H30" s="85"/>
      <c r="I30" s="85"/>
      <c r="J30" s="85"/>
      <c r="K30" s="85"/>
      <c r="L30" s="85"/>
      <c r="M30" s="85"/>
      <c r="N30" s="85"/>
      <c r="O30" s="85"/>
      <c r="P30" s="88">
        <v>3</v>
      </c>
      <c r="Q30" s="88"/>
      <c r="R30" s="88"/>
      <c r="S30" s="88"/>
      <c r="T30" s="88"/>
      <c r="U30" s="88"/>
      <c r="V30" s="88"/>
      <c r="W30" s="88">
        <v>1</v>
      </c>
      <c r="X30" s="88"/>
      <c r="Y30" s="88"/>
      <c r="Z30" s="88"/>
      <c r="AA30" s="88"/>
      <c r="AB30" s="88"/>
      <c r="AC30" s="88"/>
    </row>
    <row r="31" spans="2:29" ht="30.75" customHeight="1">
      <c r="B31" s="85" t="s">
        <v>59</v>
      </c>
      <c r="C31" s="85"/>
      <c r="D31" s="85"/>
      <c r="E31" s="85"/>
      <c r="F31" s="85"/>
      <c r="G31" s="85"/>
      <c r="H31" s="85"/>
      <c r="I31" s="85"/>
      <c r="J31" s="85"/>
      <c r="K31" s="85"/>
      <c r="L31" s="85"/>
      <c r="M31" s="85"/>
      <c r="N31" s="85"/>
      <c r="O31" s="85"/>
      <c r="P31" s="88">
        <v>1</v>
      </c>
      <c r="Q31" s="88"/>
      <c r="R31" s="88"/>
      <c r="S31" s="88"/>
      <c r="T31" s="88"/>
      <c r="U31" s="88"/>
      <c r="V31" s="88"/>
      <c r="W31" s="88"/>
      <c r="X31" s="88"/>
      <c r="Y31" s="88"/>
      <c r="Z31" s="88"/>
      <c r="AA31" s="88"/>
      <c r="AB31" s="88"/>
      <c r="AC31" s="88"/>
    </row>
    <row r="32" spans="2:29" ht="30.75" customHeight="1">
      <c r="B32" s="85" t="s">
        <v>60</v>
      </c>
      <c r="C32" s="85"/>
      <c r="D32" s="85"/>
      <c r="E32" s="85"/>
      <c r="F32" s="85"/>
      <c r="G32" s="85"/>
      <c r="H32" s="85"/>
      <c r="I32" s="85"/>
      <c r="J32" s="85"/>
      <c r="K32" s="85"/>
      <c r="L32" s="85"/>
      <c r="M32" s="85"/>
      <c r="N32" s="85"/>
      <c r="O32" s="85"/>
      <c r="P32" s="88"/>
      <c r="Q32" s="88"/>
      <c r="R32" s="88"/>
      <c r="S32" s="88"/>
      <c r="T32" s="88"/>
      <c r="U32" s="88"/>
      <c r="V32" s="88"/>
      <c r="W32" s="88"/>
      <c r="X32" s="88"/>
      <c r="Y32" s="88"/>
      <c r="Z32" s="88"/>
      <c r="AA32" s="88"/>
      <c r="AB32" s="88"/>
      <c r="AC32" s="88"/>
    </row>
    <row r="33" spans="2:29" ht="30.75" customHeight="1">
      <c r="B33" s="85" t="s">
        <v>61</v>
      </c>
      <c r="C33" s="85"/>
      <c r="D33" s="85"/>
      <c r="E33" s="85"/>
      <c r="F33" s="85"/>
      <c r="G33" s="85"/>
      <c r="H33" s="85"/>
      <c r="I33" s="85"/>
      <c r="J33" s="85"/>
      <c r="K33" s="85"/>
      <c r="L33" s="85"/>
      <c r="M33" s="85"/>
      <c r="N33" s="85"/>
      <c r="O33" s="85"/>
      <c r="P33" s="88"/>
      <c r="Q33" s="88"/>
      <c r="R33" s="88"/>
      <c r="S33" s="88"/>
      <c r="T33" s="88"/>
      <c r="U33" s="88"/>
      <c r="V33" s="88"/>
      <c r="W33" s="88"/>
      <c r="X33" s="88"/>
      <c r="Y33" s="88"/>
      <c r="Z33" s="88"/>
      <c r="AA33" s="88"/>
      <c r="AB33" s="88"/>
      <c r="AC33" s="88"/>
    </row>
    <row r="34" spans="2:29" ht="30.75" customHeight="1">
      <c r="B34" s="85" t="s">
        <v>62</v>
      </c>
      <c r="C34" s="85"/>
      <c r="D34" s="85"/>
      <c r="E34" s="85"/>
      <c r="F34" s="85"/>
      <c r="G34" s="85"/>
      <c r="H34" s="85"/>
      <c r="I34" s="85"/>
      <c r="J34" s="85"/>
      <c r="K34" s="85"/>
      <c r="L34" s="85"/>
      <c r="M34" s="85"/>
      <c r="N34" s="85"/>
      <c r="O34" s="85"/>
      <c r="P34" s="88"/>
      <c r="Q34" s="88"/>
      <c r="R34" s="88"/>
      <c r="S34" s="88"/>
      <c r="T34" s="88"/>
      <c r="U34" s="88"/>
      <c r="V34" s="88"/>
      <c r="W34" s="88"/>
      <c r="X34" s="88"/>
      <c r="Y34" s="88"/>
      <c r="Z34" s="88"/>
      <c r="AA34" s="88"/>
      <c r="AB34" s="88"/>
      <c r="AC34" s="88"/>
    </row>
    <row r="35" spans="2:38" s="3" customFormat="1" ht="13.5" customHeight="1">
      <c r="B35" s="4"/>
      <c r="C35" s="4"/>
      <c r="D35" s="4"/>
      <c r="E35" s="4"/>
      <c r="F35" s="4"/>
      <c r="G35" s="5"/>
      <c r="H35" s="5"/>
      <c r="I35" s="5"/>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36" customHeight="1">
      <c r="B36" s="8"/>
      <c r="C36" s="8"/>
      <c r="D36" s="8"/>
      <c r="E36" s="8"/>
      <c r="F36" s="8"/>
      <c r="G36" s="8"/>
      <c r="H36" s="8"/>
      <c r="I36" s="8"/>
      <c r="J36" s="8"/>
      <c r="K36" s="8"/>
      <c r="L36" s="8"/>
      <c r="M36" s="8"/>
      <c r="N36" s="8"/>
      <c r="O36" s="9"/>
      <c r="P36" s="9"/>
      <c r="Q36" s="9"/>
      <c r="R36" s="9"/>
      <c r="S36" s="9"/>
      <c r="T36" s="9"/>
      <c r="U36" s="9"/>
      <c r="V36" s="9"/>
      <c r="W36" s="9"/>
      <c r="X36" s="9"/>
      <c r="Y36" s="9"/>
      <c r="Z36" s="9"/>
      <c r="AA36" s="10"/>
      <c r="AB36" s="10"/>
      <c r="AC36" s="10"/>
      <c r="AD36" s="10"/>
      <c r="AE36" s="10"/>
      <c r="AF36" s="10"/>
      <c r="AG36" s="10"/>
      <c r="AH36" s="10"/>
      <c r="AI36" s="10"/>
      <c r="AJ36" s="10"/>
      <c r="AK36" s="10"/>
      <c r="AL36" s="10"/>
    </row>
    <row r="37" spans="2:38" ht="15" customHeight="1">
      <c r="B37" s="8"/>
      <c r="C37" s="8"/>
      <c r="D37" s="8"/>
      <c r="E37" s="8"/>
      <c r="F37" s="8"/>
      <c r="G37" s="8"/>
      <c r="H37" s="8"/>
      <c r="I37" s="8"/>
      <c r="J37" s="8"/>
      <c r="K37" s="8"/>
      <c r="L37" s="8"/>
      <c r="M37" s="8"/>
      <c r="N37" s="8"/>
      <c r="O37" s="9"/>
      <c r="P37" s="9"/>
      <c r="Q37" s="9"/>
      <c r="R37" s="9"/>
      <c r="S37" s="9"/>
      <c r="T37" s="9"/>
      <c r="U37" s="9"/>
      <c r="V37" s="9"/>
      <c r="W37" s="9"/>
      <c r="X37" s="9"/>
      <c r="Y37" s="9"/>
      <c r="Z37" s="9"/>
      <c r="AA37" s="10"/>
      <c r="AB37" s="10"/>
      <c r="AC37" s="10"/>
      <c r="AD37" s="10"/>
      <c r="AE37" s="10"/>
      <c r="AF37" s="10"/>
      <c r="AG37" s="10"/>
      <c r="AH37" s="10"/>
      <c r="AI37" s="10"/>
      <c r="AJ37" s="10"/>
      <c r="AK37" s="10"/>
      <c r="AL37" s="10"/>
    </row>
    <row r="38" spans="2:40" ht="45" customHeight="1">
      <c r="B38" s="11"/>
      <c r="C38" s="12" t="s">
        <v>32</v>
      </c>
      <c r="D38" s="51" t="s">
        <v>63</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13"/>
    </row>
    <row r="39" spans="2:40" ht="45" customHeight="1">
      <c r="B39" s="11"/>
      <c r="C39" s="12" t="s">
        <v>32</v>
      </c>
      <c r="D39" s="51" t="s">
        <v>64</v>
      </c>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13"/>
    </row>
    <row r="40" spans="2:40" ht="39.75" customHeight="1">
      <c r="B40" s="11"/>
      <c r="C40" s="12" t="s">
        <v>32</v>
      </c>
      <c r="D40" s="51" t="s">
        <v>65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13"/>
    </row>
    <row r="41" spans="4:38" ht="17.25" customHeight="1">
      <c r="D41" s="14"/>
      <c r="E41" s="14"/>
      <c r="F41" s="14"/>
      <c r="G41" s="14"/>
      <c r="H41" s="14"/>
      <c r="I41" s="14"/>
      <c r="J41" s="14"/>
      <c r="K41" s="14"/>
      <c r="L41" s="14"/>
      <c r="M41" s="14"/>
      <c r="N41" s="14"/>
      <c r="O41" s="14"/>
      <c r="P41" s="14"/>
      <c r="Q41" s="85" t="s">
        <v>66</v>
      </c>
      <c r="R41" s="85"/>
      <c r="S41" s="85"/>
      <c r="T41" s="85"/>
      <c r="U41" s="85" t="s">
        <v>67</v>
      </c>
      <c r="V41" s="85"/>
      <c r="W41" s="85"/>
      <c r="X41" s="85"/>
      <c r="Y41" s="15"/>
      <c r="Z41" s="85" t="s">
        <v>68</v>
      </c>
      <c r="AA41" s="85"/>
      <c r="AB41" s="85"/>
      <c r="AC41" s="85"/>
      <c r="AD41" s="86">
        <v>10.21</v>
      </c>
      <c r="AE41" s="86"/>
      <c r="AF41" s="86"/>
      <c r="AG41" s="59" t="s">
        <v>69</v>
      </c>
      <c r="AH41" s="14"/>
      <c r="AI41" s="14"/>
      <c r="AJ41" s="14"/>
      <c r="AK41" s="14"/>
      <c r="AL41" s="14"/>
    </row>
    <row r="42" spans="4:38" ht="18.75" customHeight="1">
      <c r="D42" s="14"/>
      <c r="E42" s="14"/>
      <c r="F42" s="14"/>
      <c r="G42" s="14"/>
      <c r="H42" s="14"/>
      <c r="I42" s="14"/>
      <c r="J42" s="14"/>
      <c r="K42" s="14"/>
      <c r="L42" s="14"/>
      <c r="M42" s="14"/>
      <c r="N42" s="14"/>
      <c r="O42" s="14"/>
      <c r="P42" s="14"/>
      <c r="Q42" s="85"/>
      <c r="R42" s="85"/>
      <c r="S42" s="85"/>
      <c r="T42" s="85"/>
      <c r="U42" s="85"/>
      <c r="V42" s="85"/>
      <c r="W42" s="85"/>
      <c r="X42" s="85"/>
      <c r="Y42" s="15"/>
      <c r="Z42" s="85"/>
      <c r="AA42" s="85"/>
      <c r="AB42" s="85"/>
      <c r="AC42" s="85"/>
      <c r="AD42" s="86"/>
      <c r="AE42" s="86"/>
      <c r="AF42" s="86"/>
      <c r="AG42" s="59"/>
      <c r="AH42" s="14"/>
      <c r="AI42" s="14"/>
      <c r="AJ42" s="14"/>
      <c r="AK42" s="14"/>
      <c r="AL42" s="14"/>
    </row>
    <row r="43" spans="2:40" ht="42.75" customHeight="1">
      <c r="B43" s="87" t="s">
        <v>70</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16"/>
    </row>
    <row r="44" spans="4:38" ht="18.75" customHeight="1">
      <c r="D44" s="14"/>
      <c r="E44" s="14"/>
      <c r="F44" s="14"/>
      <c r="G44" s="14"/>
      <c r="H44" s="14"/>
      <c r="I44" s="14"/>
      <c r="J44" s="14"/>
      <c r="K44" s="14"/>
      <c r="L44" s="14"/>
      <c r="M44" s="14"/>
      <c r="N44" s="14"/>
      <c r="O44" s="14"/>
      <c r="P44" s="14"/>
      <c r="Q44" s="17"/>
      <c r="R44" s="17"/>
      <c r="S44" s="17"/>
      <c r="T44" s="17"/>
      <c r="U44" s="17"/>
      <c r="V44" s="17"/>
      <c r="W44" s="17"/>
      <c r="X44" s="17"/>
      <c r="Y44" s="14"/>
      <c r="Z44" s="17"/>
      <c r="AA44" s="17"/>
      <c r="AB44" s="17"/>
      <c r="AC44" s="17"/>
      <c r="AD44" s="17"/>
      <c r="AE44" s="17"/>
      <c r="AF44" s="17"/>
      <c r="AG44" s="17"/>
      <c r="AH44" s="14"/>
      <c r="AI44" s="14"/>
      <c r="AJ44" s="14"/>
      <c r="AK44" s="14"/>
      <c r="AL44" s="14"/>
    </row>
    <row r="45" spans="2:38" ht="20.25" customHeight="1">
      <c r="B45" s="18" t="s">
        <v>71</v>
      </c>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row>
    <row r="46" spans="2:38" ht="20.25" customHeight="1">
      <c r="B46" s="19" t="s">
        <v>72</v>
      </c>
      <c r="C46" s="20"/>
      <c r="D46" s="20"/>
      <c r="E46" s="20"/>
      <c r="F46" s="20"/>
      <c r="G46" s="20"/>
      <c r="H46" s="20"/>
      <c r="I46" s="20"/>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row>
    <row r="47" spans="2:42" s="3" customFormat="1" ht="20.25" customHeight="1">
      <c r="B47" s="58" t="s">
        <v>73</v>
      </c>
      <c r="C47" s="58"/>
      <c r="D47" s="58"/>
      <c r="E47" s="58"/>
      <c r="F47" s="58"/>
      <c r="G47" s="58"/>
      <c r="H47" s="58"/>
      <c r="I47" s="58"/>
      <c r="J47" s="58"/>
      <c r="K47" s="58"/>
      <c r="L47" s="58"/>
      <c r="M47" s="58"/>
      <c r="N47" s="58"/>
      <c r="O47" s="58"/>
      <c r="P47" s="58"/>
      <c r="Q47" s="59" t="s">
        <v>74</v>
      </c>
      <c r="R47" s="59"/>
      <c r="S47" s="59"/>
      <c r="T47" s="58" t="s">
        <v>75</v>
      </c>
      <c r="U47" s="58"/>
      <c r="V47" s="58"/>
      <c r="W47" s="58"/>
      <c r="X47" s="60" t="s">
        <v>76</v>
      </c>
      <c r="Y47" s="60"/>
      <c r="Z47" s="60"/>
      <c r="AA47" s="60"/>
      <c r="AB47" s="60"/>
      <c r="AC47" s="60"/>
      <c r="AD47" s="60"/>
      <c r="AE47" s="60"/>
      <c r="AF47" s="60"/>
      <c r="AG47" s="60"/>
      <c r="AH47" s="60"/>
      <c r="AI47" s="60"/>
      <c r="AJ47" s="60"/>
      <c r="AK47" s="60"/>
      <c r="AL47" s="60"/>
      <c r="AM47" s="60"/>
      <c r="AN47" s="1"/>
      <c r="AO47" s="1"/>
      <c r="AP47" s="1"/>
    </row>
    <row r="48" spans="2:39" s="3" customFormat="1" ht="20.25" customHeight="1">
      <c r="B48" s="58"/>
      <c r="C48" s="58"/>
      <c r="D48" s="58"/>
      <c r="E48" s="58"/>
      <c r="F48" s="58"/>
      <c r="G48" s="58"/>
      <c r="H48" s="58"/>
      <c r="I48" s="58"/>
      <c r="J48" s="58"/>
      <c r="K48" s="58"/>
      <c r="L48" s="58"/>
      <c r="M48" s="58"/>
      <c r="N48" s="58"/>
      <c r="O48" s="58"/>
      <c r="P48" s="58"/>
      <c r="Q48" s="59"/>
      <c r="R48" s="59"/>
      <c r="S48" s="59"/>
      <c r="T48" s="58"/>
      <c r="U48" s="58"/>
      <c r="V48" s="58"/>
      <c r="W48" s="58"/>
      <c r="X48" s="60" t="s">
        <v>44</v>
      </c>
      <c r="Y48" s="60"/>
      <c r="Z48" s="60"/>
      <c r="AA48" s="60"/>
      <c r="AB48" s="60"/>
      <c r="AC48" s="60"/>
      <c r="AD48" s="60"/>
      <c r="AE48" s="60"/>
      <c r="AF48" s="60"/>
      <c r="AG48" s="60"/>
      <c r="AH48" s="60"/>
      <c r="AI48" s="60"/>
      <c r="AJ48" s="61" t="s">
        <v>46</v>
      </c>
      <c r="AK48" s="61"/>
      <c r="AL48" s="61"/>
      <c r="AM48" s="61"/>
    </row>
    <row r="49" spans="2:39" s="3" customFormat="1" ht="20.25" customHeight="1">
      <c r="B49" s="58"/>
      <c r="C49" s="58"/>
      <c r="D49" s="58"/>
      <c r="E49" s="58"/>
      <c r="F49" s="58"/>
      <c r="G49" s="58"/>
      <c r="H49" s="58"/>
      <c r="I49" s="58"/>
      <c r="J49" s="58"/>
      <c r="K49" s="58"/>
      <c r="L49" s="58"/>
      <c r="M49" s="58"/>
      <c r="N49" s="58"/>
      <c r="O49" s="58"/>
      <c r="P49" s="58"/>
      <c r="Q49" s="59"/>
      <c r="R49" s="59"/>
      <c r="S49" s="59"/>
      <c r="T49" s="58"/>
      <c r="U49" s="58"/>
      <c r="V49" s="58"/>
      <c r="W49" s="58"/>
      <c r="X49" s="60" t="s">
        <v>77</v>
      </c>
      <c r="Y49" s="60"/>
      <c r="Z49" s="60"/>
      <c r="AA49" s="60"/>
      <c r="AB49" s="62" t="s">
        <v>78</v>
      </c>
      <c r="AC49" s="62"/>
      <c r="AD49" s="62"/>
      <c r="AE49" s="62"/>
      <c r="AF49" s="63" t="s">
        <v>79</v>
      </c>
      <c r="AG49" s="63"/>
      <c r="AH49" s="63"/>
      <c r="AI49" s="63"/>
      <c r="AJ49" s="61"/>
      <c r="AK49" s="61"/>
      <c r="AL49" s="61"/>
      <c r="AM49" s="61"/>
    </row>
    <row r="50" spans="2:39" s="3" customFormat="1" ht="45.75" customHeight="1">
      <c r="B50" s="73" t="s">
        <v>80</v>
      </c>
      <c r="C50" s="73"/>
      <c r="D50" s="73"/>
      <c r="E50" s="73"/>
      <c r="F50" s="73"/>
      <c r="G50" s="74" t="s">
        <v>81</v>
      </c>
      <c r="H50" s="74"/>
      <c r="I50" s="74"/>
      <c r="J50" s="74"/>
      <c r="K50" s="74"/>
      <c r="L50" s="74"/>
      <c r="M50" s="74"/>
      <c r="N50" s="74"/>
      <c r="O50" s="74"/>
      <c r="P50" s="74"/>
      <c r="Q50" s="55">
        <v>313</v>
      </c>
      <c r="R50" s="55"/>
      <c r="S50" s="55"/>
      <c r="T50" s="56">
        <f>ROUNDDOWN(Q50*$AD$41,0)</f>
        <v>3195</v>
      </c>
      <c r="U50" s="56"/>
      <c r="V50" s="56"/>
      <c r="W50" s="21" t="s">
        <v>69</v>
      </c>
      <c r="X50" s="57">
        <f>(ROUNDUP($T50*0.1,0))</f>
        <v>320</v>
      </c>
      <c r="Y50" s="57"/>
      <c r="Z50" s="57"/>
      <c r="AA50" s="22" t="s">
        <v>69</v>
      </c>
      <c r="AB50" s="57">
        <f>(ROUNDUP($T50*0.2,0))</f>
        <v>639</v>
      </c>
      <c r="AC50" s="57"/>
      <c r="AD50" s="57"/>
      <c r="AE50" s="22" t="s">
        <v>69</v>
      </c>
      <c r="AF50" s="57">
        <f>(ROUNDUP($T50*0.3,0))</f>
        <v>959</v>
      </c>
      <c r="AG50" s="57"/>
      <c r="AH50" s="57"/>
      <c r="AI50" s="22" t="s">
        <v>69</v>
      </c>
      <c r="AJ50" s="49">
        <f>T50</f>
        <v>3195</v>
      </c>
      <c r="AK50" s="49"/>
      <c r="AL50" s="49"/>
      <c r="AM50" s="23" t="s">
        <v>69</v>
      </c>
    </row>
    <row r="51" spans="2:39" s="3" customFormat="1" ht="32.25" customHeight="1">
      <c r="B51" s="73"/>
      <c r="C51" s="73"/>
      <c r="D51" s="73"/>
      <c r="E51" s="73"/>
      <c r="F51" s="73"/>
      <c r="G51" s="76" t="s">
        <v>82</v>
      </c>
      <c r="H51" s="76"/>
      <c r="I51" s="76"/>
      <c r="J51" s="76"/>
      <c r="K51" s="76"/>
      <c r="L51" s="76"/>
      <c r="M51" s="76"/>
      <c r="N51" s="76"/>
      <c r="O51" s="76"/>
      <c r="P51" s="76"/>
      <c r="Q51" s="55">
        <v>470</v>
      </c>
      <c r="R51" s="55"/>
      <c r="S51" s="55"/>
      <c r="T51" s="56">
        <f>ROUNDDOWN(Q51*$AD$41,0)</f>
        <v>4798</v>
      </c>
      <c r="U51" s="56"/>
      <c r="V51" s="56"/>
      <c r="W51" s="21" t="s">
        <v>69</v>
      </c>
      <c r="X51" s="75">
        <f>(ROUNDUP($T51*0.1,0))</f>
        <v>480</v>
      </c>
      <c r="Y51" s="75"/>
      <c r="Z51" s="75"/>
      <c r="AA51" s="22" t="s">
        <v>69</v>
      </c>
      <c r="AB51" s="71">
        <f>(ROUNDUP($T51*0.2,0))</f>
        <v>960</v>
      </c>
      <c r="AC51" s="71"/>
      <c r="AD51" s="71"/>
      <c r="AE51" s="22" t="s">
        <v>69</v>
      </c>
      <c r="AF51" s="71">
        <f>(ROUNDUP($T51*0.3,0))</f>
        <v>1440</v>
      </c>
      <c r="AG51" s="71"/>
      <c r="AH51" s="71"/>
      <c r="AI51" s="22" t="s">
        <v>69</v>
      </c>
      <c r="AJ51" s="49">
        <f>T51</f>
        <v>4798</v>
      </c>
      <c r="AK51" s="49"/>
      <c r="AL51" s="49"/>
      <c r="AM51" s="23" t="s">
        <v>69</v>
      </c>
    </row>
    <row r="52" spans="2:39" s="3" customFormat="1" ht="32.25" customHeight="1">
      <c r="B52" s="73"/>
      <c r="C52" s="73"/>
      <c r="D52" s="73"/>
      <c r="E52" s="73"/>
      <c r="F52" s="73"/>
      <c r="G52" s="76" t="s">
        <v>83</v>
      </c>
      <c r="H52" s="76"/>
      <c r="I52" s="76"/>
      <c r="J52" s="76"/>
      <c r="K52" s="76"/>
      <c r="L52" s="76"/>
      <c r="M52" s="76"/>
      <c r="N52" s="76"/>
      <c r="O52" s="76"/>
      <c r="P52" s="76"/>
      <c r="Q52" s="55">
        <v>821</v>
      </c>
      <c r="R52" s="55"/>
      <c r="S52" s="55"/>
      <c r="T52" s="56">
        <f>ROUNDDOWN(Q52*$AD$41,0)</f>
        <v>8382</v>
      </c>
      <c r="U52" s="56"/>
      <c r="V52" s="56"/>
      <c r="W52" s="21" t="s">
        <v>69</v>
      </c>
      <c r="X52" s="75">
        <f>(ROUNDUP($T52*0.1,0))</f>
        <v>839</v>
      </c>
      <c r="Y52" s="75"/>
      <c r="Z52" s="75"/>
      <c r="AA52" s="22" t="s">
        <v>69</v>
      </c>
      <c r="AB52" s="71">
        <f>(ROUNDUP($T52*0.2,0))</f>
        <v>1677</v>
      </c>
      <c r="AC52" s="71"/>
      <c r="AD52" s="71"/>
      <c r="AE52" s="22" t="s">
        <v>69</v>
      </c>
      <c r="AF52" s="71">
        <f>(ROUNDUP($T52*0.3,0))</f>
        <v>2515</v>
      </c>
      <c r="AG52" s="71"/>
      <c r="AH52" s="71"/>
      <c r="AI52" s="22" t="s">
        <v>69</v>
      </c>
      <c r="AJ52" s="49">
        <f>T52</f>
        <v>8382</v>
      </c>
      <c r="AK52" s="49"/>
      <c r="AL52" s="49"/>
      <c r="AM52" s="23" t="s">
        <v>69</v>
      </c>
    </row>
    <row r="53" spans="2:39" s="3" customFormat="1" ht="32.25" customHeight="1">
      <c r="B53" s="73"/>
      <c r="C53" s="73"/>
      <c r="D53" s="73"/>
      <c r="E53" s="73"/>
      <c r="F53" s="73"/>
      <c r="G53" s="76" t="s">
        <v>84</v>
      </c>
      <c r="H53" s="76"/>
      <c r="I53" s="76"/>
      <c r="J53" s="76"/>
      <c r="K53" s="76"/>
      <c r="L53" s="76"/>
      <c r="M53" s="76"/>
      <c r="N53" s="76"/>
      <c r="O53" s="76"/>
      <c r="P53" s="76"/>
      <c r="Q53" s="55">
        <v>1125</v>
      </c>
      <c r="R53" s="55"/>
      <c r="S53" s="55"/>
      <c r="T53" s="56">
        <f>ROUNDDOWN(Q53*$AD$41,0)</f>
        <v>11486</v>
      </c>
      <c r="U53" s="56"/>
      <c r="V53" s="56"/>
      <c r="W53" s="21" t="s">
        <v>69</v>
      </c>
      <c r="X53" s="75">
        <f>(ROUNDUP($T53*0.1,0))</f>
        <v>1149</v>
      </c>
      <c r="Y53" s="75"/>
      <c r="Z53" s="75"/>
      <c r="AA53" s="22" t="s">
        <v>69</v>
      </c>
      <c r="AB53" s="71">
        <f>(ROUNDUP($T53*0.2,0))</f>
        <v>2298</v>
      </c>
      <c r="AC53" s="71"/>
      <c r="AD53" s="71"/>
      <c r="AE53" s="22" t="s">
        <v>69</v>
      </c>
      <c r="AF53" s="71">
        <f>(ROUNDUP($T53*0.3,0))</f>
        <v>3446</v>
      </c>
      <c r="AG53" s="71"/>
      <c r="AH53" s="71"/>
      <c r="AI53" s="22" t="s">
        <v>69</v>
      </c>
      <c r="AJ53" s="49">
        <f>T53</f>
        <v>11486</v>
      </c>
      <c r="AK53" s="49"/>
      <c r="AL53" s="49"/>
      <c r="AM53" s="23" t="s">
        <v>69</v>
      </c>
    </row>
    <row r="54" spans="2:39" s="3" customFormat="1" ht="49.5" customHeight="1">
      <c r="B54" s="73" t="s">
        <v>85</v>
      </c>
      <c r="C54" s="73"/>
      <c r="D54" s="73"/>
      <c r="E54" s="73"/>
      <c r="F54" s="73"/>
      <c r="G54" s="74" t="s">
        <v>86</v>
      </c>
      <c r="H54" s="74"/>
      <c r="I54" s="74"/>
      <c r="J54" s="74"/>
      <c r="K54" s="74"/>
      <c r="L54" s="74"/>
      <c r="M54" s="74"/>
      <c r="N54" s="74"/>
      <c r="O54" s="74"/>
      <c r="P54" s="74"/>
      <c r="Q54" s="55">
        <v>293</v>
      </c>
      <c r="R54" s="55"/>
      <c r="S54" s="55"/>
      <c r="T54" s="56">
        <f>ROUNDDOWN(Q54*$AD$41,0)</f>
        <v>2991</v>
      </c>
      <c r="U54" s="56"/>
      <c r="V54" s="56"/>
      <c r="W54" s="24" t="s">
        <v>69</v>
      </c>
      <c r="X54" s="75">
        <f>(ROUNDUP($T54*0.1,0))</f>
        <v>300</v>
      </c>
      <c r="Y54" s="75"/>
      <c r="Z54" s="75"/>
      <c r="AA54" s="22" t="s">
        <v>69</v>
      </c>
      <c r="AB54" s="71">
        <f>(ROUNDUP($T54*0.2,0))</f>
        <v>599</v>
      </c>
      <c r="AC54" s="71"/>
      <c r="AD54" s="71"/>
      <c r="AE54" s="22" t="s">
        <v>69</v>
      </c>
      <c r="AF54" s="71">
        <f>(ROUNDUP($T54*0.3,0))</f>
        <v>898</v>
      </c>
      <c r="AG54" s="71"/>
      <c r="AH54" s="71"/>
      <c r="AI54" s="22" t="s">
        <v>69</v>
      </c>
      <c r="AJ54" s="49">
        <f>T54</f>
        <v>2991</v>
      </c>
      <c r="AK54" s="49"/>
      <c r="AL54" s="49"/>
      <c r="AM54" s="25" t="s">
        <v>69</v>
      </c>
    </row>
    <row r="55" spans="2:38" s="3" customFormat="1" ht="16.5" customHeight="1">
      <c r="B55" s="4"/>
      <c r="C55" s="4"/>
      <c r="D55" s="4"/>
      <c r="E55" s="4"/>
      <c r="F55" s="4"/>
      <c r="G55" s="4"/>
      <c r="H55" s="4"/>
      <c r="I55" s="4"/>
      <c r="J55" s="4"/>
      <c r="K55" s="4"/>
      <c r="L55" s="4"/>
      <c r="M55" s="4"/>
      <c r="N55" s="4"/>
      <c r="O55" s="4"/>
      <c r="P55" s="4"/>
      <c r="Q55" s="4"/>
      <c r="R55" s="4"/>
      <c r="S55" s="4"/>
      <c r="T55" s="4"/>
      <c r="U55" s="26"/>
      <c r="V55" s="27"/>
      <c r="W55" s="27"/>
      <c r="X55" s="27"/>
      <c r="Y55" s="27"/>
      <c r="Z55" s="26"/>
      <c r="AA55" s="28"/>
      <c r="AB55" s="28"/>
      <c r="AC55" s="29"/>
      <c r="AD55" s="29"/>
      <c r="AE55" s="29"/>
      <c r="AF55" s="28"/>
      <c r="AG55" s="26"/>
      <c r="AH55" s="26"/>
      <c r="AI55" s="27"/>
      <c r="AJ55" s="27"/>
      <c r="AK55" s="27"/>
      <c r="AL55" s="26"/>
    </row>
    <row r="56" spans="2:38" ht="20.25" customHeight="1">
      <c r="B56" s="19" t="s">
        <v>87</v>
      </c>
      <c r="C56" s="20"/>
      <c r="D56" s="20"/>
      <c r="E56" s="20"/>
      <c r="F56" s="20"/>
      <c r="G56" s="20"/>
      <c r="H56" s="20"/>
      <c r="I56" s="20"/>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row>
    <row r="57" spans="2:39" s="3" customFormat="1" ht="20.25" customHeight="1">
      <c r="B57" s="58" t="s">
        <v>73</v>
      </c>
      <c r="C57" s="58"/>
      <c r="D57" s="58"/>
      <c r="E57" s="58"/>
      <c r="F57" s="58"/>
      <c r="G57" s="58"/>
      <c r="H57" s="58"/>
      <c r="I57" s="58"/>
      <c r="J57" s="58"/>
      <c r="K57" s="58"/>
      <c r="L57" s="58"/>
      <c r="M57" s="58"/>
      <c r="N57" s="58"/>
      <c r="O57" s="58"/>
      <c r="P57" s="58"/>
      <c r="Q57" s="59" t="s">
        <v>74</v>
      </c>
      <c r="R57" s="59"/>
      <c r="S57" s="59"/>
      <c r="T57" s="58" t="s">
        <v>75</v>
      </c>
      <c r="U57" s="58"/>
      <c r="V57" s="58"/>
      <c r="W57" s="58"/>
      <c r="X57" s="60" t="s">
        <v>76</v>
      </c>
      <c r="Y57" s="60"/>
      <c r="Z57" s="60"/>
      <c r="AA57" s="60"/>
      <c r="AB57" s="60"/>
      <c r="AC57" s="60"/>
      <c r="AD57" s="60"/>
      <c r="AE57" s="60"/>
      <c r="AF57" s="60"/>
      <c r="AG57" s="60"/>
      <c r="AH57" s="60"/>
      <c r="AI57" s="60"/>
      <c r="AJ57" s="60"/>
      <c r="AK57" s="60"/>
      <c r="AL57" s="60"/>
      <c r="AM57" s="60"/>
    </row>
    <row r="58" spans="2:39" s="3" customFormat="1" ht="20.25" customHeight="1">
      <c r="B58" s="58"/>
      <c r="C58" s="58"/>
      <c r="D58" s="58"/>
      <c r="E58" s="58"/>
      <c r="F58" s="58"/>
      <c r="G58" s="58"/>
      <c r="H58" s="58"/>
      <c r="I58" s="58"/>
      <c r="J58" s="58"/>
      <c r="K58" s="58"/>
      <c r="L58" s="58"/>
      <c r="M58" s="58"/>
      <c r="N58" s="58"/>
      <c r="O58" s="58"/>
      <c r="P58" s="58"/>
      <c r="Q58" s="59"/>
      <c r="R58" s="59"/>
      <c r="S58" s="59"/>
      <c r="T58" s="58"/>
      <c r="U58" s="58"/>
      <c r="V58" s="58"/>
      <c r="W58" s="58"/>
      <c r="X58" s="60" t="s">
        <v>44</v>
      </c>
      <c r="Y58" s="60"/>
      <c r="Z58" s="60"/>
      <c r="AA58" s="60"/>
      <c r="AB58" s="60"/>
      <c r="AC58" s="60"/>
      <c r="AD58" s="60"/>
      <c r="AE58" s="60"/>
      <c r="AF58" s="60"/>
      <c r="AG58" s="60"/>
      <c r="AH58" s="60"/>
      <c r="AI58" s="60"/>
      <c r="AJ58" s="61" t="s">
        <v>46</v>
      </c>
      <c r="AK58" s="61"/>
      <c r="AL58" s="61"/>
      <c r="AM58" s="61"/>
    </row>
    <row r="59" spans="2:39" s="3" customFormat="1" ht="20.25" customHeight="1">
      <c r="B59" s="58"/>
      <c r="C59" s="58"/>
      <c r="D59" s="58"/>
      <c r="E59" s="58"/>
      <c r="F59" s="58"/>
      <c r="G59" s="58"/>
      <c r="H59" s="58"/>
      <c r="I59" s="58"/>
      <c r="J59" s="58"/>
      <c r="K59" s="58"/>
      <c r="L59" s="58"/>
      <c r="M59" s="58"/>
      <c r="N59" s="58"/>
      <c r="O59" s="58"/>
      <c r="P59" s="58"/>
      <c r="Q59" s="59"/>
      <c r="R59" s="59"/>
      <c r="S59" s="59"/>
      <c r="T59" s="58"/>
      <c r="U59" s="58"/>
      <c r="V59" s="58"/>
      <c r="W59" s="58"/>
      <c r="X59" s="60" t="s">
        <v>77</v>
      </c>
      <c r="Y59" s="60"/>
      <c r="Z59" s="60"/>
      <c r="AA59" s="60"/>
      <c r="AB59" s="62" t="s">
        <v>78</v>
      </c>
      <c r="AC59" s="62"/>
      <c r="AD59" s="62"/>
      <c r="AE59" s="62"/>
      <c r="AF59" s="63" t="s">
        <v>79</v>
      </c>
      <c r="AG59" s="63"/>
      <c r="AH59" s="63"/>
      <c r="AI59" s="63"/>
      <c r="AJ59" s="61"/>
      <c r="AK59" s="61"/>
      <c r="AL59" s="61"/>
      <c r="AM59" s="61"/>
    </row>
    <row r="60" spans="2:39" s="3" customFormat="1" ht="32.25" customHeight="1">
      <c r="B60" s="68" t="s">
        <v>80</v>
      </c>
      <c r="C60" s="68"/>
      <c r="D60" s="68"/>
      <c r="E60" s="68"/>
      <c r="F60" s="68"/>
      <c r="G60" s="72" t="s">
        <v>81</v>
      </c>
      <c r="H60" s="72"/>
      <c r="I60" s="72"/>
      <c r="J60" s="72"/>
      <c r="K60" s="72"/>
      <c r="L60" s="72"/>
      <c r="M60" s="72"/>
      <c r="N60" s="72"/>
      <c r="O60" s="72"/>
      <c r="P60" s="72"/>
      <c r="Q60" s="55">
        <v>265</v>
      </c>
      <c r="R60" s="55"/>
      <c r="S60" s="55"/>
      <c r="T60" s="56">
        <f>ROUNDDOWN(Q60*$AD$41,0)</f>
        <v>2705</v>
      </c>
      <c r="U60" s="56"/>
      <c r="V60" s="56"/>
      <c r="W60" s="21" t="s">
        <v>69</v>
      </c>
      <c r="X60" s="57">
        <f>(ROUNDUP($T60*0.1,0))</f>
        <v>271</v>
      </c>
      <c r="Y60" s="57"/>
      <c r="Z60" s="57"/>
      <c r="AA60" s="22" t="s">
        <v>69</v>
      </c>
      <c r="AB60" s="57">
        <f>(ROUNDUP($T60*0.2,0))</f>
        <v>541</v>
      </c>
      <c r="AC60" s="57"/>
      <c r="AD60" s="57"/>
      <c r="AE60" s="22" t="s">
        <v>69</v>
      </c>
      <c r="AF60" s="57">
        <f>(ROUNDUP($T60*0.3,0))</f>
        <v>812</v>
      </c>
      <c r="AG60" s="57"/>
      <c r="AH60" s="57"/>
      <c r="AI60" s="22" t="s">
        <v>69</v>
      </c>
      <c r="AJ60" s="49">
        <f>T60</f>
        <v>2705</v>
      </c>
      <c r="AK60" s="49"/>
      <c r="AL60" s="49"/>
      <c r="AM60" s="23" t="s">
        <v>69</v>
      </c>
    </row>
    <row r="61" spans="2:39" s="3" customFormat="1" ht="32.25" customHeight="1">
      <c r="B61" s="68"/>
      <c r="C61" s="68"/>
      <c r="D61" s="68"/>
      <c r="E61" s="68"/>
      <c r="F61" s="68"/>
      <c r="G61" s="64" t="s">
        <v>82</v>
      </c>
      <c r="H61" s="64"/>
      <c r="I61" s="64"/>
      <c r="J61" s="64"/>
      <c r="K61" s="64"/>
      <c r="L61" s="64"/>
      <c r="M61" s="64"/>
      <c r="N61" s="64"/>
      <c r="O61" s="64"/>
      <c r="P61" s="64"/>
      <c r="Q61" s="55">
        <v>398</v>
      </c>
      <c r="R61" s="55"/>
      <c r="S61" s="55"/>
      <c r="T61" s="56">
        <f>ROUNDDOWN(Q61*$AD$41,0)</f>
        <v>4063</v>
      </c>
      <c r="U61" s="56"/>
      <c r="V61" s="56"/>
      <c r="W61" s="21" t="s">
        <v>69</v>
      </c>
      <c r="X61" s="57">
        <f>(ROUNDUP($T61*0.1,0))</f>
        <v>407</v>
      </c>
      <c r="Y61" s="57"/>
      <c r="Z61" s="57"/>
      <c r="AA61" s="22" t="s">
        <v>69</v>
      </c>
      <c r="AB61" s="71">
        <f>(ROUNDUP($T61*0.2,0))</f>
        <v>813</v>
      </c>
      <c r="AC61" s="71"/>
      <c r="AD61" s="71"/>
      <c r="AE61" s="22" t="s">
        <v>69</v>
      </c>
      <c r="AF61" s="71">
        <f>(ROUNDUP($T61*0.3,0))</f>
        <v>1219</v>
      </c>
      <c r="AG61" s="71"/>
      <c r="AH61" s="71"/>
      <c r="AI61" s="22" t="s">
        <v>69</v>
      </c>
      <c r="AJ61" s="49">
        <f>T61</f>
        <v>4063</v>
      </c>
      <c r="AK61" s="49"/>
      <c r="AL61" s="49"/>
      <c r="AM61" s="23" t="s">
        <v>69</v>
      </c>
    </row>
    <row r="62" spans="2:39" s="3" customFormat="1" ht="32.25" customHeight="1">
      <c r="B62" s="68"/>
      <c r="C62" s="68"/>
      <c r="D62" s="68"/>
      <c r="E62" s="68"/>
      <c r="F62" s="68"/>
      <c r="G62" s="64" t="s">
        <v>83</v>
      </c>
      <c r="H62" s="64"/>
      <c r="I62" s="64"/>
      <c r="J62" s="64"/>
      <c r="K62" s="64"/>
      <c r="L62" s="64"/>
      <c r="M62" s="64"/>
      <c r="N62" s="64"/>
      <c r="O62" s="64"/>
      <c r="P62" s="64"/>
      <c r="Q62" s="55">
        <v>573</v>
      </c>
      <c r="R62" s="55"/>
      <c r="S62" s="55"/>
      <c r="T62" s="56">
        <f>ROUNDDOWN(Q62*$AD$41,0)</f>
        <v>5850</v>
      </c>
      <c r="U62" s="56"/>
      <c r="V62" s="56"/>
      <c r="W62" s="21" t="s">
        <v>69</v>
      </c>
      <c r="X62" s="57">
        <f>(ROUNDUP($T62*0.1,0))</f>
        <v>585</v>
      </c>
      <c r="Y62" s="57"/>
      <c r="Z62" s="57"/>
      <c r="AA62" s="22" t="s">
        <v>69</v>
      </c>
      <c r="AB62" s="71">
        <f>(ROUNDUP($T62*0.2,0))</f>
        <v>1170</v>
      </c>
      <c r="AC62" s="71"/>
      <c r="AD62" s="71"/>
      <c r="AE62" s="22" t="s">
        <v>69</v>
      </c>
      <c r="AF62" s="71">
        <f>(ROUNDUP($T62*0.3,0))</f>
        <v>1755</v>
      </c>
      <c r="AG62" s="71"/>
      <c r="AH62" s="71"/>
      <c r="AI62" s="22" t="s">
        <v>69</v>
      </c>
      <c r="AJ62" s="49">
        <f>T62</f>
        <v>5850</v>
      </c>
      <c r="AK62" s="49"/>
      <c r="AL62" s="49"/>
      <c r="AM62" s="23" t="s">
        <v>69</v>
      </c>
    </row>
    <row r="63" spans="2:39" s="3" customFormat="1" ht="33" customHeight="1">
      <c r="B63" s="68"/>
      <c r="C63" s="68"/>
      <c r="D63" s="68"/>
      <c r="E63" s="68"/>
      <c r="F63" s="68"/>
      <c r="G63" s="64" t="s">
        <v>84</v>
      </c>
      <c r="H63" s="64"/>
      <c r="I63" s="64"/>
      <c r="J63" s="64"/>
      <c r="K63" s="64"/>
      <c r="L63" s="64"/>
      <c r="M63" s="64"/>
      <c r="N63" s="64"/>
      <c r="O63" s="64"/>
      <c r="P63" s="64"/>
      <c r="Q63" s="55">
        <v>842</v>
      </c>
      <c r="R63" s="55"/>
      <c r="S63" s="55"/>
      <c r="T63" s="56">
        <f>ROUNDDOWN(Q63*$AD$41,0)</f>
        <v>8596</v>
      </c>
      <c r="U63" s="56"/>
      <c r="V63" s="56"/>
      <c r="W63" s="24" t="s">
        <v>69</v>
      </c>
      <c r="X63" s="57">
        <f>(ROUNDUP($T63*0.1,0))</f>
        <v>860</v>
      </c>
      <c r="Y63" s="57"/>
      <c r="Z63" s="57"/>
      <c r="AA63" s="22" t="s">
        <v>69</v>
      </c>
      <c r="AB63" s="71">
        <f>(ROUNDUP($T63*0.2,0))</f>
        <v>1720</v>
      </c>
      <c r="AC63" s="71"/>
      <c r="AD63" s="71"/>
      <c r="AE63" s="22" t="s">
        <v>69</v>
      </c>
      <c r="AF63" s="71">
        <f>(ROUNDUP($T63*0.3,0))</f>
        <v>2579</v>
      </c>
      <c r="AG63" s="71"/>
      <c r="AH63" s="71"/>
      <c r="AI63" s="22" t="s">
        <v>69</v>
      </c>
      <c r="AJ63" s="56">
        <f>T63</f>
        <v>8596</v>
      </c>
      <c r="AK63" s="56"/>
      <c r="AL63" s="56"/>
      <c r="AM63" s="25" t="s">
        <v>69</v>
      </c>
    </row>
    <row r="64" spans="2:39" s="3" customFormat="1" ht="16.5" customHeight="1">
      <c r="B64" s="30"/>
      <c r="C64" s="30"/>
      <c r="D64" s="30"/>
      <c r="E64" s="30"/>
      <c r="F64" s="30"/>
      <c r="G64" s="31"/>
      <c r="H64" s="31"/>
      <c r="I64" s="31"/>
      <c r="J64" s="31"/>
      <c r="K64" s="31"/>
      <c r="L64" s="31"/>
      <c r="M64" s="31"/>
      <c r="N64" s="31"/>
      <c r="O64" s="31"/>
      <c r="P64" s="31"/>
      <c r="Q64" s="32"/>
      <c r="R64" s="32"/>
      <c r="S64" s="32"/>
      <c r="T64" s="33"/>
      <c r="U64" s="33"/>
      <c r="V64" s="33"/>
      <c r="W64" s="26"/>
      <c r="X64" s="14"/>
      <c r="Y64" s="14"/>
      <c r="Z64" s="14"/>
      <c r="AA64" s="14"/>
      <c r="AB64" s="14"/>
      <c r="AC64" s="14"/>
      <c r="AD64" s="14"/>
      <c r="AE64" s="14"/>
      <c r="AF64" s="14"/>
      <c r="AG64" s="14"/>
      <c r="AH64" s="14"/>
      <c r="AI64" s="14"/>
      <c r="AJ64" s="14"/>
      <c r="AK64" s="14"/>
      <c r="AL64" s="14"/>
      <c r="AM64" s="26"/>
    </row>
    <row r="65" spans="2:38" ht="20.25" customHeight="1">
      <c r="B65" s="19" t="s">
        <v>88</v>
      </c>
      <c r="C65" s="20"/>
      <c r="D65" s="20"/>
      <c r="E65" s="20"/>
      <c r="F65" s="20"/>
      <c r="G65" s="20"/>
      <c r="H65" s="20"/>
      <c r="I65" s="20"/>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row>
    <row r="66" spans="2:39" s="3" customFormat="1" ht="20.25" customHeight="1">
      <c r="B66" s="58" t="s">
        <v>73</v>
      </c>
      <c r="C66" s="58"/>
      <c r="D66" s="58"/>
      <c r="E66" s="58"/>
      <c r="F66" s="58"/>
      <c r="G66" s="58"/>
      <c r="H66" s="58"/>
      <c r="I66" s="58"/>
      <c r="J66" s="58"/>
      <c r="K66" s="58"/>
      <c r="L66" s="58"/>
      <c r="M66" s="58"/>
      <c r="N66" s="58"/>
      <c r="O66" s="58"/>
      <c r="P66" s="58"/>
      <c r="Q66" s="59" t="s">
        <v>74</v>
      </c>
      <c r="R66" s="59"/>
      <c r="S66" s="59"/>
      <c r="T66" s="58" t="s">
        <v>75</v>
      </c>
      <c r="U66" s="58"/>
      <c r="V66" s="58"/>
      <c r="W66" s="58"/>
      <c r="X66" s="60" t="s">
        <v>76</v>
      </c>
      <c r="Y66" s="60"/>
      <c r="Z66" s="60"/>
      <c r="AA66" s="60"/>
      <c r="AB66" s="60"/>
      <c r="AC66" s="60"/>
      <c r="AD66" s="60"/>
      <c r="AE66" s="60"/>
      <c r="AF66" s="60"/>
      <c r="AG66" s="60"/>
      <c r="AH66" s="60"/>
      <c r="AI66" s="60"/>
      <c r="AJ66" s="60"/>
      <c r="AK66" s="60"/>
      <c r="AL66" s="60"/>
      <c r="AM66" s="60"/>
    </row>
    <row r="67" spans="2:39" s="3" customFormat="1" ht="20.25" customHeight="1">
      <c r="B67" s="58"/>
      <c r="C67" s="58"/>
      <c r="D67" s="58"/>
      <c r="E67" s="58"/>
      <c r="F67" s="58"/>
      <c r="G67" s="58"/>
      <c r="H67" s="58"/>
      <c r="I67" s="58"/>
      <c r="J67" s="58"/>
      <c r="K67" s="58"/>
      <c r="L67" s="58"/>
      <c r="M67" s="58"/>
      <c r="N67" s="58"/>
      <c r="O67" s="58"/>
      <c r="P67" s="58"/>
      <c r="Q67" s="59"/>
      <c r="R67" s="59"/>
      <c r="S67" s="59"/>
      <c r="T67" s="58"/>
      <c r="U67" s="58"/>
      <c r="V67" s="58"/>
      <c r="W67" s="58"/>
      <c r="X67" s="60" t="s">
        <v>44</v>
      </c>
      <c r="Y67" s="60"/>
      <c r="Z67" s="60"/>
      <c r="AA67" s="60"/>
      <c r="AB67" s="60"/>
      <c r="AC67" s="60"/>
      <c r="AD67" s="60"/>
      <c r="AE67" s="60"/>
      <c r="AF67" s="60"/>
      <c r="AG67" s="60"/>
      <c r="AH67" s="60"/>
      <c r="AI67" s="60"/>
      <c r="AJ67" s="61" t="s">
        <v>46</v>
      </c>
      <c r="AK67" s="61"/>
      <c r="AL67" s="61"/>
      <c r="AM67" s="61"/>
    </row>
    <row r="68" spans="2:39" s="3" customFormat="1" ht="20.25" customHeight="1">
      <c r="B68" s="58"/>
      <c r="C68" s="58"/>
      <c r="D68" s="58"/>
      <c r="E68" s="58"/>
      <c r="F68" s="58"/>
      <c r="G68" s="58"/>
      <c r="H68" s="58"/>
      <c r="I68" s="58"/>
      <c r="J68" s="58"/>
      <c r="K68" s="58"/>
      <c r="L68" s="58"/>
      <c r="M68" s="58"/>
      <c r="N68" s="58"/>
      <c r="O68" s="58"/>
      <c r="P68" s="58"/>
      <c r="Q68" s="59"/>
      <c r="R68" s="59"/>
      <c r="S68" s="59"/>
      <c r="T68" s="58"/>
      <c r="U68" s="58"/>
      <c r="V68" s="58"/>
      <c r="W68" s="58"/>
      <c r="X68" s="60" t="s">
        <v>77</v>
      </c>
      <c r="Y68" s="60"/>
      <c r="Z68" s="60"/>
      <c r="AA68" s="60"/>
      <c r="AB68" s="62" t="s">
        <v>78</v>
      </c>
      <c r="AC68" s="62"/>
      <c r="AD68" s="62"/>
      <c r="AE68" s="62"/>
      <c r="AF68" s="63" t="s">
        <v>79</v>
      </c>
      <c r="AG68" s="63"/>
      <c r="AH68" s="63"/>
      <c r="AI68" s="63"/>
      <c r="AJ68" s="61"/>
      <c r="AK68" s="61"/>
      <c r="AL68" s="61"/>
      <c r="AM68" s="61"/>
    </row>
    <row r="69" spans="2:39" s="3" customFormat="1" ht="45.75" customHeight="1">
      <c r="B69" s="84" t="s">
        <v>89</v>
      </c>
      <c r="C69" s="84"/>
      <c r="D69" s="84"/>
      <c r="E69" s="84"/>
      <c r="F69" s="84"/>
      <c r="G69" s="84"/>
      <c r="H69" s="84"/>
      <c r="I69" s="84"/>
      <c r="J69" s="84"/>
      <c r="K69" s="84"/>
      <c r="L69" s="84"/>
      <c r="M69" s="84"/>
      <c r="N69" s="84"/>
      <c r="O69" s="84"/>
      <c r="P69" s="84"/>
      <c r="Q69" s="55">
        <v>2954</v>
      </c>
      <c r="R69" s="55"/>
      <c r="S69" s="55"/>
      <c r="T69" s="56">
        <f>ROUNDDOWN(Q69*$AD$41,0)</f>
        <v>30160</v>
      </c>
      <c r="U69" s="56"/>
      <c r="V69" s="56"/>
      <c r="W69" s="21" t="s">
        <v>69</v>
      </c>
      <c r="X69" s="57">
        <f>(ROUNDUP($T69*0.1,0))</f>
        <v>3016</v>
      </c>
      <c r="Y69" s="57"/>
      <c r="Z69" s="57"/>
      <c r="AA69" s="22" t="s">
        <v>69</v>
      </c>
      <c r="AB69" s="57">
        <f>(ROUNDUP($T69*0.2,0))</f>
        <v>6032</v>
      </c>
      <c r="AC69" s="57"/>
      <c r="AD69" s="57"/>
      <c r="AE69" s="22" t="s">
        <v>69</v>
      </c>
      <c r="AF69" s="57">
        <f>(ROUNDUP($T69*0.3,0))</f>
        <v>9048</v>
      </c>
      <c r="AG69" s="57"/>
      <c r="AH69" s="57"/>
      <c r="AI69" s="22" t="s">
        <v>69</v>
      </c>
      <c r="AJ69" s="49">
        <f>T69</f>
        <v>30160</v>
      </c>
      <c r="AK69" s="49"/>
      <c r="AL69" s="49"/>
      <c r="AM69" s="23" t="s">
        <v>69</v>
      </c>
    </row>
    <row r="70" spans="2:39" s="3" customFormat="1" ht="25.5" customHeight="1">
      <c r="B70" s="82"/>
      <c r="C70" s="82"/>
      <c r="D70" s="82"/>
      <c r="E70" s="82"/>
      <c r="F70" s="82"/>
      <c r="G70" s="82"/>
      <c r="H70" s="82"/>
      <c r="I70" s="63" t="s">
        <v>90</v>
      </c>
      <c r="J70" s="63"/>
      <c r="K70" s="63"/>
      <c r="L70" s="63"/>
      <c r="M70" s="63"/>
      <c r="N70" s="63"/>
      <c r="O70" s="63"/>
      <c r="P70" s="63"/>
      <c r="Q70" s="63"/>
      <c r="R70" s="63"/>
      <c r="S70" s="63"/>
      <c r="T70" s="63"/>
      <c r="U70" s="63"/>
      <c r="V70" s="63"/>
      <c r="W70" s="63"/>
      <c r="X70" s="63" t="s">
        <v>91</v>
      </c>
      <c r="Y70" s="63"/>
      <c r="Z70" s="63"/>
      <c r="AA70" s="63"/>
      <c r="AB70" s="63"/>
      <c r="AC70" s="63"/>
      <c r="AD70" s="63"/>
      <c r="AE70" s="63"/>
      <c r="AF70" s="63"/>
      <c r="AG70" s="63"/>
      <c r="AH70" s="63"/>
      <c r="AI70" s="63"/>
      <c r="AJ70" s="63"/>
      <c r="AK70" s="63"/>
      <c r="AL70" s="63"/>
      <c r="AM70" s="63"/>
    </row>
    <row r="71" spans="2:40" s="3" customFormat="1" ht="11.25" customHeight="1">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26"/>
    </row>
    <row r="72" spans="2:39" s="3" customFormat="1" ht="20.25" customHeight="1">
      <c r="B72" s="58" t="s">
        <v>92</v>
      </c>
      <c r="C72" s="58"/>
      <c r="D72" s="58"/>
      <c r="E72" s="58"/>
      <c r="F72" s="58"/>
      <c r="G72" s="58"/>
      <c r="H72" s="58"/>
      <c r="I72" s="58"/>
      <c r="J72" s="58"/>
      <c r="K72" s="58"/>
      <c r="L72" s="58"/>
      <c r="M72" s="58"/>
      <c r="N72" s="58"/>
      <c r="O72" s="58"/>
      <c r="P72" s="58"/>
      <c r="Q72" s="59" t="s">
        <v>74</v>
      </c>
      <c r="R72" s="59"/>
      <c r="S72" s="59"/>
      <c r="T72" s="58" t="s">
        <v>75</v>
      </c>
      <c r="U72" s="58"/>
      <c r="V72" s="58"/>
      <c r="W72" s="58"/>
      <c r="X72" s="60" t="s">
        <v>76</v>
      </c>
      <c r="Y72" s="60"/>
      <c r="Z72" s="60"/>
      <c r="AA72" s="60"/>
      <c r="AB72" s="60"/>
      <c r="AC72" s="60"/>
      <c r="AD72" s="60"/>
      <c r="AE72" s="60"/>
      <c r="AF72" s="60"/>
      <c r="AG72" s="60"/>
      <c r="AH72" s="60"/>
      <c r="AI72" s="60"/>
      <c r="AJ72" s="60"/>
      <c r="AK72" s="60"/>
      <c r="AL72" s="60"/>
      <c r="AM72" s="60"/>
    </row>
    <row r="73" spans="2:39" s="3" customFormat="1" ht="20.25" customHeight="1">
      <c r="B73" s="58"/>
      <c r="C73" s="58"/>
      <c r="D73" s="58"/>
      <c r="E73" s="58"/>
      <c r="F73" s="58"/>
      <c r="G73" s="58"/>
      <c r="H73" s="58"/>
      <c r="I73" s="58"/>
      <c r="J73" s="58"/>
      <c r="K73" s="58"/>
      <c r="L73" s="58"/>
      <c r="M73" s="58"/>
      <c r="N73" s="58"/>
      <c r="O73" s="58"/>
      <c r="P73" s="58"/>
      <c r="Q73" s="59"/>
      <c r="R73" s="59"/>
      <c r="S73" s="59"/>
      <c r="T73" s="58"/>
      <c r="U73" s="58"/>
      <c r="V73" s="58"/>
      <c r="W73" s="58"/>
      <c r="X73" s="60" t="s">
        <v>44</v>
      </c>
      <c r="Y73" s="60"/>
      <c r="Z73" s="60"/>
      <c r="AA73" s="60"/>
      <c r="AB73" s="60"/>
      <c r="AC73" s="60"/>
      <c r="AD73" s="60"/>
      <c r="AE73" s="60"/>
      <c r="AF73" s="60"/>
      <c r="AG73" s="60"/>
      <c r="AH73" s="60"/>
      <c r="AI73" s="60"/>
      <c r="AJ73" s="61" t="s">
        <v>46</v>
      </c>
      <c r="AK73" s="61"/>
      <c r="AL73" s="61"/>
      <c r="AM73" s="61"/>
    </row>
    <row r="74" spans="2:39" s="3" customFormat="1" ht="20.25" customHeight="1">
      <c r="B74" s="58"/>
      <c r="C74" s="58"/>
      <c r="D74" s="58"/>
      <c r="E74" s="58"/>
      <c r="F74" s="58"/>
      <c r="G74" s="58"/>
      <c r="H74" s="58"/>
      <c r="I74" s="58"/>
      <c r="J74" s="58"/>
      <c r="K74" s="58"/>
      <c r="L74" s="58"/>
      <c r="M74" s="58"/>
      <c r="N74" s="58"/>
      <c r="O74" s="58"/>
      <c r="P74" s="58"/>
      <c r="Q74" s="59"/>
      <c r="R74" s="59"/>
      <c r="S74" s="59"/>
      <c r="T74" s="58"/>
      <c r="U74" s="58"/>
      <c r="V74" s="58"/>
      <c r="W74" s="58"/>
      <c r="X74" s="60" t="s">
        <v>77</v>
      </c>
      <c r="Y74" s="60"/>
      <c r="Z74" s="60"/>
      <c r="AA74" s="60"/>
      <c r="AB74" s="62" t="s">
        <v>78</v>
      </c>
      <c r="AC74" s="62"/>
      <c r="AD74" s="62"/>
      <c r="AE74" s="62"/>
      <c r="AF74" s="63" t="s">
        <v>79</v>
      </c>
      <c r="AG74" s="63"/>
      <c r="AH74" s="63"/>
      <c r="AI74" s="63"/>
      <c r="AJ74" s="61"/>
      <c r="AK74" s="61"/>
      <c r="AL74" s="61"/>
      <c r="AM74" s="61"/>
    </row>
    <row r="75" spans="2:39" s="3" customFormat="1" ht="27" customHeight="1">
      <c r="B75" s="77" t="s">
        <v>93</v>
      </c>
      <c r="C75" s="77"/>
      <c r="D75" s="77"/>
      <c r="E75" s="77"/>
      <c r="F75" s="72" t="s">
        <v>94</v>
      </c>
      <c r="G75" s="72"/>
      <c r="H75" s="72"/>
      <c r="I75" s="72"/>
      <c r="J75" s="72"/>
      <c r="K75" s="72"/>
      <c r="L75" s="72"/>
      <c r="M75" s="72"/>
      <c r="N75" s="72"/>
      <c r="O75" s="72"/>
      <c r="P75" s="72"/>
      <c r="Q75" s="55">
        <v>800</v>
      </c>
      <c r="R75" s="55"/>
      <c r="S75" s="55"/>
      <c r="T75" s="56">
        <f>ROUNDDOWN(Q75*$AD$41,0)</f>
        <v>8168</v>
      </c>
      <c r="U75" s="56"/>
      <c r="V75" s="56"/>
      <c r="W75" s="21" t="s">
        <v>69</v>
      </c>
      <c r="X75" s="57">
        <f>(ROUNDUP($T75*0.1,0))</f>
        <v>817</v>
      </c>
      <c r="Y75" s="57"/>
      <c r="Z75" s="57"/>
      <c r="AA75" s="22" t="s">
        <v>69</v>
      </c>
      <c r="AB75" s="57">
        <f>(ROUNDUP($T75*0.2,0))</f>
        <v>1634</v>
      </c>
      <c r="AC75" s="57"/>
      <c r="AD75" s="57"/>
      <c r="AE75" s="22" t="s">
        <v>69</v>
      </c>
      <c r="AF75" s="57">
        <f>(ROUNDUP($T75*0.3,0))</f>
        <v>2451</v>
      </c>
      <c r="AG75" s="57"/>
      <c r="AH75" s="57"/>
      <c r="AI75" s="22" t="s">
        <v>69</v>
      </c>
      <c r="AJ75" s="49">
        <f>T75</f>
        <v>8168</v>
      </c>
      <c r="AK75" s="49"/>
      <c r="AL75" s="49"/>
      <c r="AM75" s="23" t="s">
        <v>69</v>
      </c>
    </row>
    <row r="76" spans="2:39" s="3" customFormat="1" ht="39" customHeight="1">
      <c r="B76" s="77" t="s">
        <v>95</v>
      </c>
      <c r="C76" s="77"/>
      <c r="D76" s="77"/>
      <c r="E76" s="77"/>
      <c r="F76" s="78" t="s">
        <v>96</v>
      </c>
      <c r="G76" s="78"/>
      <c r="H76" s="78"/>
      <c r="I76" s="78"/>
      <c r="J76" s="78"/>
      <c r="K76" s="78"/>
      <c r="L76" s="78"/>
      <c r="M76" s="78"/>
      <c r="N76" s="78"/>
      <c r="O76" s="78"/>
      <c r="P76" s="78"/>
      <c r="Q76" s="55">
        <v>-97</v>
      </c>
      <c r="R76" s="55"/>
      <c r="S76" s="55"/>
      <c r="T76" s="79">
        <f>ROUNDDOWN(Q76*$AD$41,0)</f>
        <v>-990</v>
      </c>
      <c r="U76" s="79"/>
      <c r="V76" s="79"/>
      <c r="W76" s="34" t="s">
        <v>69</v>
      </c>
      <c r="X76" s="80">
        <f>(ROUNDUP($T76*0.1,0))</f>
        <v>-99</v>
      </c>
      <c r="Y76" s="80"/>
      <c r="Z76" s="80"/>
      <c r="AA76" s="35" t="s">
        <v>69</v>
      </c>
      <c r="AB76" s="80">
        <f>(ROUNDUP($T76*0.2,0))</f>
        <v>-198</v>
      </c>
      <c r="AC76" s="80"/>
      <c r="AD76" s="80"/>
      <c r="AE76" s="35" t="s">
        <v>69</v>
      </c>
      <c r="AF76" s="80">
        <f>(ROUNDUP($T76*0.3,0))</f>
        <v>-297</v>
      </c>
      <c r="AG76" s="80"/>
      <c r="AH76" s="80"/>
      <c r="AI76" s="35" t="s">
        <v>69</v>
      </c>
      <c r="AJ76" s="81">
        <f>T76</f>
        <v>-990</v>
      </c>
      <c r="AK76" s="81"/>
      <c r="AL76" s="81"/>
      <c r="AM76" s="36" t="s">
        <v>69</v>
      </c>
    </row>
    <row r="77" spans="2:38" s="3" customFormat="1" ht="16.5" customHeight="1">
      <c r="B77" s="4"/>
      <c r="C77" s="4"/>
      <c r="D77" s="4"/>
      <c r="E77" s="4"/>
      <c r="F77" s="4"/>
      <c r="G77" s="4"/>
      <c r="H77" s="4"/>
      <c r="I77" s="4"/>
      <c r="J77" s="4"/>
      <c r="K77" s="4"/>
      <c r="L77" s="4"/>
      <c r="M77" s="4"/>
      <c r="N77" s="4"/>
      <c r="O77" s="4"/>
      <c r="P77" s="4"/>
      <c r="Q77" s="4"/>
      <c r="R77" s="4"/>
      <c r="S77" s="4"/>
      <c r="T77" s="4"/>
      <c r="U77" s="26"/>
      <c r="V77" s="27"/>
      <c r="W77" s="27"/>
      <c r="X77" s="27"/>
      <c r="Y77" s="27"/>
      <c r="Z77" s="26"/>
      <c r="AA77" s="28"/>
      <c r="AB77" s="28"/>
      <c r="AC77" s="29"/>
      <c r="AD77" s="29"/>
      <c r="AE77" s="29"/>
      <c r="AF77" s="28"/>
      <c r="AG77" s="26"/>
      <c r="AH77" s="26"/>
      <c r="AI77" s="27"/>
      <c r="AJ77" s="27"/>
      <c r="AK77" s="27"/>
      <c r="AL77" s="26"/>
    </row>
    <row r="78" spans="2:38" ht="20.25" customHeight="1">
      <c r="B78" s="18" t="s">
        <v>97</v>
      </c>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row>
    <row r="79" spans="2:38" ht="20.25" customHeight="1">
      <c r="B79" s="19" t="s">
        <v>72</v>
      </c>
      <c r="C79" s="20"/>
      <c r="D79" s="20"/>
      <c r="E79" s="20"/>
      <c r="F79" s="20"/>
      <c r="G79" s="20"/>
      <c r="H79" s="20"/>
      <c r="I79" s="20"/>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row>
    <row r="80" spans="2:42" s="3" customFormat="1" ht="20.25" customHeight="1">
      <c r="B80" s="58" t="s">
        <v>73</v>
      </c>
      <c r="C80" s="58"/>
      <c r="D80" s="58"/>
      <c r="E80" s="58"/>
      <c r="F80" s="58"/>
      <c r="G80" s="58"/>
      <c r="H80" s="58"/>
      <c r="I80" s="58"/>
      <c r="J80" s="58"/>
      <c r="K80" s="58"/>
      <c r="L80" s="58"/>
      <c r="M80" s="58"/>
      <c r="N80" s="58"/>
      <c r="O80" s="58"/>
      <c r="P80" s="58"/>
      <c r="Q80" s="59" t="s">
        <v>74</v>
      </c>
      <c r="R80" s="59"/>
      <c r="S80" s="59"/>
      <c r="T80" s="58" t="s">
        <v>75</v>
      </c>
      <c r="U80" s="58"/>
      <c r="V80" s="58"/>
      <c r="W80" s="58"/>
      <c r="X80" s="60" t="s">
        <v>76</v>
      </c>
      <c r="Y80" s="60"/>
      <c r="Z80" s="60"/>
      <c r="AA80" s="60"/>
      <c r="AB80" s="60"/>
      <c r="AC80" s="60"/>
      <c r="AD80" s="60"/>
      <c r="AE80" s="60"/>
      <c r="AF80" s="60"/>
      <c r="AG80" s="60"/>
      <c r="AH80" s="60"/>
      <c r="AI80" s="60"/>
      <c r="AJ80" s="60"/>
      <c r="AK80" s="60"/>
      <c r="AL80" s="60"/>
      <c r="AM80" s="60"/>
      <c r="AN80" s="1"/>
      <c r="AO80" s="1"/>
      <c r="AP80" s="1"/>
    </row>
    <row r="81" spans="2:39" s="3" customFormat="1" ht="20.25" customHeight="1">
      <c r="B81" s="58"/>
      <c r="C81" s="58"/>
      <c r="D81" s="58"/>
      <c r="E81" s="58"/>
      <c r="F81" s="58"/>
      <c r="G81" s="58"/>
      <c r="H81" s="58"/>
      <c r="I81" s="58"/>
      <c r="J81" s="58"/>
      <c r="K81" s="58"/>
      <c r="L81" s="58"/>
      <c r="M81" s="58"/>
      <c r="N81" s="58"/>
      <c r="O81" s="58"/>
      <c r="P81" s="58"/>
      <c r="Q81" s="59"/>
      <c r="R81" s="59"/>
      <c r="S81" s="59"/>
      <c r="T81" s="58"/>
      <c r="U81" s="58"/>
      <c r="V81" s="58"/>
      <c r="W81" s="58"/>
      <c r="X81" s="60" t="s">
        <v>44</v>
      </c>
      <c r="Y81" s="60"/>
      <c r="Z81" s="60"/>
      <c r="AA81" s="60"/>
      <c r="AB81" s="60"/>
      <c r="AC81" s="60"/>
      <c r="AD81" s="60"/>
      <c r="AE81" s="60"/>
      <c r="AF81" s="60"/>
      <c r="AG81" s="60"/>
      <c r="AH81" s="60"/>
      <c r="AI81" s="60"/>
      <c r="AJ81" s="61" t="s">
        <v>46</v>
      </c>
      <c r="AK81" s="61"/>
      <c r="AL81" s="61"/>
      <c r="AM81" s="61"/>
    </row>
    <row r="82" spans="2:39" s="3" customFormat="1" ht="20.25" customHeight="1">
      <c r="B82" s="58"/>
      <c r="C82" s="58"/>
      <c r="D82" s="58"/>
      <c r="E82" s="58"/>
      <c r="F82" s="58"/>
      <c r="G82" s="58"/>
      <c r="H82" s="58"/>
      <c r="I82" s="58"/>
      <c r="J82" s="58"/>
      <c r="K82" s="58"/>
      <c r="L82" s="58"/>
      <c r="M82" s="58"/>
      <c r="N82" s="58"/>
      <c r="O82" s="58"/>
      <c r="P82" s="58"/>
      <c r="Q82" s="59"/>
      <c r="R82" s="59"/>
      <c r="S82" s="59"/>
      <c r="T82" s="58"/>
      <c r="U82" s="58"/>
      <c r="V82" s="58"/>
      <c r="W82" s="58"/>
      <c r="X82" s="60" t="s">
        <v>77</v>
      </c>
      <c r="Y82" s="60"/>
      <c r="Z82" s="60"/>
      <c r="AA82" s="60"/>
      <c r="AB82" s="62" t="s">
        <v>78</v>
      </c>
      <c r="AC82" s="62"/>
      <c r="AD82" s="62"/>
      <c r="AE82" s="62"/>
      <c r="AF82" s="63" t="s">
        <v>79</v>
      </c>
      <c r="AG82" s="63"/>
      <c r="AH82" s="63"/>
      <c r="AI82" s="63"/>
      <c r="AJ82" s="61"/>
      <c r="AK82" s="61"/>
      <c r="AL82" s="61"/>
      <c r="AM82" s="61"/>
    </row>
    <row r="83" spans="2:39" s="3" customFormat="1" ht="45.75" customHeight="1">
      <c r="B83" s="73" t="s">
        <v>80</v>
      </c>
      <c r="C83" s="73"/>
      <c r="D83" s="73"/>
      <c r="E83" s="73"/>
      <c r="F83" s="73"/>
      <c r="G83" s="74" t="s">
        <v>81</v>
      </c>
      <c r="H83" s="74"/>
      <c r="I83" s="74"/>
      <c r="J83" s="74"/>
      <c r="K83" s="74"/>
      <c r="L83" s="74"/>
      <c r="M83" s="74"/>
      <c r="N83" s="74"/>
      <c r="O83" s="74"/>
      <c r="P83" s="74"/>
      <c r="Q83" s="55">
        <v>302</v>
      </c>
      <c r="R83" s="55"/>
      <c r="S83" s="55"/>
      <c r="T83" s="56">
        <f>ROUNDDOWN(Q83*$AD$41,0)</f>
        <v>3083</v>
      </c>
      <c r="U83" s="56"/>
      <c r="V83" s="56"/>
      <c r="W83" s="21" t="s">
        <v>69</v>
      </c>
      <c r="X83" s="57">
        <f>(ROUNDUP($T83*0.1,0))</f>
        <v>309</v>
      </c>
      <c r="Y83" s="57"/>
      <c r="Z83" s="57"/>
      <c r="AA83" s="22" t="s">
        <v>69</v>
      </c>
      <c r="AB83" s="57">
        <f>(ROUNDUP($T83*0.2,0))</f>
        <v>617</v>
      </c>
      <c r="AC83" s="57"/>
      <c r="AD83" s="57"/>
      <c r="AE83" s="22" t="s">
        <v>69</v>
      </c>
      <c r="AF83" s="57">
        <f>(ROUNDUP($T83*0.3,0))</f>
        <v>925</v>
      </c>
      <c r="AG83" s="57"/>
      <c r="AH83" s="57"/>
      <c r="AI83" s="22" t="s">
        <v>69</v>
      </c>
      <c r="AJ83" s="49">
        <f>T83</f>
        <v>3083</v>
      </c>
      <c r="AK83" s="49"/>
      <c r="AL83" s="49"/>
      <c r="AM83" s="23" t="s">
        <v>69</v>
      </c>
    </row>
    <row r="84" spans="2:39" s="3" customFormat="1" ht="32.25" customHeight="1">
      <c r="B84" s="73"/>
      <c r="C84" s="73"/>
      <c r="D84" s="73"/>
      <c r="E84" s="73"/>
      <c r="F84" s="73"/>
      <c r="G84" s="76" t="s">
        <v>82</v>
      </c>
      <c r="H84" s="76"/>
      <c r="I84" s="76"/>
      <c r="J84" s="76"/>
      <c r="K84" s="76"/>
      <c r="L84" s="76"/>
      <c r="M84" s="76"/>
      <c r="N84" s="76"/>
      <c r="O84" s="76"/>
      <c r="P84" s="76"/>
      <c r="Q84" s="55">
        <v>450</v>
      </c>
      <c r="R84" s="55"/>
      <c r="S84" s="55"/>
      <c r="T84" s="56">
        <f>ROUNDDOWN(Q84*$AD$41,0)</f>
        <v>4594</v>
      </c>
      <c r="U84" s="56"/>
      <c r="V84" s="56"/>
      <c r="W84" s="21" t="s">
        <v>69</v>
      </c>
      <c r="X84" s="75">
        <f>(ROUNDUP($T84*0.1,0))</f>
        <v>460</v>
      </c>
      <c r="Y84" s="75"/>
      <c r="Z84" s="75"/>
      <c r="AA84" s="22" t="s">
        <v>69</v>
      </c>
      <c r="AB84" s="71">
        <f>(ROUNDUP($T84*0.2,0))</f>
        <v>919</v>
      </c>
      <c r="AC84" s="71"/>
      <c r="AD84" s="71"/>
      <c r="AE84" s="22" t="s">
        <v>69</v>
      </c>
      <c r="AF84" s="71">
        <f>(ROUNDUP($T84*0.3,0))</f>
        <v>1379</v>
      </c>
      <c r="AG84" s="71"/>
      <c r="AH84" s="71"/>
      <c r="AI84" s="22" t="s">
        <v>69</v>
      </c>
      <c r="AJ84" s="49">
        <f>T84</f>
        <v>4594</v>
      </c>
      <c r="AK84" s="49"/>
      <c r="AL84" s="49"/>
      <c r="AM84" s="23" t="s">
        <v>69</v>
      </c>
    </row>
    <row r="85" spans="2:39" s="3" customFormat="1" ht="32.25" customHeight="1">
      <c r="B85" s="73"/>
      <c r="C85" s="73"/>
      <c r="D85" s="73"/>
      <c r="E85" s="73"/>
      <c r="F85" s="73"/>
      <c r="G85" s="76" t="s">
        <v>83</v>
      </c>
      <c r="H85" s="76"/>
      <c r="I85" s="76"/>
      <c r="J85" s="76"/>
      <c r="K85" s="76"/>
      <c r="L85" s="76"/>
      <c r="M85" s="76"/>
      <c r="N85" s="76"/>
      <c r="O85" s="76"/>
      <c r="P85" s="76"/>
      <c r="Q85" s="55">
        <v>792</v>
      </c>
      <c r="R85" s="55"/>
      <c r="S85" s="55"/>
      <c r="T85" s="56">
        <f>ROUNDDOWN(Q85*$AD$41,0)</f>
        <v>8086</v>
      </c>
      <c r="U85" s="56"/>
      <c r="V85" s="56"/>
      <c r="W85" s="21" t="s">
        <v>69</v>
      </c>
      <c r="X85" s="75">
        <f>(ROUNDUP($T85*0.1,0))</f>
        <v>809</v>
      </c>
      <c r="Y85" s="75"/>
      <c r="Z85" s="75"/>
      <c r="AA85" s="22" t="s">
        <v>69</v>
      </c>
      <c r="AB85" s="71">
        <f>(ROUNDUP($T85*0.2,0))</f>
        <v>1618</v>
      </c>
      <c r="AC85" s="71"/>
      <c r="AD85" s="71"/>
      <c r="AE85" s="22" t="s">
        <v>69</v>
      </c>
      <c r="AF85" s="71">
        <f>(ROUNDUP($T85*0.3,0))</f>
        <v>2426</v>
      </c>
      <c r="AG85" s="71"/>
      <c r="AH85" s="71"/>
      <c r="AI85" s="22" t="s">
        <v>69</v>
      </c>
      <c r="AJ85" s="49">
        <f>T85</f>
        <v>8086</v>
      </c>
      <c r="AK85" s="49"/>
      <c r="AL85" s="49"/>
      <c r="AM85" s="23" t="s">
        <v>69</v>
      </c>
    </row>
    <row r="86" spans="2:39" s="3" customFormat="1" ht="32.25" customHeight="1">
      <c r="B86" s="73"/>
      <c r="C86" s="73"/>
      <c r="D86" s="73"/>
      <c r="E86" s="73"/>
      <c r="F86" s="73"/>
      <c r="G86" s="76" t="s">
        <v>84</v>
      </c>
      <c r="H86" s="76"/>
      <c r="I86" s="76"/>
      <c r="J86" s="76"/>
      <c r="K86" s="76"/>
      <c r="L86" s="76"/>
      <c r="M86" s="76"/>
      <c r="N86" s="76"/>
      <c r="O86" s="76"/>
      <c r="P86" s="76"/>
      <c r="Q86" s="55">
        <v>1087</v>
      </c>
      <c r="R86" s="55"/>
      <c r="S86" s="55"/>
      <c r="T86" s="56">
        <f>ROUNDDOWN(Q86*$AD$41,0)</f>
        <v>11098</v>
      </c>
      <c r="U86" s="56"/>
      <c r="V86" s="56"/>
      <c r="W86" s="21" t="s">
        <v>69</v>
      </c>
      <c r="X86" s="75">
        <f>(ROUNDUP($T86*0.1,0))</f>
        <v>1110</v>
      </c>
      <c r="Y86" s="75"/>
      <c r="Z86" s="75"/>
      <c r="AA86" s="22" t="s">
        <v>69</v>
      </c>
      <c r="AB86" s="71">
        <f>(ROUNDUP($T86*0.2,0))</f>
        <v>2220</v>
      </c>
      <c r="AC86" s="71"/>
      <c r="AD86" s="71"/>
      <c r="AE86" s="22" t="s">
        <v>69</v>
      </c>
      <c r="AF86" s="71">
        <f>(ROUNDUP($T86*0.3,0))</f>
        <v>3330</v>
      </c>
      <c r="AG86" s="71"/>
      <c r="AH86" s="71"/>
      <c r="AI86" s="22" t="s">
        <v>69</v>
      </c>
      <c r="AJ86" s="49">
        <f>T86</f>
        <v>11098</v>
      </c>
      <c r="AK86" s="49"/>
      <c r="AL86" s="49"/>
      <c r="AM86" s="23" t="s">
        <v>69</v>
      </c>
    </row>
    <row r="87" spans="2:39" s="3" customFormat="1" ht="49.5" customHeight="1">
      <c r="B87" s="73" t="s">
        <v>85</v>
      </c>
      <c r="C87" s="73"/>
      <c r="D87" s="73"/>
      <c r="E87" s="73"/>
      <c r="F87" s="73"/>
      <c r="G87" s="74" t="s">
        <v>98</v>
      </c>
      <c r="H87" s="74"/>
      <c r="I87" s="74"/>
      <c r="J87" s="74"/>
      <c r="K87" s="74"/>
      <c r="L87" s="74"/>
      <c r="M87" s="74"/>
      <c r="N87" s="74"/>
      <c r="O87" s="74"/>
      <c r="P87" s="74"/>
      <c r="Q87" s="55">
        <v>283</v>
      </c>
      <c r="R87" s="55"/>
      <c r="S87" s="55"/>
      <c r="T87" s="56">
        <f>ROUNDDOWN(Q87*$AD$41,0)</f>
        <v>2889</v>
      </c>
      <c r="U87" s="56"/>
      <c r="V87" s="56"/>
      <c r="W87" s="24" t="s">
        <v>69</v>
      </c>
      <c r="X87" s="75">
        <f>(ROUNDUP($T87*0.1,0))</f>
        <v>289</v>
      </c>
      <c r="Y87" s="75"/>
      <c r="Z87" s="75"/>
      <c r="AA87" s="22" t="s">
        <v>69</v>
      </c>
      <c r="AB87" s="71">
        <f>(ROUNDUP($T87*0.2,0))</f>
        <v>578</v>
      </c>
      <c r="AC87" s="71"/>
      <c r="AD87" s="71"/>
      <c r="AE87" s="22" t="s">
        <v>69</v>
      </c>
      <c r="AF87" s="71">
        <f>(ROUNDUP($T87*0.3,0))</f>
        <v>867</v>
      </c>
      <c r="AG87" s="71"/>
      <c r="AH87" s="71"/>
      <c r="AI87" s="22" t="s">
        <v>69</v>
      </c>
      <c r="AJ87" s="49">
        <f>T87</f>
        <v>2889</v>
      </c>
      <c r="AK87" s="49"/>
      <c r="AL87" s="49"/>
      <c r="AM87" s="25" t="s">
        <v>69</v>
      </c>
    </row>
    <row r="88" spans="2:38" s="3" customFormat="1" ht="16.5" customHeight="1">
      <c r="B88" s="4"/>
      <c r="C88" s="4"/>
      <c r="D88" s="4"/>
      <c r="E88" s="4"/>
      <c r="F88" s="4"/>
      <c r="G88" s="4"/>
      <c r="H88" s="4"/>
      <c r="I88" s="4"/>
      <c r="J88" s="4"/>
      <c r="K88" s="4"/>
      <c r="L88" s="4"/>
      <c r="M88" s="4"/>
      <c r="N88" s="4"/>
      <c r="O88" s="4"/>
      <c r="P88" s="4"/>
      <c r="Q88" s="4"/>
      <c r="R88" s="4"/>
      <c r="S88" s="4"/>
      <c r="T88" s="4"/>
      <c r="U88" s="26"/>
      <c r="V88" s="27"/>
      <c r="W88" s="27"/>
      <c r="X88" s="27"/>
      <c r="Y88" s="27"/>
      <c r="Z88" s="26"/>
      <c r="AA88" s="28"/>
      <c r="AB88" s="28"/>
      <c r="AC88" s="29"/>
      <c r="AD88" s="29"/>
      <c r="AE88" s="29"/>
      <c r="AF88" s="28"/>
      <c r="AG88" s="26"/>
      <c r="AH88" s="26"/>
      <c r="AI88" s="27"/>
      <c r="AJ88" s="27"/>
      <c r="AK88" s="27"/>
      <c r="AL88" s="26"/>
    </row>
    <row r="89" spans="2:38" ht="20.25" customHeight="1">
      <c r="B89" s="19" t="s">
        <v>87</v>
      </c>
      <c r="C89" s="20"/>
      <c r="D89" s="20"/>
      <c r="E89" s="20"/>
      <c r="F89" s="20"/>
      <c r="G89" s="20"/>
      <c r="H89" s="20"/>
      <c r="I89" s="20"/>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row>
    <row r="90" spans="2:39" s="3" customFormat="1" ht="20.25" customHeight="1">
      <c r="B90" s="58" t="s">
        <v>73</v>
      </c>
      <c r="C90" s="58"/>
      <c r="D90" s="58"/>
      <c r="E90" s="58"/>
      <c r="F90" s="58"/>
      <c r="G90" s="58"/>
      <c r="H90" s="58"/>
      <c r="I90" s="58"/>
      <c r="J90" s="58"/>
      <c r="K90" s="58"/>
      <c r="L90" s="58"/>
      <c r="M90" s="58"/>
      <c r="N90" s="58"/>
      <c r="O90" s="58"/>
      <c r="P90" s="58"/>
      <c r="Q90" s="59" t="s">
        <v>74</v>
      </c>
      <c r="R90" s="59"/>
      <c r="S90" s="59"/>
      <c r="T90" s="58" t="s">
        <v>75</v>
      </c>
      <c r="U90" s="58"/>
      <c r="V90" s="58"/>
      <c r="W90" s="58"/>
      <c r="X90" s="60" t="s">
        <v>76</v>
      </c>
      <c r="Y90" s="60"/>
      <c r="Z90" s="60"/>
      <c r="AA90" s="60"/>
      <c r="AB90" s="60"/>
      <c r="AC90" s="60"/>
      <c r="AD90" s="60"/>
      <c r="AE90" s="60"/>
      <c r="AF90" s="60"/>
      <c r="AG90" s="60"/>
      <c r="AH90" s="60"/>
      <c r="AI90" s="60"/>
      <c r="AJ90" s="60"/>
      <c r="AK90" s="60"/>
      <c r="AL90" s="60"/>
      <c r="AM90" s="60"/>
    </row>
    <row r="91" spans="2:39" s="3" customFormat="1" ht="20.25" customHeight="1">
      <c r="B91" s="58"/>
      <c r="C91" s="58"/>
      <c r="D91" s="58"/>
      <c r="E91" s="58"/>
      <c r="F91" s="58"/>
      <c r="G91" s="58"/>
      <c r="H91" s="58"/>
      <c r="I91" s="58"/>
      <c r="J91" s="58"/>
      <c r="K91" s="58"/>
      <c r="L91" s="58"/>
      <c r="M91" s="58"/>
      <c r="N91" s="58"/>
      <c r="O91" s="58"/>
      <c r="P91" s="58"/>
      <c r="Q91" s="59"/>
      <c r="R91" s="59"/>
      <c r="S91" s="59"/>
      <c r="T91" s="58"/>
      <c r="U91" s="58"/>
      <c r="V91" s="58"/>
      <c r="W91" s="58"/>
      <c r="X91" s="60" t="s">
        <v>44</v>
      </c>
      <c r="Y91" s="60"/>
      <c r="Z91" s="60"/>
      <c r="AA91" s="60"/>
      <c r="AB91" s="60"/>
      <c r="AC91" s="60"/>
      <c r="AD91" s="60"/>
      <c r="AE91" s="60"/>
      <c r="AF91" s="60"/>
      <c r="AG91" s="60"/>
      <c r="AH91" s="60"/>
      <c r="AI91" s="60"/>
      <c r="AJ91" s="61" t="s">
        <v>46</v>
      </c>
      <c r="AK91" s="61"/>
      <c r="AL91" s="61"/>
      <c r="AM91" s="61"/>
    </row>
    <row r="92" spans="2:39" s="3" customFormat="1" ht="20.25" customHeight="1">
      <c r="B92" s="58"/>
      <c r="C92" s="58"/>
      <c r="D92" s="58"/>
      <c r="E92" s="58"/>
      <c r="F92" s="58"/>
      <c r="G92" s="58"/>
      <c r="H92" s="58"/>
      <c r="I92" s="58"/>
      <c r="J92" s="58"/>
      <c r="K92" s="58"/>
      <c r="L92" s="58"/>
      <c r="M92" s="58"/>
      <c r="N92" s="58"/>
      <c r="O92" s="58"/>
      <c r="P92" s="58"/>
      <c r="Q92" s="59"/>
      <c r="R92" s="59"/>
      <c r="S92" s="59"/>
      <c r="T92" s="58"/>
      <c r="U92" s="58"/>
      <c r="V92" s="58"/>
      <c r="W92" s="58"/>
      <c r="X92" s="60" t="s">
        <v>77</v>
      </c>
      <c r="Y92" s="60"/>
      <c r="Z92" s="60"/>
      <c r="AA92" s="60"/>
      <c r="AB92" s="62" t="s">
        <v>78</v>
      </c>
      <c r="AC92" s="62"/>
      <c r="AD92" s="62"/>
      <c r="AE92" s="62"/>
      <c r="AF92" s="63" t="s">
        <v>79</v>
      </c>
      <c r="AG92" s="63"/>
      <c r="AH92" s="63"/>
      <c r="AI92" s="63"/>
      <c r="AJ92" s="61"/>
      <c r="AK92" s="61"/>
      <c r="AL92" s="61"/>
      <c r="AM92" s="61"/>
    </row>
    <row r="93" spans="2:39" s="3" customFormat="1" ht="45.75" customHeight="1">
      <c r="B93" s="68" t="s">
        <v>80</v>
      </c>
      <c r="C93" s="68"/>
      <c r="D93" s="68"/>
      <c r="E93" s="68"/>
      <c r="F93" s="68"/>
      <c r="G93" s="72" t="s">
        <v>81</v>
      </c>
      <c r="H93" s="72"/>
      <c r="I93" s="72"/>
      <c r="J93" s="72"/>
      <c r="K93" s="72"/>
      <c r="L93" s="72"/>
      <c r="M93" s="72"/>
      <c r="N93" s="72"/>
      <c r="O93" s="72"/>
      <c r="P93" s="72"/>
      <c r="Q93" s="55">
        <v>255</v>
      </c>
      <c r="R93" s="55"/>
      <c r="S93" s="55"/>
      <c r="T93" s="56">
        <f>ROUNDDOWN(Q93*$AD$41,0)</f>
        <v>2603</v>
      </c>
      <c r="U93" s="56"/>
      <c r="V93" s="56"/>
      <c r="W93" s="21" t="s">
        <v>69</v>
      </c>
      <c r="X93" s="57">
        <f>(ROUNDUP($T93*0.1,0))</f>
        <v>261</v>
      </c>
      <c r="Y93" s="57"/>
      <c r="Z93" s="57"/>
      <c r="AA93" s="22" t="s">
        <v>69</v>
      </c>
      <c r="AB93" s="57">
        <f>(ROUNDUP($T93*0.2,0))</f>
        <v>521</v>
      </c>
      <c r="AC93" s="57"/>
      <c r="AD93" s="57"/>
      <c r="AE93" s="22" t="s">
        <v>69</v>
      </c>
      <c r="AF93" s="57">
        <f>(ROUNDUP($T93*0.3,0))</f>
        <v>781</v>
      </c>
      <c r="AG93" s="57"/>
      <c r="AH93" s="57"/>
      <c r="AI93" s="22" t="s">
        <v>69</v>
      </c>
      <c r="AJ93" s="49">
        <f>T93</f>
        <v>2603</v>
      </c>
      <c r="AK93" s="49"/>
      <c r="AL93" s="49"/>
      <c r="AM93" s="23" t="s">
        <v>69</v>
      </c>
    </row>
    <row r="94" spans="2:39" s="3" customFormat="1" ht="32.25" customHeight="1">
      <c r="B94" s="68"/>
      <c r="C94" s="68"/>
      <c r="D94" s="68"/>
      <c r="E94" s="68"/>
      <c r="F94" s="68"/>
      <c r="G94" s="64" t="s">
        <v>82</v>
      </c>
      <c r="H94" s="64"/>
      <c r="I94" s="64"/>
      <c r="J94" s="64"/>
      <c r="K94" s="64"/>
      <c r="L94" s="64"/>
      <c r="M94" s="64"/>
      <c r="N94" s="64"/>
      <c r="O94" s="64"/>
      <c r="P94" s="64"/>
      <c r="Q94" s="55">
        <v>381</v>
      </c>
      <c r="R94" s="55"/>
      <c r="S94" s="55"/>
      <c r="T94" s="56">
        <f>ROUNDDOWN(Q94*$AD$41,0)</f>
        <v>3890</v>
      </c>
      <c r="U94" s="56"/>
      <c r="V94" s="56"/>
      <c r="W94" s="21" t="s">
        <v>69</v>
      </c>
      <c r="X94" s="57">
        <f>(ROUNDUP($T94*0.1,0))</f>
        <v>389</v>
      </c>
      <c r="Y94" s="57"/>
      <c r="Z94" s="57"/>
      <c r="AA94" s="22" t="s">
        <v>69</v>
      </c>
      <c r="AB94" s="71">
        <f>(ROUNDUP($T94*0.2,0))</f>
        <v>778</v>
      </c>
      <c r="AC94" s="71"/>
      <c r="AD94" s="71"/>
      <c r="AE94" s="22" t="s">
        <v>69</v>
      </c>
      <c r="AF94" s="71">
        <f>(ROUNDUP($T94*0.3,0))</f>
        <v>1167</v>
      </c>
      <c r="AG94" s="71"/>
      <c r="AH94" s="71"/>
      <c r="AI94" s="22" t="s">
        <v>69</v>
      </c>
      <c r="AJ94" s="49">
        <f>T94</f>
        <v>3890</v>
      </c>
      <c r="AK94" s="49"/>
      <c r="AL94" s="49"/>
      <c r="AM94" s="23" t="s">
        <v>69</v>
      </c>
    </row>
    <row r="95" spans="2:39" s="3" customFormat="1" ht="32.25" customHeight="1">
      <c r="B95" s="68"/>
      <c r="C95" s="68"/>
      <c r="D95" s="68"/>
      <c r="E95" s="68"/>
      <c r="F95" s="68"/>
      <c r="G95" s="64" t="s">
        <v>83</v>
      </c>
      <c r="H95" s="64"/>
      <c r="I95" s="64"/>
      <c r="J95" s="64"/>
      <c r="K95" s="64"/>
      <c r="L95" s="64"/>
      <c r="M95" s="64"/>
      <c r="N95" s="64"/>
      <c r="O95" s="64"/>
      <c r="P95" s="64"/>
      <c r="Q95" s="55">
        <v>552</v>
      </c>
      <c r="R95" s="55"/>
      <c r="S95" s="55"/>
      <c r="T95" s="56">
        <f>ROUNDDOWN(Q95*$AD$41,0)</f>
        <v>5635</v>
      </c>
      <c r="U95" s="56"/>
      <c r="V95" s="56"/>
      <c r="W95" s="21" t="s">
        <v>69</v>
      </c>
      <c r="X95" s="57">
        <f>(ROUNDUP($T95*0.1,0))</f>
        <v>564</v>
      </c>
      <c r="Y95" s="57"/>
      <c r="Z95" s="57"/>
      <c r="AA95" s="22" t="s">
        <v>69</v>
      </c>
      <c r="AB95" s="71">
        <f>(ROUNDUP($T95*0.2,0))</f>
        <v>1127</v>
      </c>
      <c r="AC95" s="71"/>
      <c r="AD95" s="71"/>
      <c r="AE95" s="22" t="s">
        <v>69</v>
      </c>
      <c r="AF95" s="71">
        <f>(ROUNDUP($T95*0.3,0))</f>
        <v>1691</v>
      </c>
      <c r="AG95" s="71"/>
      <c r="AH95" s="71"/>
      <c r="AI95" s="22" t="s">
        <v>69</v>
      </c>
      <c r="AJ95" s="49">
        <f>T95</f>
        <v>5635</v>
      </c>
      <c r="AK95" s="49"/>
      <c r="AL95" s="49"/>
      <c r="AM95" s="23" t="s">
        <v>69</v>
      </c>
    </row>
    <row r="96" spans="2:39" s="3" customFormat="1" ht="33" customHeight="1">
      <c r="B96" s="68"/>
      <c r="C96" s="68"/>
      <c r="D96" s="68"/>
      <c r="E96" s="68"/>
      <c r="F96" s="68"/>
      <c r="G96" s="64" t="s">
        <v>84</v>
      </c>
      <c r="H96" s="64"/>
      <c r="I96" s="64"/>
      <c r="J96" s="64"/>
      <c r="K96" s="64"/>
      <c r="L96" s="64"/>
      <c r="M96" s="64"/>
      <c r="N96" s="64"/>
      <c r="O96" s="64"/>
      <c r="P96" s="64"/>
      <c r="Q96" s="55">
        <v>812</v>
      </c>
      <c r="R96" s="55"/>
      <c r="S96" s="55"/>
      <c r="T96" s="56">
        <f>ROUNDDOWN(Q96*$AD$41,0)</f>
        <v>8290</v>
      </c>
      <c r="U96" s="56"/>
      <c r="V96" s="56"/>
      <c r="W96" s="24" t="s">
        <v>69</v>
      </c>
      <c r="X96" s="57">
        <f>(ROUNDUP($T96*0.1,0))</f>
        <v>829</v>
      </c>
      <c r="Y96" s="57"/>
      <c r="Z96" s="57"/>
      <c r="AA96" s="22" t="s">
        <v>69</v>
      </c>
      <c r="AB96" s="71">
        <f>(ROUNDUP($T96*0.2,0))</f>
        <v>1658</v>
      </c>
      <c r="AC96" s="71"/>
      <c r="AD96" s="71"/>
      <c r="AE96" s="22" t="s">
        <v>69</v>
      </c>
      <c r="AF96" s="71">
        <f>(ROUNDUP($T96*0.3,0))</f>
        <v>2487</v>
      </c>
      <c r="AG96" s="71"/>
      <c r="AH96" s="71"/>
      <c r="AI96" s="22" t="s">
        <v>69</v>
      </c>
      <c r="AJ96" s="56">
        <f>T96</f>
        <v>8290</v>
      </c>
      <c r="AK96" s="56"/>
      <c r="AL96" s="56"/>
      <c r="AM96" s="25" t="s">
        <v>69</v>
      </c>
    </row>
    <row r="97" spans="2:39" s="3" customFormat="1" ht="17.25" customHeight="1">
      <c r="B97" s="30"/>
      <c r="C97" s="30"/>
      <c r="D97" s="30"/>
      <c r="E97" s="30"/>
      <c r="F97" s="30"/>
      <c r="G97" s="31"/>
      <c r="H97" s="31"/>
      <c r="I97" s="31"/>
      <c r="J97" s="31"/>
      <c r="K97" s="31"/>
      <c r="L97" s="31"/>
      <c r="M97" s="31"/>
      <c r="N97" s="31"/>
      <c r="O97" s="31"/>
      <c r="P97" s="31"/>
      <c r="Q97" s="37"/>
      <c r="R97" s="37"/>
      <c r="S97" s="37"/>
      <c r="T97" s="33"/>
      <c r="U97" s="33"/>
      <c r="V97" s="33"/>
      <c r="W97" s="38"/>
      <c r="X97" s="39"/>
      <c r="Y97" s="39"/>
      <c r="Z97" s="39"/>
      <c r="AA97" s="28"/>
      <c r="AB97" s="39"/>
      <c r="AC97" s="39"/>
      <c r="AD97" s="39"/>
      <c r="AE97" s="28"/>
      <c r="AF97" s="39"/>
      <c r="AG97" s="39"/>
      <c r="AH97" s="39"/>
      <c r="AI97" s="28"/>
      <c r="AJ97" s="33"/>
      <c r="AK97" s="33"/>
      <c r="AL97" s="33"/>
      <c r="AM97" s="26"/>
    </row>
    <row r="98" spans="2:38" ht="20.25" customHeight="1">
      <c r="B98" s="18" t="s">
        <v>99</v>
      </c>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row>
    <row r="99" spans="2:39" s="3" customFormat="1" ht="20.25" customHeight="1">
      <c r="B99" s="58" t="s">
        <v>92</v>
      </c>
      <c r="C99" s="58"/>
      <c r="D99" s="58"/>
      <c r="E99" s="58"/>
      <c r="F99" s="58"/>
      <c r="G99" s="58"/>
      <c r="H99" s="58"/>
      <c r="I99" s="58"/>
      <c r="J99" s="58"/>
      <c r="K99" s="58"/>
      <c r="L99" s="58"/>
      <c r="M99" s="58"/>
      <c r="N99" s="58"/>
      <c r="O99" s="58"/>
      <c r="P99" s="58"/>
      <c r="Q99" s="59" t="s">
        <v>74</v>
      </c>
      <c r="R99" s="59"/>
      <c r="S99" s="59"/>
      <c r="T99" s="58" t="s">
        <v>75</v>
      </c>
      <c r="U99" s="58"/>
      <c r="V99" s="58"/>
      <c r="W99" s="58"/>
      <c r="X99" s="60" t="s">
        <v>76</v>
      </c>
      <c r="Y99" s="60"/>
      <c r="Z99" s="60"/>
      <c r="AA99" s="60"/>
      <c r="AB99" s="60"/>
      <c r="AC99" s="60"/>
      <c r="AD99" s="60"/>
      <c r="AE99" s="60"/>
      <c r="AF99" s="60"/>
      <c r="AG99" s="60"/>
      <c r="AH99" s="60"/>
      <c r="AI99" s="60"/>
      <c r="AJ99" s="60"/>
      <c r="AK99" s="60"/>
      <c r="AL99" s="60"/>
      <c r="AM99" s="60"/>
    </row>
    <row r="100" spans="2:39" s="3" customFormat="1" ht="20.25" customHeight="1">
      <c r="B100" s="58"/>
      <c r="C100" s="58"/>
      <c r="D100" s="58"/>
      <c r="E100" s="58"/>
      <c r="F100" s="58"/>
      <c r="G100" s="58"/>
      <c r="H100" s="58"/>
      <c r="I100" s="58"/>
      <c r="J100" s="58"/>
      <c r="K100" s="58"/>
      <c r="L100" s="58"/>
      <c r="M100" s="58"/>
      <c r="N100" s="58"/>
      <c r="O100" s="58"/>
      <c r="P100" s="58"/>
      <c r="Q100" s="59"/>
      <c r="R100" s="59"/>
      <c r="S100" s="59"/>
      <c r="T100" s="58"/>
      <c r="U100" s="58"/>
      <c r="V100" s="58"/>
      <c r="W100" s="58"/>
      <c r="X100" s="60" t="s">
        <v>44</v>
      </c>
      <c r="Y100" s="60"/>
      <c r="Z100" s="60"/>
      <c r="AA100" s="60"/>
      <c r="AB100" s="60"/>
      <c r="AC100" s="60"/>
      <c r="AD100" s="60"/>
      <c r="AE100" s="60"/>
      <c r="AF100" s="60"/>
      <c r="AG100" s="60"/>
      <c r="AH100" s="60"/>
      <c r="AI100" s="60"/>
      <c r="AJ100" s="61" t="s">
        <v>46</v>
      </c>
      <c r="AK100" s="61"/>
      <c r="AL100" s="61"/>
      <c r="AM100" s="61"/>
    </row>
    <row r="101" spans="2:39" s="3" customFormat="1" ht="20.25" customHeight="1">
      <c r="B101" s="58"/>
      <c r="C101" s="58"/>
      <c r="D101" s="58"/>
      <c r="E101" s="58"/>
      <c r="F101" s="58"/>
      <c r="G101" s="58"/>
      <c r="H101" s="58"/>
      <c r="I101" s="58"/>
      <c r="J101" s="58"/>
      <c r="K101" s="58"/>
      <c r="L101" s="58"/>
      <c r="M101" s="58"/>
      <c r="N101" s="58"/>
      <c r="O101" s="58"/>
      <c r="P101" s="58"/>
      <c r="Q101" s="59"/>
      <c r="R101" s="59"/>
      <c r="S101" s="59"/>
      <c r="T101" s="58"/>
      <c r="U101" s="58"/>
      <c r="V101" s="58"/>
      <c r="W101" s="58"/>
      <c r="X101" s="60" t="s">
        <v>77</v>
      </c>
      <c r="Y101" s="60"/>
      <c r="Z101" s="60"/>
      <c r="AA101" s="60"/>
      <c r="AB101" s="62" t="s">
        <v>78</v>
      </c>
      <c r="AC101" s="62"/>
      <c r="AD101" s="62"/>
      <c r="AE101" s="62"/>
      <c r="AF101" s="63" t="s">
        <v>79</v>
      </c>
      <c r="AG101" s="63"/>
      <c r="AH101" s="63"/>
      <c r="AI101" s="63"/>
      <c r="AJ101" s="61"/>
      <c r="AK101" s="61"/>
      <c r="AL101" s="61"/>
      <c r="AM101" s="61"/>
    </row>
    <row r="102" spans="2:39" ht="33.75" customHeight="1">
      <c r="B102" s="64" t="s">
        <v>100</v>
      </c>
      <c r="C102" s="64"/>
      <c r="D102" s="64"/>
      <c r="E102" s="64"/>
      <c r="F102" s="64"/>
      <c r="G102" s="64"/>
      <c r="H102" s="64"/>
      <c r="I102" s="64"/>
      <c r="J102" s="64"/>
      <c r="K102" s="64"/>
      <c r="L102" s="64"/>
      <c r="M102" s="64"/>
      <c r="N102" s="64"/>
      <c r="O102" s="64"/>
      <c r="P102" s="64"/>
      <c r="Q102" s="68" t="s">
        <v>101</v>
      </c>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spans="2:39" s="3" customFormat="1" ht="27.75" customHeight="1">
      <c r="B103" s="69" t="s">
        <v>102</v>
      </c>
      <c r="C103" s="69"/>
      <c r="D103" s="69"/>
      <c r="E103" s="69"/>
      <c r="F103" s="69"/>
      <c r="G103" s="69"/>
      <c r="H103" s="69"/>
      <c r="I103" s="69"/>
      <c r="J103" s="64" t="s">
        <v>103</v>
      </c>
      <c r="K103" s="64"/>
      <c r="L103" s="64"/>
      <c r="M103" s="64"/>
      <c r="N103" s="64"/>
      <c r="O103" s="64"/>
      <c r="P103" s="64"/>
      <c r="Q103" s="55">
        <v>254</v>
      </c>
      <c r="R103" s="55"/>
      <c r="S103" s="55"/>
      <c r="T103" s="56">
        <f>ROUNDDOWN(Q103*$AD$41,0)</f>
        <v>2593</v>
      </c>
      <c r="U103" s="56"/>
      <c r="V103" s="56"/>
      <c r="W103" s="21" t="s">
        <v>69</v>
      </c>
      <c r="X103" s="57">
        <f>(ROUNDUP($T103*0.1,0))</f>
        <v>260</v>
      </c>
      <c r="Y103" s="57"/>
      <c r="Z103" s="57"/>
      <c r="AA103" s="22" t="s">
        <v>69</v>
      </c>
      <c r="AB103" s="57">
        <f>(ROUNDUP($T103*0.2,0))</f>
        <v>519</v>
      </c>
      <c r="AC103" s="57"/>
      <c r="AD103" s="57"/>
      <c r="AE103" s="22" t="s">
        <v>69</v>
      </c>
      <c r="AF103" s="57">
        <f>(ROUNDUP($T103*0.3,0))</f>
        <v>778</v>
      </c>
      <c r="AG103" s="57"/>
      <c r="AH103" s="57"/>
      <c r="AI103" s="22" t="s">
        <v>69</v>
      </c>
      <c r="AJ103" s="49">
        <f>T103</f>
        <v>2593</v>
      </c>
      <c r="AK103" s="49"/>
      <c r="AL103" s="49"/>
      <c r="AM103" s="23" t="s">
        <v>69</v>
      </c>
    </row>
    <row r="104" spans="2:39" s="3" customFormat="1" ht="27.75" customHeight="1">
      <c r="B104" s="69"/>
      <c r="C104" s="69"/>
      <c r="D104" s="69"/>
      <c r="E104" s="69"/>
      <c r="F104" s="69"/>
      <c r="G104" s="69"/>
      <c r="H104" s="69"/>
      <c r="I104" s="69"/>
      <c r="J104" s="64" t="s">
        <v>104</v>
      </c>
      <c r="K104" s="64"/>
      <c r="L104" s="64"/>
      <c r="M104" s="64"/>
      <c r="N104" s="64"/>
      <c r="O104" s="64"/>
      <c r="P104" s="64"/>
      <c r="Q104" s="55">
        <v>402</v>
      </c>
      <c r="R104" s="55"/>
      <c r="S104" s="55"/>
      <c r="T104" s="56">
        <f>ROUNDDOWN(Q104*$AD$41,0)</f>
        <v>4104</v>
      </c>
      <c r="U104" s="56"/>
      <c r="V104" s="56"/>
      <c r="W104" s="21" t="s">
        <v>69</v>
      </c>
      <c r="X104" s="57">
        <f>(ROUNDUP($T104*0.1,0))</f>
        <v>411</v>
      </c>
      <c r="Y104" s="57"/>
      <c r="Z104" s="57"/>
      <c r="AA104" s="22" t="s">
        <v>69</v>
      </c>
      <c r="AB104" s="57">
        <f>(ROUNDUP($T104*0.2,0))</f>
        <v>821</v>
      </c>
      <c r="AC104" s="57"/>
      <c r="AD104" s="57"/>
      <c r="AE104" s="22" t="s">
        <v>69</v>
      </c>
      <c r="AF104" s="57">
        <f>(ROUNDUP($T104*0.3,0))</f>
        <v>1232</v>
      </c>
      <c r="AG104" s="57"/>
      <c r="AH104" s="57"/>
      <c r="AI104" s="22" t="s">
        <v>69</v>
      </c>
      <c r="AJ104" s="49">
        <f>T104</f>
        <v>4104</v>
      </c>
      <c r="AK104" s="49"/>
      <c r="AL104" s="49"/>
      <c r="AM104" s="23" t="s">
        <v>69</v>
      </c>
    </row>
    <row r="105" spans="2:39" s="3" customFormat="1" ht="27.75" customHeight="1">
      <c r="B105" s="69" t="s">
        <v>105</v>
      </c>
      <c r="C105" s="69"/>
      <c r="D105" s="69"/>
      <c r="E105" s="69"/>
      <c r="F105" s="69"/>
      <c r="G105" s="69"/>
      <c r="H105" s="69"/>
      <c r="I105" s="69"/>
      <c r="J105" s="64" t="s">
        <v>103</v>
      </c>
      <c r="K105" s="64"/>
      <c r="L105" s="64"/>
      <c r="M105" s="64"/>
      <c r="N105" s="64"/>
      <c r="O105" s="64"/>
      <c r="P105" s="64"/>
      <c r="Q105" s="55">
        <v>201</v>
      </c>
      <c r="R105" s="55"/>
      <c r="S105" s="55"/>
      <c r="T105" s="56">
        <f>ROUNDDOWN(Q105*$AD$41,0)</f>
        <v>2052</v>
      </c>
      <c r="U105" s="56"/>
      <c r="V105" s="56"/>
      <c r="W105" s="21" t="s">
        <v>69</v>
      </c>
      <c r="X105" s="57">
        <f>(ROUNDUP($T105*0.1,0))</f>
        <v>206</v>
      </c>
      <c r="Y105" s="57"/>
      <c r="Z105" s="57"/>
      <c r="AA105" s="22" t="s">
        <v>69</v>
      </c>
      <c r="AB105" s="57">
        <f>(ROUNDUP($T105*0.2,0))</f>
        <v>411</v>
      </c>
      <c r="AC105" s="57"/>
      <c r="AD105" s="57"/>
      <c r="AE105" s="22" t="s">
        <v>69</v>
      </c>
      <c r="AF105" s="57">
        <f>(ROUNDUP($T105*0.3,0))</f>
        <v>616</v>
      </c>
      <c r="AG105" s="57"/>
      <c r="AH105" s="57"/>
      <c r="AI105" s="22" t="s">
        <v>69</v>
      </c>
      <c r="AJ105" s="49">
        <f>T105</f>
        <v>2052</v>
      </c>
      <c r="AK105" s="49"/>
      <c r="AL105" s="49"/>
      <c r="AM105" s="23" t="s">
        <v>69</v>
      </c>
    </row>
    <row r="106" spans="2:39" s="3" customFormat="1" ht="27.75" customHeight="1">
      <c r="B106" s="69"/>
      <c r="C106" s="69"/>
      <c r="D106" s="69"/>
      <c r="E106" s="69"/>
      <c r="F106" s="69"/>
      <c r="G106" s="69"/>
      <c r="H106" s="69"/>
      <c r="I106" s="69"/>
      <c r="J106" s="64" t="s">
        <v>104</v>
      </c>
      <c r="K106" s="64"/>
      <c r="L106" s="64"/>
      <c r="M106" s="64"/>
      <c r="N106" s="64"/>
      <c r="O106" s="64"/>
      <c r="P106" s="64"/>
      <c r="Q106" s="55">
        <v>317</v>
      </c>
      <c r="R106" s="55"/>
      <c r="S106" s="55"/>
      <c r="T106" s="56">
        <f>ROUNDDOWN(Q106*$AD$41,0)</f>
        <v>3236</v>
      </c>
      <c r="U106" s="56"/>
      <c r="V106" s="56"/>
      <c r="W106" s="21" t="s">
        <v>69</v>
      </c>
      <c r="X106" s="57">
        <f>(ROUNDUP($T106*0.1,0))</f>
        <v>324</v>
      </c>
      <c r="Y106" s="57"/>
      <c r="Z106" s="57"/>
      <c r="AA106" s="22" t="s">
        <v>69</v>
      </c>
      <c r="AB106" s="57">
        <f>(ROUNDUP($T106*0.2,0))</f>
        <v>648</v>
      </c>
      <c r="AC106" s="57"/>
      <c r="AD106" s="57"/>
      <c r="AE106" s="22" t="s">
        <v>69</v>
      </c>
      <c r="AF106" s="57">
        <f>(ROUNDUP($T106*0.3,0))</f>
        <v>971</v>
      </c>
      <c r="AG106" s="57"/>
      <c r="AH106" s="57"/>
      <c r="AI106" s="22" t="s">
        <v>69</v>
      </c>
      <c r="AJ106" s="49">
        <f>T106</f>
        <v>3236</v>
      </c>
      <c r="AK106" s="49"/>
      <c r="AL106" s="49"/>
      <c r="AM106" s="23" t="s">
        <v>69</v>
      </c>
    </row>
    <row r="107" spans="2:39" s="3" customFormat="1" ht="27.75" customHeight="1">
      <c r="B107" s="54" t="s">
        <v>106</v>
      </c>
      <c r="C107" s="54"/>
      <c r="D107" s="54"/>
      <c r="E107" s="54"/>
      <c r="F107" s="54"/>
      <c r="G107" s="54"/>
      <c r="H107" s="54"/>
      <c r="I107" s="54"/>
      <c r="J107" s="54"/>
      <c r="K107" s="54"/>
      <c r="L107" s="54"/>
      <c r="M107" s="54"/>
      <c r="N107" s="54"/>
      <c r="O107" s="54"/>
      <c r="P107" s="54"/>
      <c r="Q107" s="55">
        <v>300</v>
      </c>
      <c r="R107" s="55"/>
      <c r="S107" s="55"/>
      <c r="T107" s="56">
        <f>ROUNDDOWN(Q107*$AD$41,0)</f>
        <v>3063</v>
      </c>
      <c r="U107" s="56"/>
      <c r="V107" s="56"/>
      <c r="W107" s="21" t="s">
        <v>69</v>
      </c>
      <c r="X107" s="57">
        <f>(ROUNDUP($T107*0.1,0))</f>
        <v>307</v>
      </c>
      <c r="Y107" s="57"/>
      <c r="Z107" s="57"/>
      <c r="AA107" s="22" t="s">
        <v>69</v>
      </c>
      <c r="AB107" s="57">
        <f>(ROUNDUP($T107*0.2,0))</f>
        <v>613</v>
      </c>
      <c r="AC107" s="57"/>
      <c r="AD107" s="57"/>
      <c r="AE107" s="22" t="s">
        <v>69</v>
      </c>
      <c r="AF107" s="57">
        <f>(ROUNDUP($T107*0.3,0))</f>
        <v>919</v>
      </c>
      <c r="AG107" s="57"/>
      <c r="AH107" s="57"/>
      <c r="AI107" s="22" t="s">
        <v>69</v>
      </c>
      <c r="AJ107" s="49">
        <f>T107</f>
        <v>3063</v>
      </c>
      <c r="AK107" s="49"/>
      <c r="AL107" s="49"/>
      <c r="AM107" s="23" t="s">
        <v>69</v>
      </c>
    </row>
    <row r="108" spans="2:39" ht="33.75" customHeight="1">
      <c r="B108" s="67" t="s">
        <v>107</v>
      </c>
      <c r="C108" s="67"/>
      <c r="D108" s="67"/>
      <c r="E108" s="67"/>
      <c r="F108" s="67"/>
      <c r="G108" s="67"/>
      <c r="H108" s="67"/>
      <c r="I108" s="67"/>
      <c r="J108" s="67"/>
      <c r="K108" s="67"/>
      <c r="L108" s="67"/>
      <c r="M108" s="67"/>
      <c r="N108" s="67"/>
      <c r="O108" s="67"/>
      <c r="P108" s="67"/>
      <c r="Q108" s="68" t="s">
        <v>108</v>
      </c>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spans="2:39" s="3" customFormat="1" ht="27.75" customHeight="1">
      <c r="B109" s="69" t="s">
        <v>109</v>
      </c>
      <c r="C109" s="69"/>
      <c r="D109" s="69"/>
      <c r="E109" s="69"/>
      <c r="F109" s="69"/>
      <c r="G109" s="69"/>
      <c r="H109" s="69"/>
      <c r="I109" s="69"/>
      <c r="J109" s="70" t="s">
        <v>110</v>
      </c>
      <c r="K109" s="70"/>
      <c r="L109" s="70"/>
      <c r="M109" s="70"/>
      <c r="N109" s="70"/>
      <c r="O109" s="70"/>
      <c r="P109" s="70"/>
      <c r="Q109" s="55">
        <v>574</v>
      </c>
      <c r="R109" s="55"/>
      <c r="S109" s="55"/>
      <c r="T109" s="56">
        <f aca="true" t="shared" si="0" ref="T109:T114">ROUNDDOWN(Q109*$AD$41,0)</f>
        <v>5860</v>
      </c>
      <c r="U109" s="56"/>
      <c r="V109" s="56"/>
      <c r="W109" s="21" t="s">
        <v>69</v>
      </c>
      <c r="X109" s="57">
        <f aca="true" t="shared" si="1" ref="X109:X114">(ROUNDUP($T109*0.1,0))</f>
        <v>586</v>
      </c>
      <c r="Y109" s="57"/>
      <c r="Z109" s="57"/>
      <c r="AA109" s="22" t="s">
        <v>69</v>
      </c>
      <c r="AB109" s="57">
        <f aca="true" t="shared" si="2" ref="AB109:AB114">(ROUNDUP($T109*0.2,0))</f>
        <v>1172</v>
      </c>
      <c r="AC109" s="57"/>
      <c r="AD109" s="57"/>
      <c r="AE109" s="22" t="s">
        <v>69</v>
      </c>
      <c r="AF109" s="57">
        <f aca="true" t="shared" si="3" ref="AF109:AF114">(ROUNDUP($T109*0.3,0))</f>
        <v>1758</v>
      </c>
      <c r="AG109" s="57"/>
      <c r="AH109" s="57"/>
      <c r="AI109" s="22" t="s">
        <v>69</v>
      </c>
      <c r="AJ109" s="49">
        <f aca="true" t="shared" si="4" ref="AJ109:AJ114">T109</f>
        <v>5860</v>
      </c>
      <c r="AK109" s="49"/>
      <c r="AL109" s="49"/>
      <c r="AM109" s="23" t="s">
        <v>69</v>
      </c>
    </row>
    <row r="110" spans="2:39" s="3" customFormat="1" ht="27.75" customHeight="1">
      <c r="B110" s="69"/>
      <c r="C110" s="69"/>
      <c r="D110" s="69"/>
      <c r="E110" s="69"/>
      <c r="F110" s="69"/>
      <c r="G110" s="69"/>
      <c r="H110" s="69"/>
      <c r="I110" s="69"/>
      <c r="J110" s="66" t="s">
        <v>111</v>
      </c>
      <c r="K110" s="66"/>
      <c r="L110" s="66"/>
      <c r="M110" s="66"/>
      <c r="N110" s="66"/>
      <c r="O110" s="66"/>
      <c r="P110" s="66"/>
      <c r="Q110" s="55">
        <v>315</v>
      </c>
      <c r="R110" s="55"/>
      <c r="S110" s="55"/>
      <c r="T110" s="56">
        <f t="shared" si="0"/>
        <v>3216</v>
      </c>
      <c r="U110" s="56"/>
      <c r="V110" s="56"/>
      <c r="W110" s="21" t="s">
        <v>69</v>
      </c>
      <c r="X110" s="57">
        <f t="shared" si="1"/>
        <v>322</v>
      </c>
      <c r="Y110" s="57"/>
      <c r="Z110" s="57"/>
      <c r="AA110" s="22" t="s">
        <v>69</v>
      </c>
      <c r="AB110" s="57">
        <f t="shared" si="2"/>
        <v>644</v>
      </c>
      <c r="AC110" s="57"/>
      <c r="AD110" s="57"/>
      <c r="AE110" s="22" t="s">
        <v>69</v>
      </c>
      <c r="AF110" s="57">
        <f t="shared" si="3"/>
        <v>965</v>
      </c>
      <c r="AG110" s="57"/>
      <c r="AH110" s="57"/>
      <c r="AI110" s="22" t="s">
        <v>69</v>
      </c>
      <c r="AJ110" s="49">
        <f t="shared" si="4"/>
        <v>3216</v>
      </c>
      <c r="AK110" s="49"/>
      <c r="AL110" s="49"/>
      <c r="AM110" s="23" t="s">
        <v>69</v>
      </c>
    </row>
    <row r="111" spans="2:39" s="3" customFormat="1" ht="27.75" customHeight="1">
      <c r="B111" s="54" t="s">
        <v>112</v>
      </c>
      <c r="C111" s="54"/>
      <c r="D111" s="54"/>
      <c r="E111" s="54"/>
      <c r="F111" s="54"/>
      <c r="G111" s="54"/>
      <c r="H111" s="54"/>
      <c r="I111" s="54"/>
      <c r="J111" s="54"/>
      <c r="K111" s="54"/>
      <c r="L111" s="54"/>
      <c r="M111" s="54"/>
      <c r="N111" s="54"/>
      <c r="O111" s="54"/>
      <c r="P111" s="54"/>
      <c r="Q111" s="55">
        <v>500</v>
      </c>
      <c r="R111" s="55"/>
      <c r="S111" s="55"/>
      <c r="T111" s="56">
        <f t="shared" si="0"/>
        <v>5105</v>
      </c>
      <c r="U111" s="56"/>
      <c r="V111" s="56"/>
      <c r="W111" s="21" t="s">
        <v>69</v>
      </c>
      <c r="X111" s="57">
        <f t="shared" si="1"/>
        <v>511</v>
      </c>
      <c r="Y111" s="57"/>
      <c r="Z111" s="57"/>
      <c r="AA111" s="22" t="s">
        <v>69</v>
      </c>
      <c r="AB111" s="57">
        <f t="shared" si="2"/>
        <v>1021</v>
      </c>
      <c r="AC111" s="57"/>
      <c r="AD111" s="57"/>
      <c r="AE111" s="22" t="s">
        <v>69</v>
      </c>
      <c r="AF111" s="57">
        <f t="shared" si="3"/>
        <v>1532</v>
      </c>
      <c r="AG111" s="57"/>
      <c r="AH111" s="57"/>
      <c r="AI111" s="22" t="s">
        <v>69</v>
      </c>
      <c r="AJ111" s="49">
        <f t="shared" si="4"/>
        <v>5105</v>
      </c>
      <c r="AK111" s="49"/>
      <c r="AL111" s="49"/>
      <c r="AM111" s="23" t="s">
        <v>69</v>
      </c>
    </row>
    <row r="112" spans="2:39" s="3" customFormat="1" ht="27.75" customHeight="1">
      <c r="B112" s="54" t="s">
        <v>113</v>
      </c>
      <c r="C112" s="54"/>
      <c r="D112" s="54"/>
      <c r="E112" s="54"/>
      <c r="F112" s="54"/>
      <c r="G112" s="54"/>
      <c r="H112" s="54"/>
      <c r="I112" s="54"/>
      <c r="J112" s="54"/>
      <c r="K112" s="54"/>
      <c r="L112" s="54"/>
      <c r="M112" s="54"/>
      <c r="N112" s="54"/>
      <c r="O112" s="54"/>
      <c r="P112" s="54"/>
      <c r="Q112" s="55">
        <v>250</v>
      </c>
      <c r="R112" s="55"/>
      <c r="S112" s="55"/>
      <c r="T112" s="56">
        <f t="shared" si="0"/>
        <v>2552</v>
      </c>
      <c r="U112" s="56"/>
      <c r="V112" s="56"/>
      <c r="W112" s="21" t="s">
        <v>69</v>
      </c>
      <c r="X112" s="57">
        <f t="shared" si="1"/>
        <v>256</v>
      </c>
      <c r="Y112" s="57"/>
      <c r="Z112" s="57"/>
      <c r="AA112" s="22" t="s">
        <v>69</v>
      </c>
      <c r="AB112" s="57">
        <f t="shared" si="2"/>
        <v>511</v>
      </c>
      <c r="AC112" s="57"/>
      <c r="AD112" s="57"/>
      <c r="AE112" s="22" t="s">
        <v>69</v>
      </c>
      <c r="AF112" s="57">
        <f t="shared" si="3"/>
        <v>766</v>
      </c>
      <c r="AG112" s="57"/>
      <c r="AH112" s="57"/>
      <c r="AI112" s="22" t="s">
        <v>69</v>
      </c>
      <c r="AJ112" s="49">
        <f t="shared" si="4"/>
        <v>2552</v>
      </c>
      <c r="AK112" s="49"/>
      <c r="AL112" s="49"/>
      <c r="AM112" s="23" t="s">
        <v>69</v>
      </c>
    </row>
    <row r="113" spans="2:39" s="3" customFormat="1" ht="27.75" customHeight="1">
      <c r="B113" s="54" t="s">
        <v>114</v>
      </c>
      <c r="C113" s="54"/>
      <c r="D113" s="54"/>
      <c r="E113" s="54"/>
      <c r="F113" s="54"/>
      <c r="G113" s="54"/>
      <c r="H113" s="54"/>
      <c r="I113" s="54"/>
      <c r="J113" s="54"/>
      <c r="K113" s="54"/>
      <c r="L113" s="54"/>
      <c r="M113" s="54"/>
      <c r="N113" s="54"/>
      <c r="O113" s="54"/>
      <c r="P113" s="54"/>
      <c r="Q113" s="55">
        <v>300</v>
      </c>
      <c r="R113" s="55"/>
      <c r="S113" s="55"/>
      <c r="T113" s="56">
        <f t="shared" si="0"/>
        <v>3063</v>
      </c>
      <c r="U113" s="56"/>
      <c r="V113" s="56"/>
      <c r="W113" s="21" t="s">
        <v>69</v>
      </c>
      <c r="X113" s="57">
        <f t="shared" si="1"/>
        <v>307</v>
      </c>
      <c r="Y113" s="57"/>
      <c r="Z113" s="57"/>
      <c r="AA113" s="22" t="s">
        <v>69</v>
      </c>
      <c r="AB113" s="57">
        <f t="shared" si="2"/>
        <v>613</v>
      </c>
      <c r="AC113" s="57"/>
      <c r="AD113" s="57"/>
      <c r="AE113" s="22" t="s">
        <v>69</v>
      </c>
      <c r="AF113" s="57">
        <f t="shared" si="3"/>
        <v>919</v>
      </c>
      <c r="AG113" s="57"/>
      <c r="AH113" s="57"/>
      <c r="AI113" s="22" t="s">
        <v>69</v>
      </c>
      <c r="AJ113" s="49">
        <f t="shared" si="4"/>
        <v>3063</v>
      </c>
      <c r="AK113" s="49"/>
      <c r="AL113" s="49"/>
      <c r="AM113" s="23" t="s">
        <v>69</v>
      </c>
    </row>
    <row r="114" spans="2:39" s="3" customFormat="1" ht="27.75" customHeight="1">
      <c r="B114" s="54" t="s">
        <v>115</v>
      </c>
      <c r="C114" s="54"/>
      <c r="D114" s="54"/>
      <c r="E114" s="54"/>
      <c r="F114" s="54"/>
      <c r="G114" s="54"/>
      <c r="H114" s="54"/>
      <c r="I114" s="54"/>
      <c r="J114" s="54"/>
      <c r="K114" s="54"/>
      <c r="L114" s="54"/>
      <c r="M114" s="54"/>
      <c r="N114" s="54"/>
      <c r="O114" s="54"/>
      <c r="P114" s="54"/>
      <c r="Q114" s="55">
        <v>600</v>
      </c>
      <c r="R114" s="55"/>
      <c r="S114" s="55"/>
      <c r="T114" s="56">
        <f t="shared" si="0"/>
        <v>6126</v>
      </c>
      <c r="U114" s="56"/>
      <c r="V114" s="56"/>
      <c r="W114" s="21" t="s">
        <v>69</v>
      </c>
      <c r="X114" s="57">
        <f t="shared" si="1"/>
        <v>613</v>
      </c>
      <c r="Y114" s="57"/>
      <c r="Z114" s="57"/>
      <c r="AA114" s="22" t="s">
        <v>69</v>
      </c>
      <c r="AB114" s="57">
        <f t="shared" si="2"/>
        <v>1226</v>
      </c>
      <c r="AC114" s="57"/>
      <c r="AD114" s="57"/>
      <c r="AE114" s="22" t="s">
        <v>69</v>
      </c>
      <c r="AF114" s="57">
        <f t="shared" si="3"/>
        <v>1838</v>
      </c>
      <c r="AG114" s="57"/>
      <c r="AH114" s="57"/>
      <c r="AI114" s="22" t="s">
        <v>69</v>
      </c>
      <c r="AJ114" s="49">
        <f t="shared" si="4"/>
        <v>6126</v>
      </c>
      <c r="AK114" s="49"/>
      <c r="AL114" s="49"/>
      <c r="AM114" s="23" t="s">
        <v>69</v>
      </c>
    </row>
    <row r="115" spans="2:46" ht="48.75" customHeight="1">
      <c r="B115" s="65" t="s">
        <v>116</v>
      </c>
      <c r="C115" s="65"/>
      <c r="D115" s="65"/>
      <c r="E115" s="65"/>
      <c r="F115" s="65"/>
      <c r="G115" s="65"/>
      <c r="H115" s="65"/>
      <c r="I115" s="65"/>
      <c r="J115" s="65"/>
      <c r="K115" s="65"/>
      <c r="L115" s="65"/>
      <c r="M115" s="65"/>
      <c r="N115" s="65"/>
      <c r="O115" s="65"/>
      <c r="P115" s="65"/>
      <c r="Q115" s="63" t="s">
        <v>117</v>
      </c>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Q115" s="40"/>
      <c r="AR115" s="40"/>
      <c r="AS115" s="40"/>
      <c r="AT115" s="40"/>
    </row>
    <row r="116" spans="2:46" ht="48.75" customHeight="1">
      <c r="B116" s="65" t="s">
        <v>118</v>
      </c>
      <c r="C116" s="65"/>
      <c r="D116" s="65"/>
      <c r="E116" s="65"/>
      <c r="F116" s="65"/>
      <c r="G116" s="65"/>
      <c r="H116" s="65"/>
      <c r="I116" s="65"/>
      <c r="J116" s="65"/>
      <c r="K116" s="65"/>
      <c r="L116" s="65"/>
      <c r="M116" s="65"/>
      <c r="N116" s="65"/>
      <c r="O116" s="65"/>
      <c r="P116" s="65"/>
      <c r="Q116" s="63" t="s">
        <v>119</v>
      </c>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Q116" s="40"/>
      <c r="AR116" s="40"/>
      <c r="AS116" s="40"/>
      <c r="AT116" s="40"/>
    </row>
    <row r="117" spans="2:38" ht="15" customHeight="1">
      <c r="B117" s="26"/>
      <c r="C117" s="26"/>
      <c r="D117" s="26"/>
      <c r="E117" s="26"/>
      <c r="F117" s="26"/>
      <c r="G117" s="26"/>
      <c r="H117" s="26"/>
      <c r="I117" s="26"/>
      <c r="J117" s="26"/>
      <c r="K117" s="26"/>
      <c r="L117" s="26"/>
      <c r="M117" s="26"/>
      <c r="N117" s="26"/>
      <c r="O117" s="30"/>
      <c r="P117" s="4"/>
      <c r="Q117" s="4"/>
      <c r="R117" s="4"/>
      <c r="S117" s="4"/>
      <c r="T117" s="4"/>
      <c r="U117" s="4"/>
      <c r="V117" s="4"/>
      <c r="W117" s="4"/>
      <c r="X117" s="4"/>
      <c r="Y117" s="4"/>
      <c r="Z117" s="4"/>
      <c r="AA117" s="4"/>
      <c r="AB117" s="4"/>
      <c r="AC117" s="4"/>
      <c r="AD117" s="4"/>
      <c r="AE117" s="4"/>
      <c r="AF117" s="4"/>
      <c r="AG117" s="4"/>
      <c r="AH117" s="4"/>
      <c r="AI117" s="4"/>
      <c r="AJ117" s="4"/>
      <c r="AK117" s="4"/>
      <c r="AL117" s="4"/>
    </row>
    <row r="118" spans="2:38" ht="20.25" customHeight="1">
      <c r="B118" s="18" t="s">
        <v>71</v>
      </c>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row>
    <row r="119" spans="2:39" s="3" customFormat="1" ht="20.25" customHeight="1">
      <c r="B119" s="58" t="s">
        <v>92</v>
      </c>
      <c r="C119" s="58"/>
      <c r="D119" s="58"/>
      <c r="E119" s="58"/>
      <c r="F119" s="58"/>
      <c r="G119" s="58"/>
      <c r="H119" s="58"/>
      <c r="I119" s="58"/>
      <c r="J119" s="58"/>
      <c r="K119" s="58"/>
      <c r="L119" s="58"/>
      <c r="M119" s="58"/>
      <c r="N119" s="58"/>
      <c r="O119" s="58"/>
      <c r="P119" s="58"/>
      <c r="Q119" s="59" t="s">
        <v>74</v>
      </c>
      <c r="R119" s="59"/>
      <c r="S119" s="59"/>
      <c r="T119" s="58" t="s">
        <v>75</v>
      </c>
      <c r="U119" s="58"/>
      <c r="V119" s="58"/>
      <c r="W119" s="58"/>
      <c r="X119" s="60" t="s">
        <v>76</v>
      </c>
      <c r="Y119" s="60"/>
      <c r="Z119" s="60"/>
      <c r="AA119" s="60"/>
      <c r="AB119" s="60"/>
      <c r="AC119" s="60"/>
      <c r="AD119" s="60"/>
      <c r="AE119" s="60"/>
      <c r="AF119" s="60"/>
      <c r="AG119" s="60"/>
      <c r="AH119" s="60"/>
      <c r="AI119" s="60"/>
      <c r="AJ119" s="60"/>
      <c r="AK119" s="60"/>
      <c r="AL119" s="60"/>
      <c r="AM119" s="60"/>
    </row>
    <row r="120" spans="2:39" s="3" customFormat="1" ht="20.25" customHeight="1">
      <c r="B120" s="58"/>
      <c r="C120" s="58"/>
      <c r="D120" s="58"/>
      <c r="E120" s="58"/>
      <c r="F120" s="58"/>
      <c r="G120" s="58"/>
      <c r="H120" s="58"/>
      <c r="I120" s="58"/>
      <c r="J120" s="58"/>
      <c r="K120" s="58"/>
      <c r="L120" s="58"/>
      <c r="M120" s="58"/>
      <c r="N120" s="58"/>
      <c r="O120" s="58"/>
      <c r="P120" s="58"/>
      <c r="Q120" s="59"/>
      <c r="R120" s="59"/>
      <c r="S120" s="59"/>
      <c r="T120" s="58"/>
      <c r="U120" s="58"/>
      <c r="V120" s="58"/>
      <c r="W120" s="58"/>
      <c r="X120" s="60" t="s">
        <v>44</v>
      </c>
      <c r="Y120" s="60"/>
      <c r="Z120" s="60"/>
      <c r="AA120" s="60"/>
      <c r="AB120" s="60"/>
      <c r="AC120" s="60"/>
      <c r="AD120" s="60"/>
      <c r="AE120" s="60"/>
      <c r="AF120" s="60"/>
      <c r="AG120" s="60"/>
      <c r="AH120" s="60"/>
      <c r="AI120" s="60"/>
      <c r="AJ120" s="61" t="s">
        <v>46</v>
      </c>
      <c r="AK120" s="61"/>
      <c r="AL120" s="61"/>
      <c r="AM120" s="61"/>
    </row>
    <row r="121" spans="2:39" s="3" customFormat="1" ht="20.25" customHeight="1">
      <c r="B121" s="58"/>
      <c r="C121" s="58"/>
      <c r="D121" s="58"/>
      <c r="E121" s="58"/>
      <c r="F121" s="58"/>
      <c r="G121" s="58"/>
      <c r="H121" s="58"/>
      <c r="I121" s="58"/>
      <c r="J121" s="58"/>
      <c r="K121" s="58"/>
      <c r="L121" s="58"/>
      <c r="M121" s="58"/>
      <c r="N121" s="58"/>
      <c r="O121" s="58"/>
      <c r="P121" s="58"/>
      <c r="Q121" s="59"/>
      <c r="R121" s="59"/>
      <c r="S121" s="59"/>
      <c r="T121" s="58"/>
      <c r="U121" s="58"/>
      <c r="V121" s="58"/>
      <c r="W121" s="58"/>
      <c r="X121" s="60" t="s">
        <v>77</v>
      </c>
      <c r="Y121" s="60"/>
      <c r="Z121" s="60"/>
      <c r="AA121" s="60"/>
      <c r="AB121" s="62" t="s">
        <v>78</v>
      </c>
      <c r="AC121" s="62"/>
      <c r="AD121" s="62"/>
      <c r="AE121" s="62"/>
      <c r="AF121" s="63" t="s">
        <v>79</v>
      </c>
      <c r="AG121" s="63"/>
      <c r="AH121" s="63"/>
      <c r="AI121" s="63"/>
      <c r="AJ121" s="61"/>
      <c r="AK121" s="61"/>
      <c r="AL121" s="61"/>
      <c r="AM121" s="61"/>
    </row>
    <row r="122" spans="2:39" s="3" customFormat="1" ht="27.75" customHeight="1">
      <c r="B122" s="64" t="s">
        <v>120</v>
      </c>
      <c r="C122" s="64"/>
      <c r="D122" s="64"/>
      <c r="E122" s="64"/>
      <c r="F122" s="64"/>
      <c r="G122" s="64"/>
      <c r="H122" s="64"/>
      <c r="I122" s="64"/>
      <c r="J122" s="64"/>
      <c r="K122" s="64"/>
      <c r="L122" s="64"/>
      <c r="M122" s="64"/>
      <c r="N122" s="64"/>
      <c r="O122" s="64"/>
      <c r="P122" s="64"/>
      <c r="Q122" s="55">
        <v>2000</v>
      </c>
      <c r="R122" s="55"/>
      <c r="S122" s="55"/>
      <c r="T122" s="56">
        <f aca="true" t="shared" si="5" ref="T122:T129">ROUNDDOWN(Q122*$AD$41,0)</f>
        <v>20420</v>
      </c>
      <c r="U122" s="56"/>
      <c r="V122" s="56"/>
      <c r="W122" s="21" t="s">
        <v>69</v>
      </c>
      <c r="X122" s="57">
        <f aca="true" t="shared" si="6" ref="X122:X129">(ROUNDUP($T122*0.1,0))</f>
        <v>2042</v>
      </c>
      <c r="Y122" s="57"/>
      <c r="Z122" s="57"/>
      <c r="AA122" s="22" t="s">
        <v>69</v>
      </c>
      <c r="AB122" s="57">
        <f aca="true" t="shared" si="7" ref="AB122:AB129">(ROUNDUP($T122*0.2,0))</f>
        <v>4084</v>
      </c>
      <c r="AC122" s="57"/>
      <c r="AD122" s="57"/>
      <c r="AE122" s="22" t="s">
        <v>69</v>
      </c>
      <c r="AF122" s="57">
        <f aca="true" t="shared" si="8" ref="AF122:AF129">(ROUNDUP($T122*0.3,0))</f>
        <v>6126</v>
      </c>
      <c r="AG122" s="57"/>
      <c r="AH122" s="57"/>
      <c r="AI122" s="22" t="s">
        <v>69</v>
      </c>
      <c r="AJ122" s="49">
        <f aca="true" t="shared" si="9" ref="AJ122:AJ129">T122</f>
        <v>20420</v>
      </c>
      <c r="AK122" s="49"/>
      <c r="AL122" s="49"/>
      <c r="AM122" s="23" t="s">
        <v>69</v>
      </c>
    </row>
    <row r="123" spans="2:39" s="3" customFormat="1" ht="27.75" customHeight="1">
      <c r="B123" s="64" t="s">
        <v>121</v>
      </c>
      <c r="C123" s="64"/>
      <c r="D123" s="64"/>
      <c r="E123" s="64"/>
      <c r="F123" s="64"/>
      <c r="G123" s="64"/>
      <c r="H123" s="64"/>
      <c r="I123" s="64"/>
      <c r="J123" s="64"/>
      <c r="K123" s="64"/>
      <c r="L123" s="64"/>
      <c r="M123" s="64"/>
      <c r="N123" s="64"/>
      <c r="O123" s="64"/>
      <c r="P123" s="64"/>
      <c r="Q123" s="55">
        <v>250</v>
      </c>
      <c r="R123" s="55"/>
      <c r="S123" s="55"/>
      <c r="T123" s="56">
        <f t="shared" si="5"/>
        <v>2552</v>
      </c>
      <c r="U123" s="56"/>
      <c r="V123" s="56"/>
      <c r="W123" s="21" t="s">
        <v>69</v>
      </c>
      <c r="X123" s="57">
        <f t="shared" si="6"/>
        <v>256</v>
      </c>
      <c r="Y123" s="57"/>
      <c r="Z123" s="57"/>
      <c r="AA123" s="22" t="s">
        <v>69</v>
      </c>
      <c r="AB123" s="57">
        <f t="shared" si="7"/>
        <v>511</v>
      </c>
      <c r="AC123" s="57"/>
      <c r="AD123" s="57"/>
      <c r="AE123" s="22" t="s">
        <v>69</v>
      </c>
      <c r="AF123" s="57">
        <f t="shared" si="8"/>
        <v>766</v>
      </c>
      <c r="AG123" s="57"/>
      <c r="AH123" s="57"/>
      <c r="AI123" s="22" t="s">
        <v>69</v>
      </c>
      <c r="AJ123" s="49">
        <f t="shared" si="9"/>
        <v>2552</v>
      </c>
      <c r="AK123" s="49"/>
      <c r="AL123" s="49"/>
      <c r="AM123" s="23" t="s">
        <v>69</v>
      </c>
    </row>
    <row r="124" spans="2:39" s="3" customFormat="1" ht="27.75" customHeight="1">
      <c r="B124" s="54" t="s">
        <v>122</v>
      </c>
      <c r="C124" s="54"/>
      <c r="D124" s="54"/>
      <c r="E124" s="54"/>
      <c r="F124" s="54"/>
      <c r="G124" s="54"/>
      <c r="H124" s="54"/>
      <c r="I124" s="54"/>
      <c r="J124" s="54"/>
      <c r="K124" s="54"/>
      <c r="L124" s="54"/>
      <c r="M124" s="54"/>
      <c r="N124" s="54"/>
      <c r="O124" s="54"/>
      <c r="P124" s="54"/>
      <c r="Q124" s="55">
        <v>550</v>
      </c>
      <c r="R124" s="55"/>
      <c r="S124" s="55"/>
      <c r="T124" s="56">
        <f t="shared" si="5"/>
        <v>5615</v>
      </c>
      <c r="U124" s="56"/>
      <c r="V124" s="56"/>
      <c r="W124" s="21" t="s">
        <v>69</v>
      </c>
      <c r="X124" s="57">
        <f t="shared" si="6"/>
        <v>562</v>
      </c>
      <c r="Y124" s="57"/>
      <c r="Z124" s="57"/>
      <c r="AA124" s="22" t="s">
        <v>69</v>
      </c>
      <c r="AB124" s="57">
        <f t="shared" si="7"/>
        <v>1123</v>
      </c>
      <c r="AC124" s="57"/>
      <c r="AD124" s="57"/>
      <c r="AE124" s="22" t="s">
        <v>69</v>
      </c>
      <c r="AF124" s="57">
        <f t="shared" si="8"/>
        <v>1685</v>
      </c>
      <c r="AG124" s="57"/>
      <c r="AH124" s="57"/>
      <c r="AI124" s="22" t="s">
        <v>69</v>
      </c>
      <c r="AJ124" s="49">
        <f t="shared" si="9"/>
        <v>5615</v>
      </c>
      <c r="AK124" s="49"/>
      <c r="AL124" s="49"/>
      <c r="AM124" s="23" t="s">
        <v>69</v>
      </c>
    </row>
    <row r="125" spans="2:39" s="3" customFormat="1" ht="27.75" customHeight="1">
      <c r="B125" s="54" t="s">
        <v>123</v>
      </c>
      <c r="C125" s="54"/>
      <c r="D125" s="54"/>
      <c r="E125" s="54"/>
      <c r="F125" s="54"/>
      <c r="G125" s="54"/>
      <c r="H125" s="54"/>
      <c r="I125" s="54"/>
      <c r="J125" s="54"/>
      <c r="K125" s="54"/>
      <c r="L125" s="54"/>
      <c r="M125" s="54"/>
      <c r="N125" s="54"/>
      <c r="O125" s="54"/>
      <c r="P125" s="54"/>
      <c r="Q125" s="55">
        <v>200</v>
      </c>
      <c r="R125" s="55"/>
      <c r="S125" s="55"/>
      <c r="T125" s="56">
        <f t="shared" si="5"/>
        <v>2042</v>
      </c>
      <c r="U125" s="56"/>
      <c r="V125" s="56"/>
      <c r="W125" s="21" t="s">
        <v>69</v>
      </c>
      <c r="X125" s="57">
        <f t="shared" si="6"/>
        <v>205</v>
      </c>
      <c r="Y125" s="57"/>
      <c r="Z125" s="57"/>
      <c r="AA125" s="22" t="s">
        <v>69</v>
      </c>
      <c r="AB125" s="57">
        <f t="shared" si="7"/>
        <v>409</v>
      </c>
      <c r="AC125" s="57"/>
      <c r="AD125" s="57"/>
      <c r="AE125" s="22" t="s">
        <v>69</v>
      </c>
      <c r="AF125" s="57">
        <f t="shared" si="8"/>
        <v>613</v>
      </c>
      <c r="AG125" s="57"/>
      <c r="AH125" s="57"/>
      <c r="AI125" s="22" t="s">
        <v>69</v>
      </c>
      <c r="AJ125" s="49">
        <f t="shared" si="9"/>
        <v>2042</v>
      </c>
      <c r="AK125" s="49"/>
      <c r="AL125" s="49"/>
      <c r="AM125" s="23" t="s">
        <v>69</v>
      </c>
    </row>
    <row r="126" spans="2:39" s="3" customFormat="1" ht="27.75" customHeight="1">
      <c r="B126" s="54" t="s">
        <v>124</v>
      </c>
      <c r="C126" s="54"/>
      <c r="D126" s="54"/>
      <c r="E126" s="54"/>
      <c r="F126" s="54"/>
      <c r="G126" s="54"/>
      <c r="H126" s="54"/>
      <c r="I126" s="54"/>
      <c r="J126" s="54"/>
      <c r="K126" s="54"/>
      <c r="L126" s="54"/>
      <c r="M126" s="54"/>
      <c r="N126" s="54"/>
      <c r="O126" s="54"/>
      <c r="P126" s="54"/>
      <c r="Q126" s="55">
        <v>6</v>
      </c>
      <c r="R126" s="55"/>
      <c r="S126" s="55"/>
      <c r="T126" s="56">
        <f t="shared" si="5"/>
        <v>61</v>
      </c>
      <c r="U126" s="56"/>
      <c r="V126" s="56"/>
      <c r="W126" s="21" t="s">
        <v>69</v>
      </c>
      <c r="X126" s="57">
        <f t="shared" si="6"/>
        <v>7</v>
      </c>
      <c r="Y126" s="57"/>
      <c r="Z126" s="57"/>
      <c r="AA126" s="22" t="s">
        <v>69</v>
      </c>
      <c r="AB126" s="57">
        <f t="shared" si="7"/>
        <v>13</v>
      </c>
      <c r="AC126" s="57"/>
      <c r="AD126" s="57"/>
      <c r="AE126" s="22" t="s">
        <v>69</v>
      </c>
      <c r="AF126" s="57">
        <f t="shared" si="8"/>
        <v>19</v>
      </c>
      <c r="AG126" s="57"/>
      <c r="AH126" s="57"/>
      <c r="AI126" s="22" t="s">
        <v>69</v>
      </c>
      <c r="AJ126" s="49">
        <f t="shared" si="9"/>
        <v>61</v>
      </c>
      <c r="AK126" s="49"/>
      <c r="AL126" s="49"/>
      <c r="AM126" s="23" t="s">
        <v>69</v>
      </c>
    </row>
    <row r="127" spans="2:39" s="3" customFormat="1" ht="27.75" customHeight="1">
      <c r="B127" s="54" t="s">
        <v>125</v>
      </c>
      <c r="C127" s="54"/>
      <c r="D127" s="54"/>
      <c r="E127" s="54"/>
      <c r="F127" s="54"/>
      <c r="G127" s="54"/>
      <c r="H127" s="54"/>
      <c r="I127" s="54"/>
      <c r="J127" s="54"/>
      <c r="K127" s="54"/>
      <c r="L127" s="54"/>
      <c r="M127" s="54"/>
      <c r="N127" s="54"/>
      <c r="O127" s="54"/>
      <c r="P127" s="54"/>
      <c r="Q127" s="55">
        <v>3</v>
      </c>
      <c r="R127" s="55"/>
      <c r="S127" s="55"/>
      <c r="T127" s="56">
        <f t="shared" si="5"/>
        <v>30</v>
      </c>
      <c r="U127" s="56"/>
      <c r="V127" s="56"/>
      <c r="W127" s="21" t="s">
        <v>69</v>
      </c>
      <c r="X127" s="57">
        <f t="shared" si="6"/>
        <v>3</v>
      </c>
      <c r="Y127" s="57"/>
      <c r="Z127" s="57"/>
      <c r="AA127" s="22" t="s">
        <v>69</v>
      </c>
      <c r="AB127" s="57">
        <f t="shared" si="7"/>
        <v>6</v>
      </c>
      <c r="AC127" s="57"/>
      <c r="AD127" s="57"/>
      <c r="AE127" s="22" t="s">
        <v>69</v>
      </c>
      <c r="AF127" s="57">
        <f t="shared" si="8"/>
        <v>9</v>
      </c>
      <c r="AG127" s="57"/>
      <c r="AH127" s="57"/>
      <c r="AI127" s="22" t="s">
        <v>69</v>
      </c>
      <c r="AJ127" s="49">
        <f t="shared" si="9"/>
        <v>30</v>
      </c>
      <c r="AK127" s="49"/>
      <c r="AL127" s="49"/>
      <c r="AM127" s="23" t="s">
        <v>69</v>
      </c>
    </row>
    <row r="128" spans="2:39" s="3" customFormat="1" ht="27.75" customHeight="1">
      <c r="B128" s="54" t="s">
        <v>126</v>
      </c>
      <c r="C128" s="54"/>
      <c r="D128" s="54"/>
      <c r="E128" s="54"/>
      <c r="F128" s="54"/>
      <c r="G128" s="54"/>
      <c r="H128" s="54"/>
      <c r="I128" s="54"/>
      <c r="J128" s="54"/>
      <c r="K128" s="54"/>
      <c r="L128" s="54"/>
      <c r="M128" s="54"/>
      <c r="N128" s="54"/>
      <c r="O128" s="54"/>
      <c r="P128" s="54"/>
      <c r="Q128" s="55">
        <v>50</v>
      </c>
      <c r="R128" s="55"/>
      <c r="S128" s="55"/>
      <c r="T128" s="56">
        <f t="shared" si="5"/>
        <v>510</v>
      </c>
      <c r="U128" s="56"/>
      <c r="V128" s="56"/>
      <c r="W128" s="21" t="s">
        <v>69</v>
      </c>
      <c r="X128" s="57">
        <f t="shared" si="6"/>
        <v>51</v>
      </c>
      <c r="Y128" s="57"/>
      <c r="Z128" s="57"/>
      <c r="AA128" s="22" t="s">
        <v>69</v>
      </c>
      <c r="AB128" s="57">
        <f t="shared" si="7"/>
        <v>102</v>
      </c>
      <c r="AC128" s="57"/>
      <c r="AD128" s="57"/>
      <c r="AE128" s="22" t="s">
        <v>69</v>
      </c>
      <c r="AF128" s="57">
        <f t="shared" si="8"/>
        <v>153</v>
      </c>
      <c r="AG128" s="57"/>
      <c r="AH128" s="57"/>
      <c r="AI128" s="22" t="s">
        <v>69</v>
      </c>
      <c r="AJ128" s="49">
        <f t="shared" si="9"/>
        <v>510</v>
      </c>
      <c r="AK128" s="49"/>
      <c r="AL128" s="49"/>
      <c r="AM128" s="23" t="s">
        <v>69</v>
      </c>
    </row>
    <row r="129" spans="2:39" s="3" customFormat="1" ht="27.75" customHeight="1">
      <c r="B129" s="54" t="s">
        <v>127</v>
      </c>
      <c r="C129" s="54"/>
      <c r="D129" s="54"/>
      <c r="E129" s="54"/>
      <c r="F129" s="54"/>
      <c r="G129" s="54"/>
      <c r="H129" s="54"/>
      <c r="I129" s="54"/>
      <c r="J129" s="54"/>
      <c r="K129" s="54"/>
      <c r="L129" s="54"/>
      <c r="M129" s="54"/>
      <c r="N129" s="54"/>
      <c r="O129" s="54"/>
      <c r="P129" s="54"/>
      <c r="Q129" s="55">
        <v>25</v>
      </c>
      <c r="R129" s="55"/>
      <c r="S129" s="55"/>
      <c r="T129" s="56">
        <f t="shared" si="5"/>
        <v>255</v>
      </c>
      <c r="U129" s="56"/>
      <c r="V129" s="56"/>
      <c r="W129" s="24" t="s">
        <v>69</v>
      </c>
      <c r="X129" s="57">
        <f t="shared" si="6"/>
        <v>26</v>
      </c>
      <c r="Y129" s="57"/>
      <c r="Z129" s="57"/>
      <c r="AA129" s="22" t="s">
        <v>69</v>
      </c>
      <c r="AB129" s="57">
        <f t="shared" si="7"/>
        <v>51</v>
      </c>
      <c r="AC129" s="57"/>
      <c r="AD129" s="57"/>
      <c r="AE129" s="22" t="s">
        <v>69</v>
      </c>
      <c r="AF129" s="57">
        <f t="shared" si="8"/>
        <v>77</v>
      </c>
      <c r="AG129" s="57"/>
      <c r="AH129" s="57"/>
      <c r="AI129" s="22" t="s">
        <v>69</v>
      </c>
      <c r="AJ129" s="49">
        <f t="shared" si="9"/>
        <v>255</v>
      </c>
      <c r="AK129" s="49"/>
      <c r="AL129" s="49"/>
      <c r="AM129" s="25" t="s">
        <v>69</v>
      </c>
    </row>
    <row r="130" spans="2:38" ht="18" customHeight="1">
      <c r="B130" s="41"/>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row>
    <row r="131" spans="2:38" ht="20.25" customHeight="1">
      <c r="B131" s="18" t="s">
        <v>97</v>
      </c>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row>
    <row r="132" spans="2:39" s="3" customFormat="1" ht="20.25" customHeight="1">
      <c r="B132" s="58" t="s">
        <v>92</v>
      </c>
      <c r="C132" s="58"/>
      <c r="D132" s="58"/>
      <c r="E132" s="58"/>
      <c r="F132" s="58"/>
      <c r="G132" s="58"/>
      <c r="H132" s="58"/>
      <c r="I132" s="58"/>
      <c r="J132" s="58"/>
      <c r="K132" s="58"/>
      <c r="L132" s="58"/>
      <c r="M132" s="58"/>
      <c r="N132" s="58"/>
      <c r="O132" s="58"/>
      <c r="P132" s="58"/>
      <c r="Q132" s="59" t="s">
        <v>74</v>
      </c>
      <c r="R132" s="59"/>
      <c r="S132" s="59"/>
      <c r="T132" s="58" t="s">
        <v>75</v>
      </c>
      <c r="U132" s="58"/>
      <c r="V132" s="58"/>
      <c r="W132" s="58"/>
      <c r="X132" s="60" t="s">
        <v>76</v>
      </c>
      <c r="Y132" s="60"/>
      <c r="Z132" s="60"/>
      <c r="AA132" s="60"/>
      <c r="AB132" s="60"/>
      <c r="AC132" s="60"/>
      <c r="AD132" s="60"/>
      <c r="AE132" s="60"/>
      <c r="AF132" s="60"/>
      <c r="AG132" s="60"/>
      <c r="AH132" s="60"/>
      <c r="AI132" s="60"/>
      <c r="AJ132" s="60"/>
      <c r="AK132" s="60"/>
      <c r="AL132" s="60"/>
      <c r="AM132" s="60"/>
    </row>
    <row r="133" spans="2:39" s="3" customFormat="1" ht="20.25" customHeight="1">
      <c r="B133" s="58"/>
      <c r="C133" s="58"/>
      <c r="D133" s="58"/>
      <c r="E133" s="58"/>
      <c r="F133" s="58"/>
      <c r="G133" s="58"/>
      <c r="H133" s="58"/>
      <c r="I133" s="58"/>
      <c r="J133" s="58"/>
      <c r="K133" s="58"/>
      <c r="L133" s="58"/>
      <c r="M133" s="58"/>
      <c r="N133" s="58"/>
      <c r="O133" s="58"/>
      <c r="P133" s="58"/>
      <c r="Q133" s="59"/>
      <c r="R133" s="59"/>
      <c r="S133" s="59"/>
      <c r="T133" s="58"/>
      <c r="U133" s="58"/>
      <c r="V133" s="58"/>
      <c r="W133" s="58"/>
      <c r="X133" s="60" t="s">
        <v>44</v>
      </c>
      <c r="Y133" s="60"/>
      <c r="Z133" s="60"/>
      <c r="AA133" s="60"/>
      <c r="AB133" s="60"/>
      <c r="AC133" s="60"/>
      <c r="AD133" s="60"/>
      <c r="AE133" s="60"/>
      <c r="AF133" s="60"/>
      <c r="AG133" s="60"/>
      <c r="AH133" s="60"/>
      <c r="AI133" s="60"/>
      <c r="AJ133" s="61" t="s">
        <v>46</v>
      </c>
      <c r="AK133" s="61"/>
      <c r="AL133" s="61"/>
      <c r="AM133" s="61"/>
    </row>
    <row r="134" spans="2:39" s="3" customFormat="1" ht="20.25" customHeight="1">
      <c r="B134" s="58"/>
      <c r="C134" s="58"/>
      <c r="D134" s="58"/>
      <c r="E134" s="58"/>
      <c r="F134" s="58"/>
      <c r="G134" s="58"/>
      <c r="H134" s="58"/>
      <c r="I134" s="58"/>
      <c r="J134" s="58"/>
      <c r="K134" s="58"/>
      <c r="L134" s="58"/>
      <c r="M134" s="58"/>
      <c r="N134" s="58"/>
      <c r="O134" s="58"/>
      <c r="P134" s="58"/>
      <c r="Q134" s="59"/>
      <c r="R134" s="59"/>
      <c r="S134" s="59"/>
      <c r="T134" s="58"/>
      <c r="U134" s="58"/>
      <c r="V134" s="58"/>
      <c r="W134" s="58"/>
      <c r="X134" s="60" t="s">
        <v>77</v>
      </c>
      <c r="Y134" s="60"/>
      <c r="Z134" s="60"/>
      <c r="AA134" s="60"/>
      <c r="AB134" s="62" t="s">
        <v>78</v>
      </c>
      <c r="AC134" s="62"/>
      <c r="AD134" s="62"/>
      <c r="AE134" s="62"/>
      <c r="AF134" s="63" t="s">
        <v>79</v>
      </c>
      <c r="AG134" s="63"/>
      <c r="AH134" s="63"/>
      <c r="AI134" s="63"/>
      <c r="AJ134" s="61"/>
      <c r="AK134" s="61"/>
      <c r="AL134" s="61"/>
      <c r="AM134" s="61"/>
    </row>
    <row r="135" spans="2:39" s="3" customFormat="1" ht="27.75" customHeight="1">
      <c r="B135" s="54" t="s">
        <v>128</v>
      </c>
      <c r="C135" s="54"/>
      <c r="D135" s="54"/>
      <c r="E135" s="54"/>
      <c r="F135" s="54"/>
      <c r="G135" s="54"/>
      <c r="H135" s="54"/>
      <c r="I135" s="54"/>
      <c r="J135" s="54"/>
      <c r="K135" s="54"/>
      <c r="L135" s="54"/>
      <c r="M135" s="54"/>
      <c r="N135" s="54"/>
      <c r="O135" s="54"/>
      <c r="P135" s="54"/>
      <c r="Q135" s="55">
        <v>100</v>
      </c>
      <c r="R135" s="55"/>
      <c r="S135" s="55"/>
      <c r="T135" s="56">
        <f>ROUNDDOWN(Q135*$AD$41,0)</f>
        <v>1021</v>
      </c>
      <c r="U135" s="56"/>
      <c r="V135" s="56"/>
      <c r="W135" s="24" t="s">
        <v>69</v>
      </c>
      <c r="X135" s="57">
        <f>(ROUNDUP($T135*0.1,0))</f>
        <v>103</v>
      </c>
      <c r="Y135" s="57"/>
      <c r="Z135" s="57"/>
      <c r="AA135" s="22" t="s">
        <v>69</v>
      </c>
      <c r="AB135" s="57">
        <f>(ROUNDUP($T135*0.2,0))</f>
        <v>205</v>
      </c>
      <c r="AC135" s="57"/>
      <c r="AD135" s="57"/>
      <c r="AE135" s="22" t="s">
        <v>69</v>
      </c>
      <c r="AF135" s="57">
        <f>(ROUNDUP($T135*0.3,0))</f>
        <v>307</v>
      </c>
      <c r="AG135" s="57"/>
      <c r="AH135" s="57"/>
      <c r="AI135" s="22" t="s">
        <v>69</v>
      </c>
      <c r="AJ135" s="49">
        <f>T135</f>
        <v>1021</v>
      </c>
      <c r="AK135" s="49"/>
      <c r="AL135" s="49"/>
      <c r="AM135" s="25" t="s">
        <v>69</v>
      </c>
    </row>
    <row r="136" spans="2:39" s="3" customFormat="1" ht="27.75" customHeight="1">
      <c r="B136" s="54" t="s">
        <v>129</v>
      </c>
      <c r="C136" s="54"/>
      <c r="D136" s="54"/>
      <c r="E136" s="54"/>
      <c r="F136" s="54"/>
      <c r="G136" s="54"/>
      <c r="H136" s="54"/>
      <c r="I136" s="54"/>
      <c r="J136" s="54"/>
      <c r="K136" s="54"/>
      <c r="L136" s="54"/>
      <c r="M136" s="54"/>
      <c r="N136" s="54"/>
      <c r="O136" s="54"/>
      <c r="P136" s="54"/>
      <c r="Q136" s="55">
        <v>6</v>
      </c>
      <c r="R136" s="55"/>
      <c r="S136" s="55"/>
      <c r="T136" s="56">
        <f>ROUNDDOWN(Q136*$AD$41,0)</f>
        <v>61</v>
      </c>
      <c r="U136" s="56"/>
      <c r="V136" s="56"/>
      <c r="W136" s="24" t="s">
        <v>69</v>
      </c>
      <c r="X136" s="57">
        <f>(ROUNDUP($T136*0.1,0))</f>
        <v>7</v>
      </c>
      <c r="Y136" s="57"/>
      <c r="Z136" s="57"/>
      <c r="AA136" s="22" t="s">
        <v>69</v>
      </c>
      <c r="AB136" s="57">
        <f>(ROUNDUP($T136*0.2,0))</f>
        <v>13</v>
      </c>
      <c r="AC136" s="57"/>
      <c r="AD136" s="57"/>
      <c r="AE136" s="22" t="s">
        <v>69</v>
      </c>
      <c r="AF136" s="57">
        <f>(ROUNDUP($T136*0.3,0))</f>
        <v>19</v>
      </c>
      <c r="AG136" s="57"/>
      <c r="AH136" s="57"/>
      <c r="AI136" s="22" t="s">
        <v>69</v>
      </c>
      <c r="AJ136" s="49">
        <f>T136</f>
        <v>61</v>
      </c>
      <c r="AK136" s="49"/>
      <c r="AL136" s="49"/>
      <c r="AM136" s="25" t="s">
        <v>69</v>
      </c>
    </row>
    <row r="137" spans="2:39" s="3" customFormat="1" ht="27.75" customHeight="1">
      <c r="B137" s="54" t="s">
        <v>130</v>
      </c>
      <c r="C137" s="54"/>
      <c r="D137" s="54"/>
      <c r="E137" s="54"/>
      <c r="F137" s="54"/>
      <c r="G137" s="54"/>
      <c r="H137" s="54"/>
      <c r="I137" s="54"/>
      <c r="J137" s="54"/>
      <c r="K137" s="54"/>
      <c r="L137" s="54"/>
      <c r="M137" s="54"/>
      <c r="N137" s="54"/>
      <c r="O137" s="54"/>
      <c r="P137" s="54"/>
      <c r="Q137" s="55">
        <v>3</v>
      </c>
      <c r="R137" s="55"/>
      <c r="S137" s="55"/>
      <c r="T137" s="56">
        <f>ROUNDDOWN(Q137*$AD$41,0)</f>
        <v>30</v>
      </c>
      <c r="U137" s="56"/>
      <c r="V137" s="56"/>
      <c r="W137" s="24" t="s">
        <v>69</v>
      </c>
      <c r="X137" s="57">
        <f>(ROUNDUP($T137*0.1,0))</f>
        <v>3</v>
      </c>
      <c r="Y137" s="57"/>
      <c r="Z137" s="57"/>
      <c r="AA137" s="22" t="s">
        <v>69</v>
      </c>
      <c r="AB137" s="57">
        <f>(ROUNDUP($T137*0.2,0))</f>
        <v>6</v>
      </c>
      <c r="AC137" s="57"/>
      <c r="AD137" s="57"/>
      <c r="AE137" s="22" t="s">
        <v>69</v>
      </c>
      <c r="AF137" s="57">
        <f>(ROUNDUP($T137*0.3,0))</f>
        <v>9</v>
      </c>
      <c r="AG137" s="57"/>
      <c r="AH137" s="57"/>
      <c r="AI137" s="22" t="s">
        <v>69</v>
      </c>
      <c r="AJ137" s="49">
        <f>T137</f>
        <v>30</v>
      </c>
      <c r="AK137" s="49"/>
      <c r="AL137" s="49"/>
      <c r="AM137" s="25" t="s">
        <v>69</v>
      </c>
    </row>
    <row r="138" spans="2:38" ht="18" customHeight="1">
      <c r="B138" s="41"/>
      <c r="C138" s="50" t="s">
        <v>131</v>
      </c>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row>
    <row r="139" spans="2:38" ht="18.75" customHeight="1">
      <c r="B139" s="26"/>
      <c r="C139" s="26"/>
      <c r="D139" s="26"/>
      <c r="E139" s="26"/>
      <c r="F139" s="26"/>
      <c r="G139" s="26"/>
      <c r="H139" s="26"/>
      <c r="I139" s="26"/>
      <c r="J139" s="26"/>
      <c r="K139" s="26"/>
      <c r="L139" s="26"/>
      <c r="M139" s="26"/>
      <c r="N139" s="26"/>
      <c r="O139" s="30"/>
      <c r="P139" s="4"/>
      <c r="Q139" s="4"/>
      <c r="R139" s="4"/>
      <c r="S139" s="4"/>
      <c r="T139" s="4"/>
      <c r="U139" s="4"/>
      <c r="V139" s="4"/>
      <c r="W139" s="4"/>
      <c r="X139" s="4"/>
      <c r="Y139" s="4"/>
      <c r="Z139" s="4"/>
      <c r="AA139" s="4"/>
      <c r="AB139" s="4"/>
      <c r="AC139" s="4"/>
      <c r="AD139" s="4"/>
      <c r="AE139" s="4"/>
      <c r="AF139" s="4"/>
      <c r="AG139" s="4"/>
      <c r="AH139" s="4"/>
      <c r="AI139" s="4"/>
      <c r="AJ139" s="4"/>
      <c r="AK139" s="4"/>
      <c r="AL139" s="4"/>
    </row>
    <row r="140" ht="10.5" customHeight="1">
      <c r="B140" s="11"/>
    </row>
    <row r="141" ht="18" customHeight="1">
      <c r="B141" s="11"/>
    </row>
    <row r="142" ht="9" customHeight="1">
      <c r="B142" s="11"/>
    </row>
    <row r="143" spans="2:40" s="43" customFormat="1" ht="37.5" customHeight="1">
      <c r="B143" s="44"/>
      <c r="C143" s="43" t="s">
        <v>32</v>
      </c>
      <c r="D143" s="51" t="s">
        <v>132</v>
      </c>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13"/>
      <c r="AN143" s="13"/>
    </row>
    <row r="144" spans="2:40" s="43" customFormat="1" ht="37.5" customHeight="1">
      <c r="B144" s="44"/>
      <c r="C144" s="43" t="s">
        <v>32</v>
      </c>
      <c r="D144" s="51" t="s">
        <v>133</v>
      </c>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13"/>
      <c r="AN144" s="13"/>
    </row>
    <row r="145" spans="2:40" s="43" customFormat="1" ht="30" customHeight="1">
      <c r="B145" s="44"/>
      <c r="C145" s="43" t="s">
        <v>32</v>
      </c>
      <c r="D145" s="52" t="s">
        <v>134</v>
      </c>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45"/>
      <c r="AN145" s="45"/>
    </row>
    <row r="146" ht="9.75" customHeight="1">
      <c r="B146" s="11"/>
    </row>
    <row r="147" ht="18" customHeight="1">
      <c r="B147" s="11"/>
    </row>
    <row r="148" ht="18" customHeight="1"/>
    <row r="149" spans="3:38" ht="34.5" customHeight="1">
      <c r="C149" s="53" t="s">
        <v>135</v>
      </c>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row>
    <row r="150" ht="18" customHeight="1"/>
    <row r="151" ht="18" customHeight="1">
      <c r="O151" s="1" t="s">
        <v>136</v>
      </c>
    </row>
    <row r="152" ht="18" customHeight="1"/>
    <row r="153" spans="13:38" ht="18" customHeight="1">
      <c r="M153" s="48" t="s">
        <v>137</v>
      </c>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row>
    <row r="154" ht="18" customHeight="1"/>
    <row r="155" ht="18" customHeight="1"/>
    <row r="156" ht="18" customHeight="1"/>
    <row r="157" spans="2:37" ht="18" customHeight="1">
      <c r="B157" s="111" t="s">
        <v>138</v>
      </c>
      <c r="C157" s="112"/>
      <c r="D157" s="112"/>
      <c r="E157" s="112"/>
      <c r="F157" s="112"/>
      <c r="G157" s="112"/>
      <c r="H157" s="112"/>
      <c r="I157" s="112"/>
      <c r="J157" s="112"/>
      <c r="K157" s="113"/>
      <c r="L157" s="111">
        <v>1</v>
      </c>
      <c r="M157" s="120" t="s">
        <v>139</v>
      </c>
      <c r="N157" s="121"/>
      <c r="O157" s="121"/>
      <c r="P157" s="121"/>
      <c r="Q157" s="121"/>
      <c r="R157" s="121"/>
      <c r="S157" s="121"/>
      <c r="T157" s="122"/>
      <c r="U157" s="108" t="s">
        <v>140</v>
      </c>
      <c r="V157" s="109"/>
      <c r="W157" s="109"/>
      <c r="X157" s="109"/>
      <c r="Y157" s="109"/>
      <c r="Z157" s="110"/>
      <c r="AA157" s="101" t="s">
        <v>141</v>
      </c>
      <c r="AB157" s="102"/>
      <c r="AC157" s="102"/>
      <c r="AD157" s="102"/>
      <c r="AE157" s="102"/>
      <c r="AF157" s="102"/>
      <c r="AG157" s="102"/>
      <c r="AH157" s="102"/>
      <c r="AI157" s="102"/>
      <c r="AJ157" s="102"/>
      <c r="AK157" s="103"/>
    </row>
    <row r="158" spans="2:37" ht="18" customHeight="1">
      <c r="B158" s="114"/>
      <c r="C158" s="115"/>
      <c r="D158" s="115"/>
      <c r="E158" s="115"/>
      <c r="F158" s="115"/>
      <c r="G158" s="115"/>
      <c r="H158" s="115"/>
      <c r="I158" s="115"/>
      <c r="J158" s="115"/>
      <c r="K158" s="116"/>
      <c r="L158" s="114"/>
      <c r="M158" s="123"/>
      <c r="N158" s="124"/>
      <c r="O158" s="124"/>
      <c r="P158" s="124"/>
      <c r="Q158" s="124"/>
      <c r="R158" s="124"/>
      <c r="S158" s="124"/>
      <c r="T158" s="125"/>
      <c r="U158" s="108" t="s">
        <v>142</v>
      </c>
      <c r="V158" s="109"/>
      <c r="W158" s="109"/>
      <c r="X158" s="109"/>
      <c r="Y158" s="109"/>
      <c r="Z158" s="110"/>
      <c r="AA158" s="101"/>
      <c r="AB158" s="102"/>
      <c r="AC158" s="102"/>
      <c r="AD158" s="102"/>
      <c r="AE158" s="102"/>
      <c r="AF158" s="102"/>
      <c r="AG158" s="102"/>
      <c r="AH158" s="102"/>
      <c r="AI158" s="102"/>
      <c r="AJ158" s="102"/>
      <c r="AK158" s="103"/>
    </row>
    <row r="159" spans="2:37" ht="18" customHeight="1">
      <c r="B159" s="114"/>
      <c r="C159" s="115"/>
      <c r="D159" s="115"/>
      <c r="E159" s="115"/>
      <c r="F159" s="115"/>
      <c r="G159" s="115"/>
      <c r="H159" s="115"/>
      <c r="I159" s="115"/>
      <c r="J159" s="115"/>
      <c r="K159" s="116"/>
      <c r="L159" s="117"/>
      <c r="M159" s="123"/>
      <c r="N159" s="124"/>
      <c r="O159" s="124"/>
      <c r="P159" s="124"/>
      <c r="Q159" s="124"/>
      <c r="R159" s="124"/>
      <c r="S159" s="124"/>
      <c r="T159" s="125"/>
      <c r="U159" s="120" t="s">
        <v>143</v>
      </c>
      <c r="V159" s="121"/>
      <c r="W159" s="121"/>
      <c r="X159" s="121"/>
      <c r="Y159" s="121"/>
      <c r="Z159" s="122"/>
      <c r="AA159" s="46">
        <v>1</v>
      </c>
      <c r="AB159" s="101" t="s">
        <v>145</v>
      </c>
      <c r="AC159" s="102"/>
      <c r="AD159" s="102"/>
      <c r="AE159" s="102"/>
      <c r="AF159" s="103"/>
      <c r="AG159" s="46">
        <v>2</v>
      </c>
      <c r="AH159" s="101" t="s">
        <v>146</v>
      </c>
      <c r="AI159" s="102"/>
      <c r="AJ159" s="102"/>
      <c r="AK159" s="103"/>
    </row>
    <row r="160" spans="2:37" ht="18" customHeight="1">
      <c r="B160" s="117"/>
      <c r="C160" s="118"/>
      <c r="D160" s="118"/>
      <c r="E160" s="118"/>
      <c r="F160" s="118"/>
      <c r="G160" s="118"/>
      <c r="H160" s="118"/>
      <c r="I160" s="118"/>
      <c r="J160" s="118"/>
      <c r="K160" s="119"/>
      <c r="L160" s="47">
        <v>2</v>
      </c>
      <c r="M160" s="108" t="s">
        <v>144</v>
      </c>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10"/>
    </row>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sheetData>
  <sheetProtection selectLockedCells="1" selectUnlockedCells="1"/>
  <mergeCells count="516">
    <mergeCell ref="M160:AK160"/>
    <mergeCell ref="B157:K160"/>
    <mergeCell ref="L157:L159"/>
    <mergeCell ref="M157:T159"/>
    <mergeCell ref="U157:Z157"/>
    <mergeCell ref="AA157:AK157"/>
    <mergeCell ref="U158:Z158"/>
    <mergeCell ref="AA158:AK158"/>
    <mergeCell ref="U159:Z159"/>
    <mergeCell ref="AB159:AF159"/>
    <mergeCell ref="AH159:AK159"/>
    <mergeCell ref="B1:AL1"/>
    <mergeCell ref="B5:F5"/>
    <mergeCell ref="G5:V5"/>
    <mergeCell ref="W5:AA5"/>
    <mergeCell ref="AB5:AM6"/>
    <mergeCell ref="B6:F7"/>
    <mergeCell ref="G6:V7"/>
    <mergeCell ref="W6:AA6"/>
    <mergeCell ref="W7:AA7"/>
    <mergeCell ref="AB7:AM7"/>
    <mergeCell ref="B8:F10"/>
    <mergeCell ref="G8:V8"/>
    <mergeCell ref="W8:AA8"/>
    <mergeCell ref="AB8:AM8"/>
    <mergeCell ref="G9:V10"/>
    <mergeCell ref="W9:AA10"/>
    <mergeCell ref="AB9:AM10"/>
    <mergeCell ref="B11:F11"/>
    <mergeCell ref="G11:J11"/>
    <mergeCell ref="K11:V11"/>
    <mergeCell ref="W11:AA11"/>
    <mergeCell ref="AB11:AM11"/>
    <mergeCell ref="B12:F13"/>
    <mergeCell ref="G12:H12"/>
    <mergeCell ref="I12:J12"/>
    <mergeCell ref="K12:L12"/>
    <mergeCell ref="M12:N12"/>
    <mergeCell ref="O12:P12"/>
    <mergeCell ref="Q12:R12"/>
    <mergeCell ref="S12:T12"/>
    <mergeCell ref="U12:V12"/>
    <mergeCell ref="W12:AA12"/>
    <mergeCell ref="AB12:AM12"/>
    <mergeCell ref="G13:H13"/>
    <mergeCell ref="I13:J13"/>
    <mergeCell ref="K13:L13"/>
    <mergeCell ref="M13:N13"/>
    <mergeCell ref="O13:P13"/>
    <mergeCell ref="Q13:R13"/>
    <mergeCell ref="S13:T13"/>
    <mergeCell ref="U13:V13"/>
    <mergeCell ref="W13:AA13"/>
    <mergeCell ref="AB13:AM13"/>
    <mergeCell ref="B14:F16"/>
    <mergeCell ref="G14:K14"/>
    <mergeCell ref="L14:V14"/>
    <mergeCell ref="W14:AA16"/>
    <mergeCell ref="AB14:AM16"/>
    <mergeCell ref="G15:K15"/>
    <mergeCell ref="L15:V15"/>
    <mergeCell ref="G16:K16"/>
    <mergeCell ref="L16:V16"/>
    <mergeCell ref="B17:F18"/>
    <mergeCell ref="G17:P17"/>
    <mergeCell ref="Q17:AM17"/>
    <mergeCell ref="G18:P18"/>
    <mergeCell ref="Q18:AM18"/>
    <mergeCell ref="B19:F20"/>
    <mergeCell ref="G19:AM20"/>
    <mergeCell ref="B21:F23"/>
    <mergeCell ref="G21:AM22"/>
    <mergeCell ref="G23:I23"/>
    <mergeCell ref="J23:AM23"/>
    <mergeCell ref="B27:O28"/>
    <mergeCell ref="P27:AC27"/>
    <mergeCell ref="P28:V28"/>
    <mergeCell ref="W28:AC28"/>
    <mergeCell ref="B29:O29"/>
    <mergeCell ref="P29:V29"/>
    <mergeCell ref="W29:AC29"/>
    <mergeCell ref="B30:O30"/>
    <mergeCell ref="P30:V30"/>
    <mergeCell ref="W30:AC30"/>
    <mergeCell ref="B31:O31"/>
    <mergeCell ref="P31:V31"/>
    <mergeCell ref="W31:AC31"/>
    <mergeCell ref="B32:O32"/>
    <mergeCell ref="P32:V32"/>
    <mergeCell ref="W32:AC32"/>
    <mergeCell ref="B33:O33"/>
    <mergeCell ref="P33:V33"/>
    <mergeCell ref="W33:AC33"/>
    <mergeCell ref="B34:O34"/>
    <mergeCell ref="P34:V34"/>
    <mergeCell ref="W34:AC34"/>
    <mergeCell ref="D38:AM38"/>
    <mergeCell ref="D39:AM39"/>
    <mergeCell ref="D40:AM40"/>
    <mergeCell ref="Q41:T42"/>
    <mergeCell ref="U41:X42"/>
    <mergeCell ref="Z41:AC42"/>
    <mergeCell ref="AD41:AF42"/>
    <mergeCell ref="AG41:AG42"/>
    <mergeCell ref="B43:AM43"/>
    <mergeCell ref="B47:P49"/>
    <mergeCell ref="Q47:S49"/>
    <mergeCell ref="T47:W49"/>
    <mergeCell ref="X47:AM47"/>
    <mergeCell ref="X48:AI48"/>
    <mergeCell ref="AJ48:AM49"/>
    <mergeCell ref="X49:AA49"/>
    <mergeCell ref="AB49:AE49"/>
    <mergeCell ref="AF49:AI49"/>
    <mergeCell ref="B50:F53"/>
    <mergeCell ref="G50:P50"/>
    <mergeCell ref="Q50:S50"/>
    <mergeCell ref="T50:V50"/>
    <mergeCell ref="X50:Z50"/>
    <mergeCell ref="AB50:AD50"/>
    <mergeCell ref="G52:P52"/>
    <mergeCell ref="Q52:S52"/>
    <mergeCell ref="T52:V52"/>
    <mergeCell ref="X52:Z52"/>
    <mergeCell ref="AF50:AH50"/>
    <mergeCell ref="AJ50:AL50"/>
    <mergeCell ref="G51:P51"/>
    <mergeCell ref="Q51:S51"/>
    <mergeCell ref="T51:V51"/>
    <mergeCell ref="X51:Z51"/>
    <mergeCell ref="AB51:AD51"/>
    <mergeCell ref="AF51:AH51"/>
    <mergeCell ref="AJ51:AL51"/>
    <mergeCell ref="AB52:AD52"/>
    <mergeCell ref="AF52:AH52"/>
    <mergeCell ref="AJ52:AL52"/>
    <mergeCell ref="G53:P53"/>
    <mergeCell ref="Q53:S53"/>
    <mergeCell ref="T53:V53"/>
    <mergeCell ref="X53:Z53"/>
    <mergeCell ref="AB53:AD53"/>
    <mergeCell ref="AF53:AH53"/>
    <mergeCell ref="AJ53:AL53"/>
    <mergeCell ref="B54:F54"/>
    <mergeCell ref="G54:P54"/>
    <mergeCell ref="Q54:S54"/>
    <mergeCell ref="T54:V54"/>
    <mergeCell ref="X54:Z54"/>
    <mergeCell ref="AB54:AD54"/>
    <mergeCell ref="AF54:AH54"/>
    <mergeCell ref="AJ54:AL54"/>
    <mergeCell ref="B57:P59"/>
    <mergeCell ref="Q57:S59"/>
    <mergeCell ref="T57:W59"/>
    <mergeCell ref="X57:AM57"/>
    <mergeCell ref="X58:AI58"/>
    <mergeCell ref="AJ58:AM59"/>
    <mergeCell ref="X59:AA59"/>
    <mergeCell ref="AB59:AE59"/>
    <mergeCell ref="AF59:AI59"/>
    <mergeCell ref="B60:F63"/>
    <mergeCell ref="G60:P60"/>
    <mergeCell ref="Q60:S60"/>
    <mergeCell ref="T60:V60"/>
    <mergeCell ref="X60:Z60"/>
    <mergeCell ref="AB60:AD60"/>
    <mergeCell ref="AF60:AH60"/>
    <mergeCell ref="G62:P62"/>
    <mergeCell ref="Q62:S62"/>
    <mergeCell ref="AJ60:AL60"/>
    <mergeCell ref="G61:P61"/>
    <mergeCell ref="Q61:S61"/>
    <mergeCell ref="T61:V61"/>
    <mergeCell ref="X61:Z61"/>
    <mergeCell ref="AB61:AD61"/>
    <mergeCell ref="AF61:AH61"/>
    <mergeCell ref="AJ61:AL61"/>
    <mergeCell ref="T62:V62"/>
    <mergeCell ref="X62:Z62"/>
    <mergeCell ref="AB62:AD62"/>
    <mergeCell ref="AF62:AH62"/>
    <mergeCell ref="AJ62:AL62"/>
    <mergeCell ref="G63:P63"/>
    <mergeCell ref="Q63:S63"/>
    <mergeCell ref="T63:V63"/>
    <mergeCell ref="X63:Z63"/>
    <mergeCell ref="AB63:AD63"/>
    <mergeCell ref="AF63:AH63"/>
    <mergeCell ref="AJ63:AL63"/>
    <mergeCell ref="B66:P68"/>
    <mergeCell ref="Q66:S68"/>
    <mergeCell ref="T66:W68"/>
    <mergeCell ref="X66:AM66"/>
    <mergeCell ref="X67:AI67"/>
    <mergeCell ref="AJ67:AM68"/>
    <mergeCell ref="X68:AA68"/>
    <mergeCell ref="AB68:AE68"/>
    <mergeCell ref="AF68:AI68"/>
    <mergeCell ref="B69:P69"/>
    <mergeCell ref="Q69:S69"/>
    <mergeCell ref="T69:V69"/>
    <mergeCell ref="X69:Z69"/>
    <mergeCell ref="AB69:AD69"/>
    <mergeCell ref="AF69:AH69"/>
    <mergeCell ref="AJ69:AL69"/>
    <mergeCell ref="B70:H70"/>
    <mergeCell ref="I70:W70"/>
    <mergeCell ref="X70:AM70"/>
    <mergeCell ref="B71:AM71"/>
    <mergeCell ref="B72:P74"/>
    <mergeCell ref="Q72:S74"/>
    <mergeCell ref="T72:W74"/>
    <mergeCell ref="X72:AM72"/>
    <mergeCell ref="X73:AI73"/>
    <mergeCell ref="AJ73:AM74"/>
    <mergeCell ref="X74:AA74"/>
    <mergeCell ref="AB74:AE74"/>
    <mergeCell ref="AF74:AI74"/>
    <mergeCell ref="B75:E75"/>
    <mergeCell ref="F75:P75"/>
    <mergeCell ref="Q75:S75"/>
    <mergeCell ref="T75:V75"/>
    <mergeCell ref="X75:Z75"/>
    <mergeCell ref="AB75:AD75"/>
    <mergeCell ref="AF75:AH75"/>
    <mergeCell ref="AJ75:AL75"/>
    <mergeCell ref="B76:E76"/>
    <mergeCell ref="F76:P76"/>
    <mergeCell ref="Q76:S76"/>
    <mergeCell ref="T76:V76"/>
    <mergeCell ref="X76:Z76"/>
    <mergeCell ref="AB76:AD76"/>
    <mergeCell ref="AF76:AH76"/>
    <mergeCell ref="AJ76:AL76"/>
    <mergeCell ref="B80:P82"/>
    <mergeCell ref="Q80:S82"/>
    <mergeCell ref="T80:W82"/>
    <mergeCell ref="X80:AM80"/>
    <mergeCell ref="X81:AI81"/>
    <mergeCell ref="AJ81:AM82"/>
    <mergeCell ref="X82:AA82"/>
    <mergeCell ref="AB82:AE82"/>
    <mergeCell ref="AF82:AI82"/>
    <mergeCell ref="B83:F86"/>
    <mergeCell ref="G83:P83"/>
    <mergeCell ref="Q83:S83"/>
    <mergeCell ref="T83:V83"/>
    <mergeCell ref="X83:Z83"/>
    <mergeCell ref="AB83:AD83"/>
    <mergeCell ref="G85:P85"/>
    <mergeCell ref="Q85:S85"/>
    <mergeCell ref="T85:V85"/>
    <mergeCell ref="X85:Z85"/>
    <mergeCell ref="AF83:AH83"/>
    <mergeCell ref="AJ83:AL83"/>
    <mergeCell ref="G84:P84"/>
    <mergeCell ref="Q84:S84"/>
    <mergeCell ref="T84:V84"/>
    <mergeCell ref="X84:Z84"/>
    <mergeCell ref="AB84:AD84"/>
    <mergeCell ref="AF84:AH84"/>
    <mergeCell ref="AJ84:AL84"/>
    <mergeCell ref="AB85:AD85"/>
    <mergeCell ref="AF85:AH85"/>
    <mergeCell ref="AJ85:AL85"/>
    <mergeCell ref="G86:P86"/>
    <mergeCell ref="Q86:S86"/>
    <mergeCell ref="T86:V86"/>
    <mergeCell ref="X86:Z86"/>
    <mergeCell ref="AB86:AD86"/>
    <mergeCell ref="AF86:AH86"/>
    <mergeCell ref="AJ86:AL86"/>
    <mergeCell ref="B87:F87"/>
    <mergeCell ref="G87:P87"/>
    <mergeCell ref="Q87:S87"/>
    <mergeCell ref="T87:V87"/>
    <mergeCell ref="X87:Z87"/>
    <mergeCell ref="AB87:AD87"/>
    <mergeCell ref="AF87:AH87"/>
    <mergeCell ref="AJ87:AL87"/>
    <mergeCell ref="B90:P92"/>
    <mergeCell ref="Q90:S92"/>
    <mergeCell ref="T90:W92"/>
    <mergeCell ref="X90:AM90"/>
    <mergeCell ref="X91:AI91"/>
    <mergeCell ref="AJ91:AM92"/>
    <mergeCell ref="X92:AA92"/>
    <mergeCell ref="AB92:AE92"/>
    <mergeCell ref="AF92:AI92"/>
    <mergeCell ref="B93:F96"/>
    <mergeCell ref="G93:P93"/>
    <mergeCell ref="Q93:S93"/>
    <mergeCell ref="T93:V93"/>
    <mergeCell ref="X93:Z93"/>
    <mergeCell ref="AB93:AD93"/>
    <mergeCell ref="AF93:AH93"/>
    <mergeCell ref="G95:P95"/>
    <mergeCell ref="Q95:S95"/>
    <mergeCell ref="AJ93:AL93"/>
    <mergeCell ref="G94:P94"/>
    <mergeCell ref="Q94:S94"/>
    <mergeCell ref="T94:V94"/>
    <mergeCell ref="X94:Z94"/>
    <mergeCell ref="AB94:AD94"/>
    <mergeCell ref="AF94:AH94"/>
    <mergeCell ref="AJ94:AL94"/>
    <mergeCell ref="T95:V95"/>
    <mergeCell ref="X95:Z95"/>
    <mergeCell ref="AB95:AD95"/>
    <mergeCell ref="AF95:AH95"/>
    <mergeCell ref="AJ95:AL95"/>
    <mergeCell ref="G96:P96"/>
    <mergeCell ref="Q96:S96"/>
    <mergeCell ref="T96:V96"/>
    <mergeCell ref="X96:Z96"/>
    <mergeCell ref="AB96:AD96"/>
    <mergeCell ref="AF96:AH96"/>
    <mergeCell ref="AJ96:AL96"/>
    <mergeCell ref="B99:P101"/>
    <mergeCell ref="Q99:S101"/>
    <mergeCell ref="T99:W101"/>
    <mergeCell ref="X99:AM99"/>
    <mergeCell ref="X100:AI100"/>
    <mergeCell ref="AJ100:AM101"/>
    <mergeCell ref="X101:AA101"/>
    <mergeCell ref="AB101:AE101"/>
    <mergeCell ref="AF101:AI101"/>
    <mergeCell ref="B102:P102"/>
    <mergeCell ref="Q102:AM102"/>
    <mergeCell ref="B103:I104"/>
    <mergeCell ref="J103:P103"/>
    <mergeCell ref="Q103:S103"/>
    <mergeCell ref="T103:V103"/>
    <mergeCell ref="X103:Z103"/>
    <mergeCell ref="AB103:AD103"/>
    <mergeCell ref="AF103:AH103"/>
    <mergeCell ref="AJ103:AL103"/>
    <mergeCell ref="J104:P104"/>
    <mergeCell ref="Q104:S104"/>
    <mergeCell ref="T104:V104"/>
    <mergeCell ref="X104:Z104"/>
    <mergeCell ref="AB104:AD104"/>
    <mergeCell ref="AF104:AH104"/>
    <mergeCell ref="AJ104:AL104"/>
    <mergeCell ref="B105:I106"/>
    <mergeCell ref="J105:P105"/>
    <mergeCell ref="Q105:S105"/>
    <mergeCell ref="T105:V105"/>
    <mergeCell ref="X105:Z105"/>
    <mergeCell ref="AB105:AD105"/>
    <mergeCell ref="AF105:AH105"/>
    <mergeCell ref="AJ105:AL105"/>
    <mergeCell ref="J106:P106"/>
    <mergeCell ref="Q106:S106"/>
    <mergeCell ref="T106:V106"/>
    <mergeCell ref="X106:Z106"/>
    <mergeCell ref="AB106:AD106"/>
    <mergeCell ref="AF106:AH106"/>
    <mergeCell ref="AJ106:AL106"/>
    <mergeCell ref="B107:P107"/>
    <mergeCell ref="Q107:S107"/>
    <mergeCell ref="T107:V107"/>
    <mergeCell ref="X107:Z107"/>
    <mergeCell ref="AB107:AD107"/>
    <mergeCell ref="AF107:AH107"/>
    <mergeCell ref="AJ107:AL107"/>
    <mergeCell ref="B108:P108"/>
    <mergeCell ref="Q108:AM108"/>
    <mergeCell ref="B109:I110"/>
    <mergeCell ref="J109:P109"/>
    <mergeCell ref="Q109:S109"/>
    <mergeCell ref="T109:V109"/>
    <mergeCell ref="X109:Z109"/>
    <mergeCell ref="AB109:AD109"/>
    <mergeCell ref="AF109:AH109"/>
    <mergeCell ref="AJ109:AL109"/>
    <mergeCell ref="J110:P110"/>
    <mergeCell ref="Q110:S110"/>
    <mergeCell ref="T110:V110"/>
    <mergeCell ref="X110:Z110"/>
    <mergeCell ref="AB110:AD110"/>
    <mergeCell ref="AF110:AH110"/>
    <mergeCell ref="AJ110:AL110"/>
    <mergeCell ref="B111:P111"/>
    <mergeCell ref="Q111:S111"/>
    <mergeCell ref="T111:V111"/>
    <mergeCell ref="X111:Z111"/>
    <mergeCell ref="AB111:AD111"/>
    <mergeCell ref="AF111:AH111"/>
    <mergeCell ref="B112:P112"/>
    <mergeCell ref="Q112:S112"/>
    <mergeCell ref="T112:V112"/>
    <mergeCell ref="X112:Z112"/>
    <mergeCell ref="AB112:AD112"/>
    <mergeCell ref="AF112:AH112"/>
    <mergeCell ref="Q113:S113"/>
    <mergeCell ref="T113:V113"/>
    <mergeCell ref="X113:Z113"/>
    <mergeCell ref="AB113:AD113"/>
    <mergeCell ref="AF113:AH113"/>
    <mergeCell ref="AJ111:AL111"/>
    <mergeCell ref="AJ112:AL112"/>
    <mergeCell ref="AJ120:AM121"/>
    <mergeCell ref="AJ113:AL113"/>
    <mergeCell ref="B114:P114"/>
    <mergeCell ref="Q114:S114"/>
    <mergeCell ref="T114:V114"/>
    <mergeCell ref="X114:Z114"/>
    <mergeCell ref="AB114:AD114"/>
    <mergeCell ref="AF114:AH114"/>
    <mergeCell ref="AJ114:AL114"/>
    <mergeCell ref="B113:P113"/>
    <mergeCell ref="AF122:AH122"/>
    <mergeCell ref="B115:P115"/>
    <mergeCell ref="Q115:AM115"/>
    <mergeCell ref="B116:P116"/>
    <mergeCell ref="Q116:AM116"/>
    <mergeCell ref="B119:P121"/>
    <mergeCell ref="Q119:S121"/>
    <mergeCell ref="T119:W121"/>
    <mergeCell ref="X119:AM119"/>
    <mergeCell ref="X120:AI120"/>
    <mergeCell ref="AF123:AH123"/>
    <mergeCell ref="AJ123:AL123"/>
    <mergeCell ref="X121:AA121"/>
    <mergeCell ref="AB121:AE121"/>
    <mergeCell ref="AF121:AI121"/>
    <mergeCell ref="B122:P122"/>
    <mergeCell ref="Q122:S122"/>
    <mergeCell ref="T122:V122"/>
    <mergeCell ref="X122:Z122"/>
    <mergeCell ref="AB122:AD122"/>
    <mergeCell ref="T124:V124"/>
    <mergeCell ref="X124:Z124"/>
    <mergeCell ref="AB124:AD124"/>
    <mergeCell ref="AF124:AH124"/>
    <mergeCell ref="AJ122:AL122"/>
    <mergeCell ref="B123:P123"/>
    <mergeCell ref="Q123:S123"/>
    <mergeCell ref="T123:V123"/>
    <mergeCell ref="X123:Z123"/>
    <mergeCell ref="AB123:AD123"/>
    <mergeCell ref="AJ124:AL124"/>
    <mergeCell ref="B125:P125"/>
    <mergeCell ref="Q125:S125"/>
    <mergeCell ref="T125:V125"/>
    <mergeCell ref="X125:Z125"/>
    <mergeCell ref="AB125:AD125"/>
    <mergeCell ref="AF125:AH125"/>
    <mergeCell ref="AJ125:AL125"/>
    <mergeCell ref="B124:P124"/>
    <mergeCell ref="Q124:S124"/>
    <mergeCell ref="AF127:AH127"/>
    <mergeCell ref="AJ127:AL127"/>
    <mergeCell ref="B126:P126"/>
    <mergeCell ref="Q126:S126"/>
    <mergeCell ref="T126:V126"/>
    <mergeCell ref="X126:Z126"/>
    <mergeCell ref="AB126:AD126"/>
    <mergeCell ref="AF126:AH126"/>
    <mergeCell ref="T128:V128"/>
    <mergeCell ref="X128:Z128"/>
    <mergeCell ref="AB128:AD128"/>
    <mergeCell ref="AF128:AH128"/>
    <mergeCell ref="AJ126:AL126"/>
    <mergeCell ref="B127:P127"/>
    <mergeCell ref="Q127:S127"/>
    <mergeCell ref="T127:V127"/>
    <mergeCell ref="X127:Z127"/>
    <mergeCell ref="AB127:AD127"/>
    <mergeCell ref="AJ128:AL128"/>
    <mergeCell ref="B129:P129"/>
    <mergeCell ref="Q129:S129"/>
    <mergeCell ref="T129:V129"/>
    <mergeCell ref="X129:Z129"/>
    <mergeCell ref="AB129:AD129"/>
    <mergeCell ref="AF129:AH129"/>
    <mergeCell ref="AJ129:AL129"/>
    <mergeCell ref="B128:P128"/>
    <mergeCell ref="Q128:S128"/>
    <mergeCell ref="B132:P134"/>
    <mergeCell ref="Q132:S134"/>
    <mergeCell ref="T132:W134"/>
    <mergeCell ref="X132:AM132"/>
    <mergeCell ref="X133:AI133"/>
    <mergeCell ref="AJ133:AM134"/>
    <mergeCell ref="X134:AA134"/>
    <mergeCell ref="AB134:AE134"/>
    <mergeCell ref="AF134:AI134"/>
    <mergeCell ref="AJ136:AL136"/>
    <mergeCell ref="B135:P135"/>
    <mergeCell ref="Q135:S135"/>
    <mergeCell ref="T135:V135"/>
    <mergeCell ref="X135:Z135"/>
    <mergeCell ref="AB135:AD135"/>
    <mergeCell ref="AF135:AH135"/>
    <mergeCell ref="X137:Z137"/>
    <mergeCell ref="AB137:AD137"/>
    <mergeCell ref="AF137:AH137"/>
    <mergeCell ref="AJ135:AL135"/>
    <mergeCell ref="B136:P136"/>
    <mergeCell ref="Q136:S136"/>
    <mergeCell ref="T136:V136"/>
    <mergeCell ref="X136:Z136"/>
    <mergeCell ref="AB136:AD136"/>
    <mergeCell ref="AF136:AH136"/>
    <mergeCell ref="M153:AL153"/>
    <mergeCell ref="AJ137:AL137"/>
    <mergeCell ref="C138:AL138"/>
    <mergeCell ref="D143:AL143"/>
    <mergeCell ref="D144:AL144"/>
    <mergeCell ref="D145:AL145"/>
    <mergeCell ref="C149:AL149"/>
    <mergeCell ref="B137:P137"/>
    <mergeCell ref="Q137:S137"/>
    <mergeCell ref="T137:V137"/>
  </mergeCells>
  <dataValidations count="3">
    <dataValidation type="list" allowBlank="1" sqref="G13:V13">
      <formula1>"○,休"</formula1>
    </dataValidation>
    <dataValidation type="list" allowBlank="1" showInputMessage="1" showErrorMessage="1" sqref="AG159 L160">
      <formula1>"2,②"</formula1>
    </dataValidation>
    <dataValidation type="list" allowBlank="1" showInputMessage="1" showErrorMessage="1" sqref="AA159 L157:L159">
      <formula1>"1,①"</formula1>
    </dataValidation>
  </dataValidations>
  <printOptions/>
  <pageMargins left="0.8270833333333334" right="0" top="0.6694444444444445" bottom="0" header="0.5118110236220472" footer="0.5118110236220472"/>
  <pageSetup firstPageNumber="0" useFirstPageNumber="1" horizontalDpi="300" verticalDpi="300" orientation="portrait" paperSize="9" scale="79" r:id="rId4"/>
  <rowBreaks count="4" manualBreakCount="4">
    <brk id="40" max="255" man="1"/>
    <brk id="77" max="255" man="1"/>
    <brk id="97" max="255" man="1"/>
    <brk id="13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2021-07-06T00:11:03Z</cp:lastPrinted>
  <dcterms:created xsi:type="dcterms:W3CDTF">2009-10-27T02:57:23Z</dcterms:created>
  <dcterms:modified xsi:type="dcterms:W3CDTF">2022-12-23T07:29:43Z</dcterms:modified>
  <cp:category/>
  <cp:version/>
  <cp:contentType/>
  <cp:contentStatus/>
</cp:coreProperties>
</file>