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20040062\Desktop\20260116_経営比較分析表\回答【経営比較分析表】下水道事業\"/>
    </mc:Choice>
  </mc:AlternateContent>
  <xr:revisionPtr revIDLastSave="0" documentId="13_ncr:1_{5D30D959-2736-46AA-95BE-8A23C7C53ACE}" xr6:coauthVersionLast="47" xr6:coauthVersionMax="47" xr10:uidLastSave="{00000000-0000-0000-0000-000000000000}"/>
  <workbookProtection workbookAlgorithmName="SHA-512" workbookHashValue="Y/7M8oWrmzrHMGDYa1t7BEG/ByhtY6D0ZNx42OQgr2hkHWk1xxRuhpgR+PWf4DbrDuH6h/Lj9ciZ96RxkEjNMw==" workbookSaltValue="5KfqNSB4EBUiy33lM3M1ZQ==" workbookSpinCount="100000" lockStructure="1"/>
  <bookViews>
    <workbookView xWindow="-107" yWindow="-107" windowWidth="20847" windowHeight="118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E85" i="4"/>
  <c r="BB10" i="4"/>
  <c r="P10" i="4"/>
  <c r="AT8" i="4"/>
  <c r="W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<sst xmlns="http://schemas.openxmlformats.org/spreadsheetml/2006/main" count="231" uniqueCount="116">
  <si>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</si>
  <si>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</si>
  <si>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</si>
  <si>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</si>
  <si>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</si>
  <si>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</si>
  <si>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</si>
  <si>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</si>
  <si>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</si>
  <si>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</si>
  <si>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</si>
  <si>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</si>
  <si>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</si>
  <si>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</si>
  <si>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</si>
  <si>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</si>
  <si>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</si>
  <si>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</si>
  <si>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</si>
  <si>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</si>
  <si>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</si>
  <si>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</si>
  <si>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</si>
  <si>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</si>
  <si>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</si>
  <si>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</si>
  <si>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</si>
  <si>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</si>
  <si>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</si>
  <si>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</si>
  <si>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</si>
  <si>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</si>
  <si>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</si>
  <si>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</si>
  <si>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</si>
  <si>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</si>
  <si>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</si>
  <si>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</si>
  <si>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</si>
  <si>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</si>
  <si>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</si>
  <si>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</si>
  <si>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</si>
  <si>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</si>
  <si>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</si>
  <si>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</si>
  <si>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</si>
  <si>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</si>
  <si>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</si>
  <si>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</si>
  <si>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</si>
  <si>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</si>
  <si>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</si>
  <si>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</si>
  <si>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</si>
  <si>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</si>
  <si>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</si>
  <si>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</si>
  <si>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</si>
  <si>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</si>
  <si>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</si>
  <si>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</si>
  <si>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</si>
  <si>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</si>
  <si>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</si>
  <si>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</si>
  <si>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</si>
  <si>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</si>
  <si>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</si>
  <si>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</si>
  <si>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</si>
  <si>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</si>
  <si>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</si>
  <si>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</si>
  <si>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</si>
  <si>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</si>
  <si>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</si>
  <si>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</si>
  <si>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</si>
  <si>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</si>
  <si>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</si>
  <si>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</si>
  <si>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</si>
  <si>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</si>
  <si>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</si>
  <si>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</si>
  <si>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</si>
  <si>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</si>
  <si>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</si>
  <si>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</si>
  <si>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</si>
  <si>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</si>
  <si>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</si>
  <si>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</si>
  <si>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</si>
  <si>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</si>
  <si>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</si>
  <si>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</si>
  <si>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</si>
  <si>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</si>
  <si>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</si>
  <si>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</si>
  <si>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</si>
  <si>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</si>
  <si>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</si>
  <si>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</si>
  <si>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</si>
  <si>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</si>
  <si>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</si>
  <si>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</si>
  <si>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</si>
  <si>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</si>
  <si>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</si>
  <si>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0"/>
        <rFont val="ＭＳ ゴシック"/>
        <family val="3"/>
        <charset val="128"/>
      </rPr>
      <t>① 有形固定資産減価償却率</t>
    </r>
    <r>
      <rPr>
        <sz val="10"/>
        <rFont val="ＭＳ ゴシック"/>
        <family val="3"/>
        <charset val="128"/>
      </rPr>
      <t xml:space="preserve">
　今後、施設の老朽化が進むことからストックマネジメントによる維持、改築・更新など適切な管理が必要となる。
　なお、類似団体に比し低い水準の要因の一つとして平成18年度の企業会計に移行する際、資産残額により計上したため償却率は低い数値を示している。
</t>
    </r>
    <r>
      <rPr>
        <b/>
        <sz val="10"/>
        <rFont val="ＭＳ ゴシック"/>
        <family val="3"/>
        <charset val="128"/>
      </rPr>
      <t>② 管渠老朽化率</t>
    </r>
    <r>
      <rPr>
        <sz val="10"/>
        <rFont val="ＭＳ ゴシック"/>
        <family val="3"/>
        <charset val="128"/>
      </rPr>
      <t xml:space="preserve">
　類似団体に比し整備時期が遅いことから低い水準にあるが、下水道事業の着手から60年以上経過し、老朽化が急激に進行することが見込まれる。
</t>
    </r>
    <r>
      <rPr>
        <b/>
        <sz val="10"/>
        <rFont val="ＭＳ ゴシック"/>
        <family val="3"/>
        <charset val="128"/>
      </rPr>
      <t>③ 管渠改善率
　</t>
    </r>
    <r>
      <rPr>
        <sz val="10"/>
        <rFont val="ＭＳ ゴシック"/>
        <family val="3"/>
        <charset val="128"/>
      </rPr>
      <t>類似団体に比し低い数値であるが、既に多くの施設が法定耐用年数を経過している処理場・ポンプ場とともに、ストックマネジメントに基づき、計画的な改築・更新を行い、適切な管理を行っていく必要がある。</t>
    </r>
    <rPh sb="2" eb="4">
      <t>ユウケイ</t>
    </rPh>
    <rPh sb="4" eb="6">
      <t>コテイ</t>
    </rPh>
    <rPh sb="6" eb="8">
      <t>シサン</t>
    </rPh>
    <rPh sb="8" eb="10">
      <t>ゲンカ</t>
    </rPh>
    <rPh sb="10" eb="12">
      <t>ショウキャク</t>
    </rPh>
    <rPh sb="12" eb="13">
      <t>リツ</t>
    </rPh>
    <rPh sb="15" eb="17">
      <t>コンゴ</t>
    </rPh>
    <rPh sb="18" eb="20">
      <t>シセツ</t>
    </rPh>
    <rPh sb="21" eb="24">
      <t>ロウキュウカ</t>
    </rPh>
    <rPh sb="44" eb="46">
      <t>イジ</t>
    </rPh>
    <rPh sb="47" eb="49">
      <t>カイチク</t>
    </rPh>
    <rPh sb="50" eb="52">
      <t>コウシン</t>
    </rPh>
    <rPh sb="54" eb="56">
      <t>テキセツ</t>
    </rPh>
    <rPh sb="57" eb="59">
      <t>カンリ</t>
    </rPh>
    <rPh sb="60" eb="62">
      <t>ヒツヨウ</t>
    </rPh>
    <rPh sb="71" eb="73">
      <t>ルイジ</t>
    </rPh>
    <rPh sb="73" eb="75">
      <t>ダンタイ</t>
    </rPh>
    <rPh sb="76" eb="77">
      <t>ヒ</t>
    </rPh>
    <rPh sb="78" eb="79">
      <t>ヒク</t>
    </rPh>
    <rPh sb="80" eb="82">
      <t>スイジュン</t>
    </rPh>
    <rPh sb="83" eb="85">
      <t>ヨウイン</t>
    </rPh>
    <rPh sb="86" eb="87">
      <t>ヒト</t>
    </rPh>
    <rPh sb="91" eb="93">
      <t>ヘイセイ</t>
    </rPh>
    <rPh sb="95" eb="97">
      <t>ネンド</t>
    </rPh>
    <rPh sb="98" eb="100">
      <t>キギョウ</t>
    </rPh>
    <rPh sb="100" eb="102">
      <t>カイケイ</t>
    </rPh>
    <rPh sb="103" eb="105">
      <t>イコウ</t>
    </rPh>
    <rPh sb="107" eb="108">
      <t>サイ</t>
    </rPh>
    <rPh sb="109" eb="111">
      <t>シサン</t>
    </rPh>
    <rPh sb="111" eb="113">
      <t>ザンガク</t>
    </rPh>
    <rPh sb="116" eb="118">
      <t>ケイジョウ</t>
    </rPh>
    <rPh sb="122" eb="125">
      <t>ショウキャクリツ</t>
    </rPh>
    <rPh sb="126" eb="127">
      <t>ヒク</t>
    </rPh>
    <rPh sb="128" eb="130">
      <t>スウチ</t>
    </rPh>
    <rPh sb="131" eb="132">
      <t>シメ</t>
    </rPh>
    <rPh sb="140" eb="141">
      <t>カン</t>
    </rPh>
    <rPh sb="141" eb="142">
      <t>キョ</t>
    </rPh>
    <rPh sb="142" eb="145">
      <t>ロウキュウカ</t>
    </rPh>
    <rPh sb="145" eb="146">
      <t>リツ</t>
    </rPh>
    <rPh sb="148" eb="150">
      <t>ルイジ</t>
    </rPh>
    <rPh sb="150" eb="152">
      <t>ダンタイ</t>
    </rPh>
    <rPh sb="153" eb="154">
      <t>ヒ</t>
    </rPh>
    <rPh sb="155" eb="157">
      <t>セイビ</t>
    </rPh>
    <rPh sb="157" eb="159">
      <t>ジキ</t>
    </rPh>
    <rPh sb="160" eb="161">
      <t>オソ</t>
    </rPh>
    <rPh sb="166" eb="167">
      <t>ヒク</t>
    </rPh>
    <rPh sb="168" eb="170">
      <t>スイジュン</t>
    </rPh>
    <rPh sb="175" eb="178">
      <t>ゲスイドウ</t>
    </rPh>
    <rPh sb="178" eb="180">
      <t>ジギョウ</t>
    </rPh>
    <rPh sb="181" eb="183">
      <t>チャクシュ</t>
    </rPh>
    <rPh sb="187" eb="188">
      <t>ネン</t>
    </rPh>
    <rPh sb="188" eb="190">
      <t>イジョウ</t>
    </rPh>
    <rPh sb="190" eb="192">
      <t>ケイカ</t>
    </rPh>
    <rPh sb="194" eb="197">
      <t>ロウキュウカ</t>
    </rPh>
    <rPh sb="198" eb="200">
      <t>キュウゲキ</t>
    </rPh>
    <rPh sb="201" eb="203">
      <t>シンコウ</t>
    </rPh>
    <rPh sb="208" eb="210">
      <t>ミコ</t>
    </rPh>
    <rPh sb="224" eb="226">
      <t>ルイジ</t>
    </rPh>
    <rPh sb="226" eb="228">
      <t>ダンタイ</t>
    </rPh>
    <rPh sb="229" eb="230">
      <t>ヒ</t>
    </rPh>
    <rPh sb="231" eb="232">
      <t>ヒク</t>
    </rPh>
    <rPh sb="240" eb="241">
      <t>スデ</t>
    </rPh>
    <rPh sb="242" eb="243">
      <t>オオ</t>
    </rPh>
    <rPh sb="245" eb="247">
      <t>シセツ</t>
    </rPh>
    <rPh sb="248" eb="250">
      <t>ホウテイ</t>
    </rPh>
    <rPh sb="250" eb="252">
      <t>タイヨウ</t>
    </rPh>
    <rPh sb="252" eb="254">
      <t>ネンスウ</t>
    </rPh>
    <rPh sb="255" eb="257">
      <t>ケイカ</t>
    </rPh>
    <rPh sb="261" eb="263">
      <t>ショリ</t>
    </rPh>
    <rPh sb="263" eb="264">
      <t>ジョウ</t>
    </rPh>
    <rPh sb="268" eb="269">
      <t>ジョウ</t>
    </rPh>
    <rPh sb="285" eb="286">
      <t>モト</t>
    </rPh>
    <rPh sb="289" eb="292">
      <t>ケイカクテキ</t>
    </rPh>
    <rPh sb="293" eb="295">
      <t>カイチク</t>
    </rPh>
    <rPh sb="296" eb="298">
      <t>コウシン</t>
    </rPh>
    <rPh sb="299" eb="300">
      <t>オコナ</t>
    </rPh>
    <rPh sb="302" eb="304">
      <t>テキセツ</t>
    </rPh>
    <rPh sb="305" eb="307">
      <t>カンリ</t>
    </rPh>
    <rPh sb="308" eb="309">
      <t>オコナ</t>
    </rPh>
    <rPh sb="313" eb="315">
      <t>ヒツヨウ</t>
    </rPh>
    <phoneticPr fontId="4"/>
  </si>
  <si>
    <t>　経営の健全性・効率性については、ほとんどの数値が類似団体に比し、低い数値となり、接続率の向上による収入確保や、経営の効率化による支出の削減が必要である。
　また、施設の老朽化が進み、維持管理、改築・更新経費の増加に対応するため、ストックマネジメントに基づく予防保全型維持管理に努め、計画的な改築・更新などを進めるとともに、施設管理の民間委託化・DXの推進などにより効率化を図る必要がある。</t>
    <rPh sb="1" eb="3">
      <t>ケイエイ</t>
    </rPh>
    <rPh sb="4" eb="7">
      <t>ケンゼンセイ</t>
    </rPh>
    <rPh sb="8" eb="11">
      <t>コウリツセイ</t>
    </rPh>
    <rPh sb="22" eb="24">
      <t>スウチ</t>
    </rPh>
    <rPh sb="25" eb="27">
      <t>ルイジ</t>
    </rPh>
    <rPh sb="27" eb="29">
      <t>ダンタイ</t>
    </rPh>
    <rPh sb="30" eb="31">
      <t>ヒ</t>
    </rPh>
    <rPh sb="33" eb="34">
      <t>ヒク</t>
    </rPh>
    <rPh sb="35" eb="37">
      <t>スウチ</t>
    </rPh>
    <rPh sb="41" eb="43">
      <t>セツゾク</t>
    </rPh>
    <rPh sb="43" eb="44">
      <t>リツ</t>
    </rPh>
    <rPh sb="45" eb="47">
      <t>コウジョウ</t>
    </rPh>
    <rPh sb="50" eb="52">
      <t>シュウニュウ</t>
    </rPh>
    <rPh sb="52" eb="54">
      <t>カクホ</t>
    </rPh>
    <rPh sb="56" eb="58">
      <t>ケイエイ</t>
    </rPh>
    <rPh sb="59" eb="62">
      <t>コウリツカ</t>
    </rPh>
    <rPh sb="65" eb="67">
      <t>シシュツ</t>
    </rPh>
    <rPh sb="68" eb="70">
      <t>サクゲン</t>
    </rPh>
    <rPh sb="71" eb="73">
      <t>ヒツヨウ</t>
    </rPh>
    <rPh sb="82" eb="84">
      <t>シセツ</t>
    </rPh>
    <rPh sb="85" eb="88">
      <t>ロウキュウカ</t>
    </rPh>
    <rPh sb="89" eb="90">
      <t>スス</t>
    </rPh>
    <rPh sb="92" eb="94">
      <t>イジ</t>
    </rPh>
    <rPh sb="94" eb="96">
      <t>カンリ</t>
    </rPh>
    <rPh sb="97" eb="99">
      <t>カイチク</t>
    </rPh>
    <rPh sb="100" eb="102">
      <t>コウシン</t>
    </rPh>
    <rPh sb="102" eb="104">
      <t>ケイヒ</t>
    </rPh>
    <rPh sb="105" eb="107">
      <t>ゾウカ</t>
    </rPh>
    <rPh sb="108" eb="110">
      <t>タイオウ</t>
    </rPh>
    <rPh sb="126" eb="127">
      <t>モト</t>
    </rPh>
    <rPh sb="139" eb="140">
      <t>ツト</t>
    </rPh>
    <rPh sb="146" eb="148">
      <t>カイチク</t>
    </rPh>
    <rPh sb="149" eb="151">
      <t>コウシン</t>
    </rPh>
    <rPh sb="154" eb="155">
      <t>スス</t>
    </rPh>
    <rPh sb="162" eb="164">
      <t>シセツ</t>
    </rPh>
    <rPh sb="164" eb="166">
      <t>カンリ</t>
    </rPh>
    <rPh sb="167" eb="169">
      <t>ミンカン</t>
    </rPh>
    <rPh sb="169" eb="172">
      <t>イタクカ</t>
    </rPh>
    <rPh sb="176" eb="178">
      <t>スイシン</t>
    </rPh>
    <rPh sb="183" eb="186">
      <t>コウリツカ</t>
    </rPh>
    <rPh sb="187" eb="188">
      <t>ハカ</t>
    </rPh>
    <rPh sb="189" eb="191">
      <t>ヒツヨウ</t>
    </rPh>
    <phoneticPr fontId="4"/>
  </si>
  <si>
    <r>
      <rPr>
        <b/>
        <sz val="10"/>
        <color theme="1"/>
        <rFont val="ＭＳ ゴシック"/>
        <family val="3"/>
        <charset val="128"/>
      </rPr>
      <t>① 経常収支比率</t>
    </r>
    <r>
      <rPr>
        <sz val="10"/>
        <color theme="1"/>
        <rFont val="ＭＳ ゴシック"/>
        <family val="3"/>
        <charset val="128"/>
      </rPr>
      <t xml:space="preserve">
</t>
    </r>
    <r>
      <rPr>
        <sz val="10"/>
        <color rgb="FFFF0000"/>
        <rFont val="ＭＳ ゴシック"/>
        <family val="3"/>
        <charset val="128"/>
      </rPr>
      <t>　</t>
    </r>
    <r>
      <rPr>
        <sz val="10"/>
        <rFont val="ＭＳ ゴシック"/>
        <family val="3"/>
        <charset val="128"/>
      </rPr>
      <t>物価高騰やマンホールポンプなど施設数の多さにより維持管理費が増加傾向にあるが、判</t>
    </r>
    <r>
      <rPr>
        <sz val="10"/>
        <color theme="1"/>
        <rFont val="ＭＳ ゴシック"/>
        <family val="3"/>
        <charset val="128"/>
      </rPr>
      <t xml:space="preserve">断基準となる100%は確保している。
</t>
    </r>
    <r>
      <rPr>
        <b/>
        <sz val="10"/>
        <color theme="1"/>
        <rFont val="ＭＳ ゴシック"/>
        <family val="3"/>
        <charset val="128"/>
      </rPr>
      <t>③ 流動比率</t>
    </r>
    <r>
      <rPr>
        <sz val="10"/>
        <color theme="1"/>
        <rFont val="ＭＳ ゴシック"/>
        <family val="3"/>
        <charset val="128"/>
      </rPr>
      <t xml:space="preserve">
　類似団体に比し低い水準にある。
　今後も企業債償還額が高い水準で推移する見込みであり、使用料収入の確保や効率的な維持管理により財源を確保し、支払能力を高める必要がある。
</t>
    </r>
    <r>
      <rPr>
        <b/>
        <sz val="10"/>
        <color theme="1"/>
        <rFont val="ＭＳ ゴシック"/>
        <family val="3"/>
        <charset val="128"/>
      </rPr>
      <t xml:space="preserve">④ 企業債残高対事業規模比率
</t>
    </r>
    <r>
      <rPr>
        <sz val="10"/>
        <color theme="1"/>
        <rFont val="ＭＳ ゴシック"/>
        <family val="3"/>
        <charset val="128"/>
      </rPr>
      <t xml:space="preserve">　類似団体に比し整備開始時期が遅く、新規整備を進めると同時に施設の老朽化による改築・更新を実施しているため企業債残高が高い水準にあることから、引き続き、計画的な整備を進めるなど企業債残高の削減に取り組む必要がある。
</t>
    </r>
    <r>
      <rPr>
        <b/>
        <sz val="10"/>
        <color theme="1"/>
        <rFont val="ＭＳ ゴシック"/>
        <family val="3"/>
        <charset val="128"/>
      </rPr>
      <t>⑤ 経費回収率</t>
    </r>
    <r>
      <rPr>
        <sz val="10"/>
        <color theme="1"/>
        <rFont val="ＭＳ ゴシック"/>
        <family val="3"/>
        <charset val="128"/>
      </rPr>
      <t xml:space="preserve">
　今後は人口減少、節水意識の高まりなどから使用料収入は減少傾向が見込まれる。引き続き接続促進に努め使用料収入を確保するとともに、維持管理費を削減し、回収率の向上に努める。
</t>
    </r>
    <r>
      <rPr>
        <b/>
        <sz val="10"/>
        <color theme="1"/>
        <rFont val="ＭＳ ゴシック"/>
        <family val="3"/>
        <charset val="128"/>
      </rPr>
      <t>⑥ 汚水処理原価</t>
    </r>
    <r>
      <rPr>
        <sz val="10"/>
        <color theme="1"/>
        <rFont val="ＭＳ ゴシック"/>
        <family val="3"/>
        <charset val="128"/>
      </rPr>
      <t xml:space="preserve">
　類似団体に比し、下水道整備区域が広域で多くの設備を必要とするため、資本費が高額となることが高い要因である。
　総合的な汚水処理事業の推進などにより、削減に取り組んでいる。
</t>
    </r>
    <r>
      <rPr>
        <b/>
        <sz val="10"/>
        <color theme="1"/>
        <rFont val="ＭＳ ゴシック"/>
        <family val="3"/>
        <charset val="128"/>
      </rPr>
      <t>⑧ 水洗化率</t>
    </r>
    <r>
      <rPr>
        <sz val="10"/>
        <color theme="1"/>
        <rFont val="ＭＳ ゴシック"/>
        <family val="3"/>
        <charset val="128"/>
      </rPr>
      <t xml:space="preserve">
　類似団体に比し低いことから、引き続き接続促進に重点的に取り組み、水洗化率の向上、使用料収入の確保に努める。</t>
    </r>
    <rPh sb="2" eb="4">
      <t>ケイジョウ</t>
    </rPh>
    <rPh sb="4" eb="6">
      <t>シュウシ</t>
    </rPh>
    <rPh sb="6" eb="8">
      <t>ヒリツ</t>
    </rPh>
    <rPh sb="42" eb="44">
      <t>ケイコウ</t>
    </rPh>
    <rPh sb="49" eb="51">
      <t>ハンダン</t>
    </rPh>
    <rPh sb="51" eb="53">
      <t>キジュン</t>
    </rPh>
    <rPh sb="61" eb="63">
      <t>カクホ</t>
    </rPh>
    <rPh sb="71" eb="73">
      <t>リュウドウ</t>
    </rPh>
    <rPh sb="73" eb="75">
      <t>ヒリツ</t>
    </rPh>
    <rPh sb="77" eb="79">
      <t>ルイジ</t>
    </rPh>
    <rPh sb="79" eb="81">
      <t>ダンタイ</t>
    </rPh>
    <rPh sb="82" eb="83">
      <t>ヒ</t>
    </rPh>
    <rPh sb="84" eb="85">
      <t>ヒク</t>
    </rPh>
    <rPh sb="86" eb="88">
      <t>スイジュン</t>
    </rPh>
    <rPh sb="94" eb="96">
      <t>コンゴ</t>
    </rPh>
    <rPh sb="97" eb="99">
      <t>キギョウ</t>
    </rPh>
    <rPh sb="99" eb="100">
      <t>サイ</t>
    </rPh>
    <rPh sb="100" eb="102">
      <t>ショウカン</t>
    </rPh>
    <rPh sb="102" eb="103">
      <t>ガク</t>
    </rPh>
    <rPh sb="104" eb="105">
      <t>タカ</t>
    </rPh>
    <rPh sb="106" eb="108">
      <t>スイジュン</t>
    </rPh>
    <rPh sb="109" eb="111">
      <t>スイイ</t>
    </rPh>
    <rPh sb="113" eb="115">
      <t>ミコ</t>
    </rPh>
    <rPh sb="120" eb="123">
      <t>シヨウリョウ</t>
    </rPh>
    <rPh sb="123" eb="125">
      <t>シュウニュウ</t>
    </rPh>
    <rPh sb="126" eb="128">
      <t>カクホ</t>
    </rPh>
    <rPh sb="129" eb="132">
      <t>コウリツテキ</t>
    </rPh>
    <rPh sb="133" eb="135">
      <t>イジ</t>
    </rPh>
    <rPh sb="135" eb="137">
      <t>カンリ</t>
    </rPh>
    <rPh sb="140" eb="142">
      <t>ザイゲン</t>
    </rPh>
    <rPh sb="143" eb="145">
      <t>カクホ</t>
    </rPh>
    <rPh sb="147" eb="149">
      <t>シハラ</t>
    </rPh>
    <rPh sb="149" eb="151">
      <t>ノウリョク</t>
    </rPh>
    <rPh sb="152" eb="153">
      <t>タカ</t>
    </rPh>
    <rPh sb="155" eb="157">
      <t>ヒツヨウ</t>
    </rPh>
    <rPh sb="164" eb="166">
      <t>キギョウ</t>
    </rPh>
    <rPh sb="166" eb="167">
      <t>サイ</t>
    </rPh>
    <rPh sb="167" eb="169">
      <t>ザンダカ</t>
    </rPh>
    <rPh sb="169" eb="170">
      <t>タイ</t>
    </rPh>
    <rPh sb="170" eb="172">
      <t>ジギョウ</t>
    </rPh>
    <rPh sb="172" eb="174">
      <t>キボ</t>
    </rPh>
    <rPh sb="174" eb="176">
      <t>ヒリツ</t>
    </rPh>
    <rPh sb="178" eb="180">
      <t>ルイジ</t>
    </rPh>
    <rPh sb="180" eb="182">
      <t>ダンタイ</t>
    </rPh>
    <rPh sb="183" eb="184">
      <t>ヒ</t>
    </rPh>
    <rPh sb="185" eb="187">
      <t>セイビ</t>
    </rPh>
    <rPh sb="187" eb="189">
      <t>カイシ</t>
    </rPh>
    <rPh sb="189" eb="191">
      <t>ジキ</t>
    </rPh>
    <rPh sb="192" eb="193">
      <t>オソ</t>
    </rPh>
    <rPh sb="195" eb="197">
      <t>シンキ</t>
    </rPh>
    <rPh sb="197" eb="199">
      <t>セイビ</t>
    </rPh>
    <rPh sb="200" eb="201">
      <t>スス</t>
    </rPh>
    <rPh sb="204" eb="206">
      <t>ドウジ</t>
    </rPh>
    <rPh sb="207" eb="209">
      <t>シセツ</t>
    </rPh>
    <rPh sb="210" eb="213">
      <t>ロウキュウカ</t>
    </rPh>
    <rPh sb="216" eb="218">
      <t>カイチク</t>
    </rPh>
    <rPh sb="219" eb="221">
      <t>コウシン</t>
    </rPh>
    <rPh sb="222" eb="224">
      <t>ジッシ</t>
    </rPh>
    <rPh sb="230" eb="232">
      <t>キギョウ</t>
    </rPh>
    <rPh sb="232" eb="233">
      <t>サイ</t>
    </rPh>
    <rPh sb="233" eb="235">
      <t>ザンダカ</t>
    </rPh>
    <rPh sb="236" eb="237">
      <t>タカ</t>
    </rPh>
    <rPh sb="238" eb="240">
      <t>スイジュン</t>
    </rPh>
    <rPh sb="248" eb="249">
      <t>ヒ</t>
    </rPh>
    <rPh sb="250" eb="251">
      <t>ツヅ</t>
    </rPh>
    <rPh sb="253" eb="256">
      <t>ケイカクテキ</t>
    </rPh>
    <rPh sb="257" eb="259">
      <t>セイビ</t>
    </rPh>
    <rPh sb="260" eb="261">
      <t>スス</t>
    </rPh>
    <rPh sb="265" eb="267">
      <t>キギョウ</t>
    </rPh>
    <rPh sb="267" eb="268">
      <t>サイ</t>
    </rPh>
    <rPh sb="268" eb="270">
      <t>ザンダカ</t>
    </rPh>
    <rPh sb="271" eb="273">
      <t>サクゲン</t>
    </rPh>
    <rPh sb="274" eb="275">
      <t>ト</t>
    </rPh>
    <rPh sb="276" eb="277">
      <t>ク</t>
    </rPh>
    <rPh sb="278" eb="280">
      <t>ヒツヨウ</t>
    </rPh>
    <rPh sb="287" eb="289">
      <t>ケイヒ</t>
    </rPh>
    <rPh sb="289" eb="291">
      <t>カイシュウ</t>
    </rPh>
    <rPh sb="291" eb="292">
      <t>リツ</t>
    </rPh>
    <rPh sb="294" eb="296">
      <t>コンゴ</t>
    </rPh>
    <rPh sb="297" eb="299">
      <t>ジンコウ</t>
    </rPh>
    <rPh sb="299" eb="301">
      <t>ゲンショウ</t>
    </rPh>
    <rPh sb="302" eb="304">
      <t>セッスイ</t>
    </rPh>
    <rPh sb="304" eb="306">
      <t>イシキ</t>
    </rPh>
    <rPh sb="307" eb="308">
      <t>タカ</t>
    </rPh>
    <rPh sb="314" eb="317">
      <t>シヨウリョウ</t>
    </rPh>
    <rPh sb="317" eb="319">
      <t>シュウニュウ</t>
    </rPh>
    <rPh sb="320" eb="322">
      <t>ゲンショウ</t>
    </rPh>
    <rPh sb="322" eb="324">
      <t>ケイコウ</t>
    </rPh>
    <rPh sb="325" eb="327">
      <t>ミコ</t>
    </rPh>
    <rPh sb="331" eb="332">
      <t>ヒ</t>
    </rPh>
    <rPh sb="333" eb="334">
      <t>ツヅ</t>
    </rPh>
    <rPh sb="335" eb="337">
      <t>セツゾク</t>
    </rPh>
    <rPh sb="337" eb="339">
      <t>ソクシン</t>
    </rPh>
    <rPh sb="340" eb="341">
      <t>ツト</t>
    </rPh>
    <rPh sb="342" eb="345">
      <t>シヨウリョウ</t>
    </rPh>
    <rPh sb="345" eb="347">
      <t>シュウニュウ</t>
    </rPh>
    <rPh sb="348" eb="350">
      <t>カクホ</t>
    </rPh>
    <rPh sb="357" eb="359">
      <t>イジ</t>
    </rPh>
    <rPh sb="359" eb="361">
      <t>カンリ</t>
    </rPh>
    <rPh sb="361" eb="362">
      <t>ヒ</t>
    </rPh>
    <rPh sb="363" eb="365">
      <t>サクゲン</t>
    </rPh>
    <rPh sb="367" eb="369">
      <t>カイシュウ</t>
    </rPh>
    <rPh sb="369" eb="370">
      <t>リツ</t>
    </rPh>
    <rPh sb="371" eb="373">
      <t>コウジョウ</t>
    </rPh>
    <rPh sb="381" eb="383">
      <t>オスイ</t>
    </rPh>
    <rPh sb="383" eb="385">
      <t>ショリ</t>
    </rPh>
    <rPh sb="385" eb="387">
      <t>ゲンカ</t>
    </rPh>
    <rPh sb="389" eb="391">
      <t>ルイジ</t>
    </rPh>
    <rPh sb="391" eb="393">
      <t>ダンタイ</t>
    </rPh>
    <rPh sb="394" eb="395">
      <t>ヒ</t>
    </rPh>
    <rPh sb="397" eb="400">
      <t>ゲスイドウ</t>
    </rPh>
    <rPh sb="400" eb="402">
      <t>セイビ</t>
    </rPh>
    <rPh sb="402" eb="404">
      <t>クイキ</t>
    </rPh>
    <rPh sb="405" eb="407">
      <t>コウイキ</t>
    </rPh>
    <rPh sb="408" eb="409">
      <t>オオ</t>
    </rPh>
    <rPh sb="411" eb="413">
      <t>セツビ</t>
    </rPh>
    <rPh sb="414" eb="416">
      <t>ヒツヨウ</t>
    </rPh>
    <rPh sb="422" eb="424">
      <t>シホン</t>
    </rPh>
    <rPh sb="424" eb="425">
      <t>ヒ</t>
    </rPh>
    <rPh sb="426" eb="428">
      <t>コウガク</t>
    </rPh>
    <rPh sb="444" eb="447">
      <t>ソウゴウテキ</t>
    </rPh>
    <rPh sb="448" eb="450">
      <t>オスイ</t>
    </rPh>
    <rPh sb="450" eb="452">
      <t>ショリ</t>
    </rPh>
    <rPh sb="452" eb="454">
      <t>ジギョウ</t>
    </rPh>
    <rPh sb="455" eb="457">
      <t>スイシン</t>
    </rPh>
    <rPh sb="463" eb="465">
      <t>サクゲン</t>
    </rPh>
    <rPh sb="466" eb="467">
      <t>ト</t>
    </rPh>
    <rPh sb="468" eb="469">
      <t>ク</t>
    </rPh>
    <rPh sb="477" eb="480">
      <t>スイセンカ</t>
    </rPh>
    <rPh sb="480" eb="481">
      <t>リツ</t>
    </rPh>
    <rPh sb="483" eb="485">
      <t>ルイジ</t>
    </rPh>
    <rPh sb="485" eb="487">
      <t>ダンタイ</t>
    </rPh>
    <rPh sb="488" eb="489">
      <t>ヒ</t>
    </rPh>
    <rPh sb="490" eb="491">
      <t>ヒク</t>
    </rPh>
    <rPh sb="497" eb="498">
      <t>ヒ</t>
    </rPh>
    <rPh sb="499" eb="500">
      <t>ツヅ</t>
    </rPh>
    <rPh sb="501" eb="503">
      <t>セツゾク</t>
    </rPh>
    <rPh sb="503" eb="505">
      <t>ソクシン</t>
    </rPh>
    <rPh sb="506" eb="509">
      <t>ジュウテンテキ</t>
    </rPh>
    <rPh sb="510" eb="511">
      <t>ト</t>
    </rPh>
    <rPh sb="512" eb="513">
      <t>ク</t>
    </rPh>
    <rPh sb="515" eb="518">
      <t>スイセンカ</t>
    </rPh>
    <rPh sb="518" eb="519">
      <t>リツ</t>
    </rPh>
    <rPh sb="520" eb="522">
      <t>コウジョウ</t>
    </rPh>
    <rPh sb="523" eb="526">
      <t>シヨウリョウ</t>
    </rPh>
    <rPh sb="526" eb="528">
      <t>シュウニュウ</t>
    </rPh>
    <rPh sb="529" eb="531">
      <t>カクホ</t>
    </rPh>
    <rPh sb="532" eb="53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</si>
</sst>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0"/>
      <color theme="1"/>
      <name val="ＭＳ ゴシック"/>
      <family val="3"/>
      <charset val="128"/>
    </font>
    <font>
      <sz val="10"/>
      <color theme="1"/>
      <name val="ＭＳ ゴシック"/>
      <family val="3"/>
      <charset val="128"/>
    </font>
    <font>
      <sz val="10"/>
      <color rgb="FFFF0000"/>
      <name val="ＭＳ ゴシック"/>
      <family val="3"/>
      <charset val="128"/>
    </font>
    <font>
      <sz val="10"/>
      <name val="ＭＳ ゴシック"/>
      <family val="3"/>
      <charset val="128"/>
    </font>
    <font>
      <b/>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0.16</c:v>
                </c:pt>
                <c:pt idx="1">
                  <c:v>0.08</c:v>
                </c:pt>
                <c:pt idx="2">
                  <c:v>7.0000000000000007E-2</c:v>
                </c:pt>
                <c:pt idx="3">
                  <c:v>0.14000000000000001</c:v>
                </c:pt>
                <c:pt idx="4">
                  <c:v>0.06</c:v>
                </c:pt>
              </c:numCache>
            </c:numRef>
          </c:val>
          <c:extLst>
            <c:ext xmlns:c16="http://schemas.microsoft.com/office/drawing/2014/chart" uri="{C3380CC4-5D6E-409C-BE32-E72D297353CC}">
              <c16:uniqueId val="{00000000-C5A2-41D9-99B0-42A57D823F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C5A2-41D9-99B0-42A57D823F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95.29</c:v>
                </c:pt>
                <c:pt idx="1">
                  <c:v>89.4</c:v>
                </c:pt>
                <c:pt idx="2">
                  <c:v>92.73</c:v>
                </c:pt>
                <c:pt idx="3">
                  <c:v>91.46</c:v>
                </c:pt>
                <c:pt idx="4">
                  <c:v>92.51</c:v>
                </c:pt>
              </c:numCache>
            </c:numRef>
          </c:val>
          <c:extLst>
            <c:ext xmlns:c16="http://schemas.microsoft.com/office/drawing/2014/chart" uri="{C3380CC4-5D6E-409C-BE32-E72D297353CC}">
              <c16:uniqueId val="{00000000-9307-413B-BC99-56482096622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9307-413B-BC99-56482096622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92.23</c:v>
                </c:pt>
                <c:pt idx="1">
                  <c:v>92.53</c:v>
                </c:pt>
                <c:pt idx="2">
                  <c:v>92.82</c:v>
                </c:pt>
                <c:pt idx="3">
                  <c:v>93.09</c:v>
                </c:pt>
                <c:pt idx="4">
                  <c:v>93.38</c:v>
                </c:pt>
              </c:numCache>
            </c:numRef>
          </c:val>
          <c:extLst>
            <c:ext xmlns:c16="http://schemas.microsoft.com/office/drawing/2014/chart" uri="{C3380CC4-5D6E-409C-BE32-E72D297353CC}">
              <c16:uniqueId val="{00000000-AF94-4210-BB8C-B772F83FD74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AF94-4210-BB8C-B772F83FD74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102.1</c:v>
                </c:pt>
                <c:pt idx="1">
                  <c:v>104.71</c:v>
                </c:pt>
                <c:pt idx="2">
                  <c:v>104.3</c:v>
                </c:pt>
                <c:pt idx="3">
                  <c:v>105.28</c:v>
                </c:pt>
                <c:pt idx="4">
                  <c:v>104.87</c:v>
                </c:pt>
              </c:numCache>
            </c:numRef>
          </c:val>
          <c:extLst>
            <c:ext xmlns:c16="http://schemas.microsoft.com/office/drawing/2014/chart" uri="{C3380CC4-5D6E-409C-BE32-E72D297353CC}">
              <c16:uniqueId val="{00000000-59BC-4F3D-8A0D-5853AE23B0C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59BC-4F3D-8A0D-5853AE23B0C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32.22</c:v>
                </c:pt>
                <c:pt idx="1">
                  <c:v>33.979999999999997</c:v>
                </c:pt>
                <c:pt idx="2">
                  <c:v>35.85</c:v>
                </c:pt>
                <c:pt idx="3">
                  <c:v>37.58</c:v>
                </c:pt>
                <c:pt idx="4">
                  <c:v>39.380000000000003</c:v>
                </c:pt>
              </c:numCache>
            </c:numRef>
          </c:val>
          <c:extLst>
            <c:ext xmlns:c16="http://schemas.microsoft.com/office/drawing/2014/chart" uri="{C3380CC4-5D6E-409C-BE32-E72D297353CC}">
              <c16:uniqueId val="{00000000-4766-4F2F-A9C0-6CBA1B50AA4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4766-4F2F-A9C0-6CBA1B50AA4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3.28</c:v>
                </c:pt>
                <c:pt idx="1">
                  <c:v>4.2699999999999996</c:v>
                </c:pt>
                <c:pt idx="2">
                  <c:v>4.2300000000000004</c:v>
                </c:pt>
                <c:pt idx="3">
                  <c:v>4.78</c:v>
                </c:pt>
                <c:pt idx="4">
                  <c:v>5.03</c:v>
                </c:pt>
              </c:numCache>
            </c:numRef>
          </c:val>
          <c:extLst>
            <c:ext xmlns:c16="http://schemas.microsoft.com/office/drawing/2014/chart" uri="{C3380CC4-5D6E-409C-BE32-E72D297353CC}">
              <c16:uniqueId val="{00000000-5416-4F99-9A41-D9082444E46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5416-4F99-9A41-D9082444E46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67-4F93-B916-25A9C9333B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1467-4F93-B916-25A9C9333B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25.35</c:v>
                </c:pt>
                <c:pt idx="1">
                  <c:v>26.44</c:v>
                </c:pt>
                <c:pt idx="2">
                  <c:v>26.51</c:v>
                </c:pt>
                <c:pt idx="3">
                  <c:v>28.4</c:v>
                </c:pt>
                <c:pt idx="4">
                  <c:v>19.77</c:v>
                </c:pt>
              </c:numCache>
            </c:numRef>
          </c:val>
          <c:extLst>
            <c:ext xmlns:c16="http://schemas.microsoft.com/office/drawing/2014/chart" uri="{C3380CC4-5D6E-409C-BE32-E72D297353CC}">
              <c16:uniqueId val="{00000000-A9C4-4EEF-B24E-8082C3739C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A9C4-4EEF-B24E-8082C3739C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1157.75</c:v>
                </c:pt>
                <c:pt idx="1">
                  <c:v>1088.8399999999999</c:v>
                </c:pt>
                <c:pt idx="2">
                  <c:v>1087.67</c:v>
                </c:pt>
                <c:pt idx="3">
                  <c:v>1050.46</c:v>
                </c:pt>
                <c:pt idx="4">
                  <c:v>1031.31</c:v>
                </c:pt>
              </c:numCache>
            </c:numRef>
          </c:val>
          <c:extLst>
            <c:ext xmlns:c16="http://schemas.microsoft.com/office/drawing/2014/chart" uri="{C3380CC4-5D6E-409C-BE32-E72D297353CC}">
              <c16:uniqueId val="{00000000-351D-4387-8612-86B7768C1EE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351D-4387-8612-86B7768C1EE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c:v>
                </c:pt>
                <c:pt idx="1">
                  <c:v>103.84</c:v>
                </c:pt>
                <c:pt idx="2">
                  <c:v>102.87</c:v>
                </c:pt>
                <c:pt idx="3">
                  <c:v>103.96</c:v>
                </c:pt>
                <c:pt idx="4">
                  <c:v>103.99</c:v>
                </c:pt>
              </c:numCache>
            </c:numRef>
          </c:val>
          <c:extLst>
            <c:ext xmlns:c16="http://schemas.microsoft.com/office/drawing/2014/chart" uri="{C3380CC4-5D6E-409C-BE32-E72D297353CC}">
              <c16:uniqueId val="{00000000-952A-41C9-8A88-C2588130D95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952A-41C9-8A88-C2588130D95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172.57</c:v>
                </c:pt>
                <c:pt idx="1">
                  <c:v>163.49</c:v>
                </c:pt>
                <c:pt idx="2">
                  <c:v>165.44</c:v>
                </c:pt>
                <c:pt idx="3">
                  <c:v>163.75</c:v>
                </c:pt>
                <c:pt idx="4">
                  <c:v>164.9</c:v>
                </c:pt>
              </c:numCache>
            </c:numRef>
          </c:val>
          <c:extLst>
            <c:ext xmlns:c16="http://schemas.microsoft.com/office/drawing/2014/chart" uri="{C3380CC4-5D6E-409C-BE32-E72D297353CC}">
              <c16:uniqueId val="{00000000-6AEE-4996-9981-88E5341BC1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6AEE-4996-9981-88E5341BC1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1" zoomScaleNormal="100" workbookViewId="0">
      <selection activeCell="BL16" sqref="BL16:BZ44"/>
    </sheetView>
  </sheetViews>
  <sheetFormatPr defaultColWidth="2.69921875" defaultRowHeight="12.9" x14ac:dyDescent="0.2"/>
  <cols>
    <col min="1" max="1" width="2.69921875" customWidth="1"/>
    <col min="2" max="62" width="3.796875" customWidth="1"/>
    <col min="64" max="78" width="3.09765625" customWidth="1"/>
    <col min="79" max="79" width="4.3984375" bestFit="1" customWidth="1"/>
    <col min="81" max="82" width="4.3984375" bestFit="1" customWidth="1"/>
  </cols>
  <sheetData>
    <row r="1" spans="1:78" ht="17.2"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8000000000000007"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8000000000000007"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8000000000000007"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8000000000000007"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8" customHeight="1" x14ac:dyDescent="0.2">
      <c r="A6" s="2"/>
      <c r="B6" s="70" t="str">
        <f>データ!H6</f>
        <v>新潟県　新潟市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8"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8"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政令市等</v>
      </c>
      <c r="X8" s="65"/>
      <c r="Y8" s="65"/>
      <c r="Z8" s="65"/>
      <c r="AA8" s="65"/>
      <c r="AB8" s="65"/>
      <c r="AC8" s="65"/>
      <c r="AD8" s="66" t="str">
        <f>データ!$M$6</f>
        <v>非設置</v>
      </c>
      <c r="AE8" s="66"/>
      <c r="AF8" s="66"/>
      <c r="AG8" s="66"/>
      <c r="AH8" s="66"/>
      <c r="AI8" s="66"/>
      <c r="AJ8" s="66"/>
      <c r="AK8" s="3"/>
      <c r="AL8" s="54">
        <f>データ!S6</f>
        <v>761503</v>
      </c>
      <c r="AM8" s="54"/>
      <c r="AN8" s="54"/>
      <c r="AO8" s="54"/>
      <c r="AP8" s="54"/>
      <c r="AQ8" s="54"/>
      <c r="AR8" s="54"/>
      <c r="AS8" s="54"/>
      <c r="AT8" s="53">
        <f>データ!T6</f>
        <v>725.99</v>
      </c>
      <c r="AU8" s="53"/>
      <c r="AV8" s="53"/>
      <c r="AW8" s="53"/>
      <c r="AX8" s="53"/>
      <c r="AY8" s="53"/>
      <c r="AZ8" s="53"/>
      <c r="BA8" s="53"/>
      <c r="BB8" s="53">
        <f>データ!U6</f>
        <v>1048.92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8"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8" customHeight="1" x14ac:dyDescent="0.2">
      <c r="A10" s="2"/>
      <c r="B10" s="53" t="str">
        <f>データ!N6</f>
        <v>-</v>
      </c>
      <c r="C10" s="53"/>
      <c r="D10" s="53"/>
      <c r="E10" s="53"/>
      <c r="F10" s="53"/>
      <c r="G10" s="53"/>
      <c r="H10" s="53"/>
      <c r="I10" s="53">
        <f>データ!O6</f>
        <v>48.22</v>
      </c>
      <c r="J10" s="53"/>
      <c r="K10" s="53"/>
      <c r="L10" s="53"/>
      <c r="M10" s="53"/>
      <c r="N10" s="53"/>
      <c r="O10" s="53"/>
      <c r="P10" s="53">
        <f>データ!P6</f>
        <v>84.68</v>
      </c>
      <c r="Q10" s="53"/>
      <c r="R10" s="53"/>
      <c r="S10" s="53"/>
      <c r="T10" s="53"/>
      <c r="U10" s="53"/>
      <c r="V10" s="53"/>
      <c r="W10" s="53">
        <f>データ!Q6</f>
        <v>63.4</v>
      </c>
      <c r="X10" s="53"/>
      <c r="Y10" s="53"/>
      <c r="Z10" s="53"/>
      <c r="AA10" s="53"/>
      <c r="AB10" s="53"/>
      <c r="AC10" s="53"/>
      <c r="AD10" s="54">
        <f>データ!R6</f>
        <v>3047</v>
      </c>
      <c r="AE10" s="54"/>
      <c r="AF10" s="54"/>
      <c r="AG10" s="54"/>
      <c r="AH10" s="54"/>
      <c r="AI10" s="54"/>
      <c r="AJ10" s="54"/>
      <c r="AK10" s="2"/>
      <c r="AL10" s="54">
        <f>データ!V6</f>
        <v>641945</v>
      </c>
      <c r="AM10" s="54"/>
      <c r="AN10" s="54"/>
      <c r="AO10" s="54"/>
      <c r="AP10" s="54"/>
      <c r="AQ10" s="54"/>
      <c r="AR10" s="54"/>
      <c r="AS10" s="54"/>
      <c r="AT10" s="53">
        <f>データ!W6</f>
        <v>120.98</v>
      </c>
      <c r="AU10" s="53"/>
      <c r="AV10" s="53"/>
      <c r="AW10" s="53"/>
      <c r="AX10" s="53"/>
      <c r="AY10" s="53"/>
      <c r="AZ10" s="53"/>
      <c r="BA10" s="53"/>
      <c r="BB10" s="53">
        <f>データ!X6</f>
        <v>5306.21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8000000000000007"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8000000000000007"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8000000000000007"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6"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6"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6"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29"/>
      <c r="BN16" s="29"/>
      <c r="BO16" s="29"/>
      <c r="BP16" s="29"/>
      <c r="BQ16" s="29"/>
      <c r="BR16" s="29"/>
      <c r="BS16" s="29"/>
      <c r="BT16" s="29"/>
      <c r="BU16" s="29"/>
      <c r="BV16" s="29"/>
      <c r="BW16" s="29"/>
      <c r="BX16" s="29"/>
      <c r="BY16" s="29"/>
      <c r="BZ16" s="30"/>
    </row>
    <row r="17" spans="1:78" ht="13.6"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6"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6"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6"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6"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6"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6"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6"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6"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6"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6"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6"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6"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6"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6"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6"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6"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6"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6"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6"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6"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6"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6"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6"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6"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6"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6"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6"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6"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6"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6"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6"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6"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6"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6"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6"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6"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6"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6"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6"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6"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6"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6"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6"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6"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6"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6"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6"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6"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6"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6"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6"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6"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6"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6"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6"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6"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6"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6"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6"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6"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6"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6"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6"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6"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6"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xGYwXpo5f+ePF2xH6IMRP9qJmlPVMmdLYVuuf0IKQqa4DUaPiwDcvRIPXRxg1hi5cU9ik6GQP+9NRRFNyaIp0w==" saltValue="9pqCc305nv2gMdWrOoNk2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9" x14ac:dyDescent="0.2"/>
  <cols>
    <col min="2" max="144" width="11.89843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151009</v>
      </c>
      <c r="D6" s="19">
        <f t="shared" si="3"/>
        <v>46</v>
      </c>
      <c r="E6" s="19">
        <f t="shared" si="3"/>
        <v>17</v>
      </c>
      <c r="F6" s="19">
        <f t="shared" si="3"/>
        <v>1</v>
      </c>
      <c r="G6" s="19">
        <f t="shared" si="3"/>
        <v>0</v>
      </c>
      <c r="H6" s="19" t="str">
        <f t="shared" si="3"/>
        <v>新潟県　新潟市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48.22</v>
      </c>
      <c r="P6" s="20">
        <f t="shared" si="3"/>
        <v>84.68</v>
      </c>
      <c r="Q6" s="20">
        <f t="shared" si="3"/>
        <v>63.4</v>
      </c>
      <c r="R6" s="20">
        <f t="shared" si="3"/>
        <v>3047</v>
      </c>
      <c r="S6" s="20">
        <f t="shared" si="3"/>
        <v>761503</v>
      </c>
      <c r="T6" s="20">
        <f t="shared" si="3"/>
        <v>725.99</v>
      </c>
      <c r="U6" s="20">
        <f t="shared" si="3"/>
        <v>1048.92</v>
      </c>
      <c r="V6" s="20">
        <f t="shared" si="3"/>
        <v>641945</v>
      </c>
      <c r="W6" s="20">
        <f t="shared" si="3"/>
        <v>120.98</v>
      </c>
      <c r="X6" s="20">
        <f t="shared" si="3"/>
        <v>5306.21</v>
      </c>
      <c r="Y6" s="21">
        <f>IF(Y7="",NA(),Y7)</f>
        <v>102.1</v>
      </c>
      <c r="Z6" s="21">
        <f t="shared" ref="Z6:AH6" si="4">IF(Z7="",NA(),Z7)</f>
        <v>104.71</v>
      </c>
      <c r="AA6" s="21">
        <f t="shared" si="4"/>
        <v>104.3</v>
      </c>
      <c r="AB6" s="21">
        <f t="shared" si="4"/>
        <v>105.28</v>
      </c>
      <c r="AC6" s="21">
        <f t="shared" si="4"/>
        <v>104.87</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25.35</v>
      </c>
      <c r="AV6" s="21">
        <f t="shared" ref="AV6:BD6" si="6">IF(AV7="",NA(),AV7)</f>
        <v>26.44</v>
      </c>
      <c r="AW6" s="21">
        <f t="shared" si="6"/>
        <v>26.51</v>
      </c>
      <c r="AX6" s="21">
        <f t="shared" si="6"/>
        <v>28.4</v>
      </c>
      <c r="AY6" s="21">
        <f t="shared" si="6"/>
        <v>19.77</v>
      </c>
      <c r="AZ6" s="21">
        <f t="shared" si="6"/>
        <v>71.39</v>
      </c>
      <c r="BA6" s="21">
        <f t="shared" si="6"/>
        <v>74.09</v>
      </c>
      <c r="BB6" s="21">
        <f t="shared" si="6"/>
        <v>71.900000000000006</v>
      </c>
      <c r="BC6" s="21">
        <f t="shared" si="6"/>
        <v>73.75</v>
      </c>
      <c r="BD6" s="21">
        <f t="shared" si="6"/>
        <v>77.47</v>
      </c>
      <c r="BE6" s="20" t="str">
        <f>IF(BE7="","",IF(BE7="-","【-】","【"&amp;SUBSTITUTE(TEXT(BE7,"#,##0.00"),"-","△")&amp;"】"))</f>
        <v>【82.75】</v>
      </c>
      <c r="BF6" s="21">
        <f>IF(BF7="",NA(),BF7)</f>
        <v>1157.75</v>
      </c>
      <c r="BG6" s="21">
        <f t="shared" ref="BG6:BO6" si="7">IF(BG7="",NA(),BG7)</f>
        <v>1088.8399999999999</v>
      </c>
      <c r="BH6" s="21">
        <f t="shared" si="7"/>
        <v>1087.67</v>
      </c>
      <c r="BI6" s="21">
        <f t="shared" si="7"/>
        <v>1050.46</v>
      </c>
      <c r="BJ6" s="21">
        <f t="shared" si="7"/>
        <v>1031.31</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98</v>
      </c>
      <c r="BR6" s="21">
        <f t="shared" ref="BR6:BZ6" si="8">IF(BR7="",NA(),BR7)</f>
        <v>103.84</v>
      </c>
      <c r="BS6" s="21">
        <f t="shared" si="8"/>
        <v>102.87</v>
      </c>
      <c r="BT6" s="21">
        <f t="shared" si="8"/>
        <v>103.96</v>
      </c>
      <c r="BU6" s="21">
        <f t="shared" si="8"/>
        <v>103.99</v>
      </c>
      <c r="BV6" s="21">
        <f t="shared" si="8"/>
        <v>105.67</v>
      </c>
      <c r="BW6" s="21">
        <f t="shared" si="8"/>
        <v>105.37</v>
      </c>
      <c r="BX6" s="21">
        <f t="shared" si="8"/>
        <v>99.93</v>
      </c>
      <c r="BY6" s="21">
        <f t="shared" si="8"/>
        <v>100.14</v>
      </c>
      <c r="BZ6" s="21">
        <f t="shared" si="8"/>
        <v>100.02</v>
      </c>
      <c r="CA6" s="20" t="str">
        <f>IF(CA7="","",IF(CA7="-","【-】","【"&amp;SUBSTITUTE(TEXT(CA7,"#,##0.00"),"-","△")&amp;"】"))</f>
        <v>【97.94】</v>
      </c>
      <c r="CB6" s="21">
        <f>IF(CB7="",NA(),CB7)</f>
        <v>172.57</v>
      </c>
      <c r="CC6" s="21">
        <f t="shared" ref="CC6:CK6" si="9">IF(CC7="",NA(),CC7)</f>
        <v>163.49</v>
      </c>
      <c r="CD6" s="21">
        <f t="shared" si="9"/>
        <v>165.44</v>
      </c>
      <c r="CE6" s="21">
        <f t="shared" si="9"/>
        <v>163.75</v>
      </c>
      <c r="CF6" s="21">
        <f t="shared" si="9"/>
        <v>164.9</v>
      </c>
      <c r="CG6" s="21">
        <f t="shared" si="9"/>
        <v>118.72</v>
      </c>
      <c r="CH6" s="21">
        <f t="shared" si="9"/>
        <v>120.5</v>
      </c>
      <c r="CI6" s="21">
        <f t="shared" si="9"/>
        <v>127.3</v>
      </c>
      <c r="CJ6" s="21">
        <f t="shared" si="9"/>
        <v>126.99</v>
      </c>
      <c r="CK6" s="21">
        <f t="shared" si="9"/>
        <v>130.54</v>
      </c>
      <c r="CL6" s="20" t="str">
        <f>IF(CL7="","",IF(CL7="-","【-】","【"&amp;SUBSTITUTE(TEXT(CL7,"#,##0.00"),"-","△")&amp;"】"))</f>
        <v>【140.98】</v>
      </c>
      <c r="CM6" s="21">
        <f>IF(CM7="",NA(),CM7)</f>
        <v>95.29</v>
      </c>
      <c r="CN6" s="21">
        <f t="shared" ref="CN6:CV6" si="10">IF(CN7="",NA(),CN7)</f>
        <v>89.4</v>
      </c>
      <c r="CO6" s="21">
        <f t="shared" si="10"/>
        <v>92.73</v>
      </c>
      <c r="CP6" s="21">
        <f t="shared" si="10"/>
        <v>91.46</v>
      </c>
      <c r="CQ6" s="21">
        <f t="shared" si="10"/>
        <v>92.51</v>
      </c>
      <c r="CR6" s="21">
        <f t="shared" si="10"/>
        <v>58.16</v>
      </c>
      <c r="CS6" s="21">
        <f t="shared" si="10"/>
        <v>58.91</v>
      </c>
      <c r="CT6" s="21">
        <f t="shared" si="10"/>
        <v>58.31</v>
      </c>
      <c r="CU6" s="21">
        <f t="shared" si="10"/>
        <v>57.8</v>
      </c>
      <c r="CV6" s="21">
        <f t="shared" si="10"/>
        <v>59.34</v>
      </c>
      <c r="CW6" s="20" t="str">
        <f>IF(CW7="","",IF(CW7="-","【-】","【"&amp;SUBSTITUTE(TEXT(CW7,"#,##0.00"),"-","△")&amp;"】"))</f>
        <v>【60.13】</v>
      </c>
      <c r="CX6" s="21">
        <f>IF(CX7="",NA(),CX7)</f>
        <v>92.23</v>
      </c>
      <c r="CY6" s="21">
        <f t="shared" ref="CY6:DG6" si="11">IF(CY7="",NA(),CY7)</f>
        <v>92.53</v>
      </c>
      <c r="CZ6" s="21">
        <f t="shared" si="11"/>
        <v>92.82</v>
      </c>
      <c r="DA6" s="21">
        <f t="shared" si="11"/>
        <v>93.09</v>
      </c>
      <c r="DB6" s="21">
        <f t="shared" si="11"/>
        <v>93.38</v>
      </c>
      <c r="DC6" s="21">
        <f t="shared" si="11"/>
        <v>99.1</v>
      </c>
      <c r="DD6" s="21">
        <f t="shared" si="11"/>
        <v>99.16</v>
      </c>
      <c r="DE6" s="21">
        <f t="shared" si="11"/>
        <v>99.21</v>
      </c>
      <c r="DF6" s="21">
        <f t="shared" si="11"/>
        <v>99.25</v>
      </c>
      <c r="DG6" s="21">
        <f t="shared" si="11"/>
        <v>99.29</v>
      </c>
      <c r="DH6" s="20" t="str">
        <f>IF(DH7="","",IF(DH7="-","【-】","【"&amp;SUBSTITUTE(TEXT(DH7,"#,##0.00"),"-","△")&amp;"】"))</f>
        <v>【96.00】</v>
      </c>
      <c r="DI6" s="21">
        <f>IF(DI7="",NA(),DI7)</f>
        <v>32.22</v>
      </c>
      <c r="DJ6" s="21">
        <f t="shared" ref="DJ6:DR6" si="12">IF(DJ7="",NA(),DJ7)</f>
        <v>33.979999999999997</v>
      </c>
      <c r="DK6" s="21">
        <f t="shared" si="12"/>
        <v>35.85</v>
      </c>
      <c r="DL6" s="21">
        <f t="shared" si="12"/>
        <v>37.58</v>
      </c>
      <c r="DM6" s="21">
        <f t="shared" si="12"/>
        <v>39.380000000000003</v>
      </c>
      <c r="DN6" s="21">
        <f t="shared" si="12"/>
        <v>49.35</v>
      </c>
      <c r="DO6" s="21">
        <f t="shared" si="12"/>
        <v>50.38</v>
      </c>
      <c r="DP6" s="21">
        <f t="shared" si="12"/>
        <v>51.54</v>
      </c>
      <c r="DQ6" s="21">
        <f t="shared" si="12"/>
        <v>52.5</v>
      </c>
      <c r="DR6" s="21">
        <f t="shared" si="12"/>
        <v>53.36</v>
      </c>
      <c r="DS6" s="20" t="str">
        <f>IF(DS7="","",IF(DS7="-","【-】","【"&amp;SUBSTITUTE(TEXT(DS7,"#,##0.00"),"-","△")&amp;"】"))</f>
        <v>【42.20】</v>
      </c>
      <c r="DT6" s="21">
        <f>IF(DT7="",NA(),DT7)</f>
        <v>3.28</v>
      </c>
      <c r="DU6" s="21">
        <f t="shared" ref="DU6:EC6" si="13">IF(DU7="",NA(),DU7)</f>
        <v>4.2699999999999996</v>
      </c>
      <c r="DV6" s="21">
        <f t="shared" si="13"/>
        <v>4.2300000000000004</v>
      </c>
      <c r="DW6" s="21">
        <f t="shared" si="13"/>
        <v>4.78</v>
      </c>
      <c r="DX6" s="21">
        <f t="shared" si="13"/>
        <v>5.03</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0.16</v>
      </c>
      <c r="EF6" s="21">
        <f t="shared" ref="EF6:EN6" si="14">IF(EF7="",NA(),EF7)</f>
        <v>0.08</v>
      </c>
      <c r="EG6" s="21">
        <f t="shared" si="14"/>
        <v>7.0000000000000007E-2</v>
      </c>
      <c r="EH6" s="21">
        <f t="shared" si="14"/>
        <v>0.14000000000000001</v>
      </c>
      <c r="EI6" s="21">
        <f t="shared" si="14"/>
        <v>0.06</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2">
      <c r="A7" s="14"/>
      <c r="B7" s="23">
        <v>2024</v>
      </c>
      <c r="C7" s="23">
        <v>151009</v>
      </c>
      <c r="D7" s="23">
        <v>46</v>
      </c>
      <c r="E7" s="23">
        <v>17</v>
      </c>
      <c r="F7" s="23">
        <v>1</v>
      </c>
      <c r="G7" s="23">
        <v>0</v>
      </c>
      <c r="H7" s="23" t="s">
        <v>96</v>
      </c>
      <c r="I7" s="23" t="s">
        <v>97</v>
      </c>
      <c r="J7" s="23" t="s">
        <v>98</v>
      </c>
      <c r="K7" s="23" t="s">
        <v>99</v>
      </c>
      <c r="L7" s="23" t="s">
        <v>100</v>
      </c>
      <c r="M7" s="23" t="s">
        <v>101</v>
      </c>
      <c r="N7" s="24" t="s">
        <v>102</v>
      </c>
      <c r="O7" s="24">
        <v>48.22</v>
      </c>
      <c r="P7" s="24">
        <v>84.68</v>
      </c>
      <c r="Q7" s="24">
        <v>63.4</v>
      </c>
      <c r="R7" s="24">
        <v>3047</v>
      </c>
      <c r="S7" s="24">
        <v>761503</v>
      </c>
      <c r="T7" s="24">
        <v>725.99</v>
      </c>
      <c r="U7" s="24">
        <v>1048.92</v>
      </c>
      <c r="V7" s="24">
        <v>641945</v>
      </c>
      <c r="W7" s="24">
        <v>120.98</v>
      </c>
      <c r="X7" s="24">
        <v>5306.21</v>
      </c>
      <c r="Y7" s="24">
        <v>102.1</v>
      </c>
      <c r="Z7" s="24">
        <v>104.71</v>
      </c>
      <c r="AA7" s="24">
        <v>104.3</v>
      </c>
      <c r="AB7" s="24">
        <v>105.28</v>
      </c>
      <c r="AC7" s="24">
        <v>104.87</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25.35</v>
      </c>
      <c r="AV7" s="24">
        <v>26.44</v>
      </c>
      <c r="AW7" s="24">
        <v>26.51</v>
      </c>
      <c r="AX7" s="24">
        <v>28.4</v>
      </c>
      <c r="AY7" s="24">
        <v>19.77</v>
      </c>
      <c r="AZ7" s="24">
        <v>71.39</v>
      </c>
      <c r="BA7" s="24">
        <v>74.09</v>
      </c>
      <c r="BB7" s="24">
        <v>71.900000000000006</v>
      </c>
      <c r="BC7" s="24">
        <v>73.75</v>
      </c>
      <c r="BD7" s="24">
        <v>77.47</v>
      </c>
      <c r="BE7" s="24">
        <v>82.75</v>
      </c>
      <c r="BF7" s="24">
        <v>1157.75</v>
      </c>
      <c r="BG7" s="24">
        <v>1088.8399999999999</v>
      </c>
      <c r="BH7" s="24">
        <v>1087.67</v>
      </c>
      <c r="BI7" s="24">
        <v>1050.46</v>
      </c>
      <c r="BJ7" s="24">
        <v>1031.31</v>
      </c>
      <c r="BK7" s="24">
        <v>551.04</v>
      </c>
      <c r="BL7" s="24">
        <v>523.58000000000004</v>
      </c>
      <c r="BM7" s="24">
        <v>508.99</v>
      </c>
      <c r="BN7" s="24">
        <v>497.17</v>
      </c>
      <c r="BO7" s="24">
        <v>479.62</v>
      </c>
      <c r="BP7" s="24">
        <v>602.55999999999995</v>
      </c>
      <c r="BQ7" s="24">
        <v>98</v>
      </c>
      <c r="BR7" s="24">
        <v>103.84</v>
      </c>
      <c r="BS7" s="24">
        <v>102.87</v>
      </c>
      <c r="BT7" s="24">
        <v>103.96</v>
      </c>
      <c r="BU7" s="24">
        <v>103.99</v>
      </c>
      <c r="BV7" s="24">
        <v>105.67</v>
      </c>
      <c r="BW7" s="24">
        <v>105.37</v>
      </c>
      <c r="BX7" s="24">
        <v>99.93</v>
      </c>
      <c r="BY7" s="24">
        <v>100.14</v>
      </c>
      <c r="BZ7" s="24">
        <v>100.02</v>
      </c>
      <c r="CA7" s="24">
        <v>97.94</v>
      </c>
      <c r="CB7" s="24">
        <v>172.57</v>
      </c>
      <c r="CC7" s="24">
        <v>163.49</v>
      </c>
      <c r="CD7" s="24">
        <v>165.44</v>
      </c>
      <c r="CE7" s="24">
        <v>163.75</v>
      </c>
      <c r="CF7" s="24">
        <v>164.9</v>
      </c>
      <c r="CG7" s="24">
        <v>118.72</v>
      </c>
      <c r="CH7" s="24">
        <v>120.5</v>
      </c>
      <c r="CI7" s="24">
        <v>127.3</v>
      </c>
      <c r="CJ7" s="24">
        <v>126.99</v>
      </c>
      <c r="CK7" s="24">
        <v>130.54</v>
      </c>
      <c r="CL7" s="24">
        <v>140.97999999999999</v>
      </c>
      <c r="CM7" s="24">
        <v>95.29</v>
      </c>
      <c r="CN7" s="24">
        <v>89.4</v>
      </c>
      <c r="CO7" s="24">
        <v>92.73</v>
      </c>
      <c r="CP7" s="24">
        <v>91.46</v>
      </c>
      <c r="CQ7" s="24">
        <v>92.51</v>
      </c>
      <c r="CR7" s="24">
        <v>58.16</v>
      </c>
      <c r="CS7" s="24">
        <v>58.91</v>
      </c>
      <c r="CT7" s="24">
        <v>58.31</v>
      </c>
      <c r="CU7" s="24">
        <v>57.8</v>
      </c>
      <c r="CV7" s="24">
        <v>59.34</v>
      </c>
      <c r="CW7" s="24">
        <v>60.13</v>
      </c>
      <c r="CX7" s="24">
        <v>92.23</v>
      </c>
      <c r="CY7" s="24">
        <v>92.53</v>
      </c>
      <c r="CZ7" s="24">
        <v>92.82</v>
      </c>
      <c r="DA7" s="24">
        <v>93.09</v>
      </c>
      <c r="DB7" s="24">
        <v>93.38</v>
      </c>
      <c r="DC7" s="24">
        <v>99.1</v>
      </c>
      <c r="DD7" s="24">
        <v>99.16</v>
      </c>
      <c r="DE7" s="24">
        <v>99.21</v>
      </c>
      <c r="DF7" s="24">
        <v>99.25</v>
      </c>
      <c r="DG7" s="24">
        <v>99.29</v>
      </c>
      <c r="DH7" s="24">
        <v>96</v>
      </c>
      <c r="DI7" s="24">
        <v>32.22</v>
      </c>
      <c r="DJ7" s="24">
        <v>33.979999999999997</v>
      </c>
      <c r="DK7" s="24">
        <v>35.85</v>
      </c>
      <c r="DL7" s="24">
        <v>37.58</v>
      </c>
      <c r="DM7" s="24">
        <v>39.380000000000003</v>
      </c>
      <c r="DN7" s="24">
        <v>49.35</v>
      </c>
      <c r="DO7" s="24">
        <v>50.38</v>
      </c>
      <c r="DP7" s="24">
        <v>51.54</v>
      </c>
      <c r="DQ7" s="24">
        <v>52.5</v>
      </c>
      <c r="DR7" s="24">
        <v>53.36</v>
      </c>
      <c r="DS7" s="24">
        <v>42.2</v>
      </c>
      <c r="DT7" s="24">
        <v>3.28</v>
      </c>
      <c r="DU7" s="24">
        <v>4.2699999999999996</v>
      </c>
      <c r="DV7" s="24">
        <v>4.2300000000000004</v>
      </c>
      <c r="DW7" s="24">
        <v>4.78</v>
      </c>
      <c r="DX7" s="24">
        <v>5.03</v>
      </c>
      <c r="DY7" s="24">
        <v>12.06</v>
      </c>
      <c r="DZ7" s="24">
        <v>13.41</v>
      </c>
      <c r="EA7" s="24">
        <v>15.06</v>
      </c>
      <c r="EB7" s="24">
        <v>16.87</v>
      </c>
      <c r="EC7" s="24">
        <v>18.739999999999998</v>
      </c>
      <c r="ED7" s="24">
        <v>9.4600000000000009</v>
      </c>
      <c r="EE7" s="24">
        <v>0.16</v>
      </c>
      <c r="EF7" s="24">
        <v>0.08</v>
      </c>
      <c r="EG7" s="24">
        <v>7.0000000000000007E-2</v>
      </c>
      <c r="EH7" s="24">
        <v>0.14000000000000001</v>
      </c>
      <c r="EI7" s="24">
        <v>0.06</v>
      </c>
      <c r="EJ7" s="24">
        <v>0.41</v>
      </c>
      <c r="EK7" s="24">
        <v>0.45</v>
      </c>
      <c r="EL7" s="24">
        <v>0.44</v>
      </c>
      <c r="EM7" s="24">
        <v>0.36</v>
      </c>
      <c r="EN7" s="24">
        <v>0.37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E7FF2F6-621E-4B51-95E3-41CBEB06EAB6}"/>
</file>

<file path=customXml/itemProps2.xml><?xml version="1.0" encoding="utf-8"?>
<ds:datastoreItem xmlns:ds="http://schemas.openxmlformats.org/officeDocument/2006/customXml" ds:itemID="{39DE7819-34DA-485C-B9ED-DF56389643D5}"/>
</file>

<file path=customXml/itemProps3.xml><?xml version="1.0" encoding="utf-8"?>
<ds:datastoreItem xmlns:ds="http://schemas.openxmlformats.org/officeDocument/2006/customXml" ds:itemID="{E231C22B-E923-4A64-901B-26E0B8DA731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2025-12-23T05:59:56Z</dcterms:created>
  <dcterms:modified xsi:type="dcterms:W3CDTF">2026-01-15T23:52:03Z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