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1_A50EFA0D35D79D26D6A62A6AF7367678B817D8F8" xr6:coauthVersionLast="47" xr6:coauthVersionMax="47" xr10:uidLastSave="{2E773500-41E7-477F-8FAE-7DF65BA22397}"/>
  <workbookProtection workbookAlgorithmName="SHA-512" workbookHashValue="zfS/WVkfiNQ4CWiTjsb/FgZuhTWy3xUZcP/+HNY03xG4ZryioHD2oLYZ2dG/lAAixm1V4VKdhAkmIZMc+KvHnw==" workbookSaltValue="wTZnLgyHONHpkvNxfCEfV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H85" i="4"/>
  <c r="E85" i="4"/>
  <c r="BB10" i="4"/>
  <c r="AT10" i="4"/>
  <c r="P10" i="4"/>
  <c r="W8" i="4"/>
  <c r="P8" i="4"/>
  <c r="B6" i="4"/>
</calcChain>
</file>

<file path=xl/sharedStrings.xml><?xml version="1.0" encoding="utf-8"?>
<sst xmlns="http://schemas.openxmlformats.org/spreadsheetml/2006/main" count="231" uniqueCount="114">
  <si>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</si>
  <si>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</si>
  <si>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</si>
  <si>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</si>
  <si>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</si>
  <si>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</si>
  <si>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</si>
  <si>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</si>
  <si>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</si>
  <si>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</si>
  <si>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</si>
  <si>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</si>
  <si>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</si>
  <si>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</si>
  <si>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</si>
  <si>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</si>
  <si>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</si>
  <si>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</si>
  <si>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</si>
  <si>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</si>
  <si>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</si>
  <si>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</si>
  <si>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</si>
  <si>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</si>
  <si>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</si>
  <si>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</si>
  <si>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</si>
  <si>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r>
      <rPr>
        <b/>
        <sz val="11"/>
        <color theme="1"/>
        <rFont val="ＭＳ ゴシック"/>
        <family val="3"/>
        <charset val="128"/>
      </rPr>
      <t xml:space="preserve">① 経常収支比率
</t>
    </r>
    <r>
      <rPr>
        <sz val="11"/>
        <color theme="1"/>
        <rFont val="ＭＳ ゴシック"/>
        <family val="3"/>
        <charset val="128"/>
      </rPr>
      <t xml:space="preserve">　今後も低い水準となる見込みであり、引き続き維持管理費の効率化を図る必要がある。
</t>
    </r>
    <r>
      <rPr>
        <b/>
        <sz val="11"/>
        <color theme="1"/>
        <rFont val="ＭＳ ゴシック"/>
        <family val="3"/>
        <charset val="128"/>
      </rPr>
      <t>② 累積欠損金比率
　</t>
    </r>
    <r>
      <rPr>
        <sz val="11"/>
        <color theme="1"/>
        <rFont val="ＭＳ ゴシック"/>
        <family val="3"/>
        <charset val="128"/>
      </rPr>
      <t>類似団体に比し数値が高い状況にあるため、引き続き使用料収入の確保と維持管理費の削減に努め、経営の効率化を図っていく必要がある。</t>
    </r>
    <r>
      <rPr>
        <b/>
        <sz val="11"/>
        <color theme="1"/>
        <rFont val="ＭＳ ゴシック"/>
        <family val="3"/>
        <charset val="128"/>
      </rPr>
      <t xml:space="preserve">
③ 流動比率</t>
    </r>
    <r>
      <rPr>
        <sz val="11"/>
        <color theme="1"/>
        <rFont val="ＭＳ ゴシック"/>
        <family val="3"/>
        <charset val="128"/>
      </rPr>
      <t xml:space="preserve">
　類似団体に比し低い水準にある。支払能力の向上のため、水洗化率の向上、経費の効率化を進めていく必要がある。
</t>
    </r>
    <r>
      <rPr>
        <b/>
        <sz val="11"/>
        <color theme="1"/>
        <rFont val="ＭＳ ゴシック"/>
        <family val="3"/>
        <charset val="128"/>
      </rPr>
      <t>⑧ 水洗化率</t>
    </r>
    <r>
      <rPr>
        <sz val="11"/>
        <color theme="1"/>
        <rFont val="ＭＳ ゴシック"/>
        <family val="3"/>
        <charset val="128"/>
      </rPr>
      <t xml:space="preserve">
　類似団体に比し低いことから、引き続き接続促進に重点的に取り組み、水洗化率の向上、使用料収入の確保に努める。</t>
    </r>
    <rPh sb="2" eb="4">
      <t>ケイジョウ</t>
    </rPh>
    <rPh sb="4" eb="6">
      <t>シュウシ</t>
    </rPh>
    <rPh sb="6" eb="8">
      <t>ヒリツ</t>
    </rPh>
    <rPh sb="10" eb="12">
      <t>コンゴ</t>
    </rPh>
    <rPh sb="13" eb="14">
      <t>ヒク</t>
    </rPh>
    <rPh sb="15" eb="17">
      <t>スイジュン</t>
    </rPh>
    <rPh sb="20" eb="22">
      <t>ミコ</t>
    </rPh>
    <rPh sb="27" eb="28">
      <t>ヒ</t>
    </rPh>
    <rPh sb="29" eb="30">
      <t>ツヅ</t>
    </rPh>
    <rPh sb="31" eb="33">
      <t>イジ</t>
    </rPh>
    <rPh sb="33" eb="36">
      <t>カンリヒ</t>
    </rPh>
    <rPh sb="37" eb="40">
      <t>コウリツカ</t>
    </rPh>
    <rPh sb="41" eb="42">
      <t>ハカ</t>
    </rPh>
    <rPh sb="43" eb="45">
      <t>ヒツヨウ</t>
    </rPh>
    <rPh sb="52" eb="54">
      <t>ルイセキ</t>
    </rPh>
    <rPh sb="54" eb="56">
      <t>ケッソン</t>
    </rPh>
    <rPh sb="56" eb="57">
      <t>キン</t>
    </rPh>
    <rPh sb="57" eb="59">
      <t>ヒリツ</t>
    </rPh>
    <rPh sb="61" eb="63">
      <t>ルイジ</t>
    </rPh>
    <rPh sb="63" eb="65">
      <t>ダンタイ</t>
    </rPh>
    <rPh sb="66" eb="67">
      <t>ヒ</t>
    </rPh>
    <rPh sb="73" eb="75">
      <t>ジョウキョウ</t>
    </rPh>
    <rPh sb="81" eb="82">
      <t>ヒ</t>
    </rPh>
    <rPh sb="83" eb="84">
      <t>ツヅ</t>
    </rPh>
    <rPh sb="85" eb="88">
      <t>シヨウリョウ</t>
    </rPh>
    <rPh sb="88" eb="90">
      <t>シュウニュウ</t>
    </rPh>
    <rPh sb="91" eb="93">
      <t>カクホ</t>
    </rPh>
    <rPh sb="94" eb="96">
      <t>イジ</t>
    </rPh>
    <rPh sb="96" eb="99">
      <t>カンリヒ</t>
    </rPh>
    <rPh sb="100" eb="102">
      <t>サクゲン</t>
    </rPh>
    <rPh sb="103" eb="104">
      <t>ツト</t>
    </rPh>
    <rPh sb="106" eb="108">
      <t>ケイエイ</t>
    </rPh>
    <rPh sb="109" eb="112">
      <t>コウリツカ</t>
    </rPh>
    <rPh sb="113" eb="114">
      <t>ハカ</t>
    </rPh>
    <rPh sb="118" eb="120">
      <t>ヒツヨウ</t>
    </rPh>
    <rPh sb="127" eb="129">
      <t>リュウドウ</t>
    </rPh>
    <rPh sb="129" eb="131">
      <t>ヒリツ</t>
    </rPh>
    <rPh sb="148" eb="150">
      <t>シハラ</t>
    </rPh>
    <rPh sb="150" eb="152">
      <t>ノウリョク</t>
    </rPh>
    <rPh sb="153" eb="155">
      <t>コウジョウ</t>
    </rPh>
    <rPh sb="159" eb="162">
      <t>スイセンカ</t>
    </rPh>
    <rPh sb="162" eb="163">
      <t>リツ</t>
    </rPh>
    <rPh sb="164" eb="166">
      <t>コウジョウ</t>
    </rPh>
    <rPh sb="167" eb="169">
      <t>ケイヒ</t>
    </rPh>
    <rPh sb="170" eb="173">
      <t>コウリツカ</t>
    </rPh>
    <rPh sb="174" eb="175">
      <t>スス</t>
    </rPh>
    <rPh sb="179" eb="181">
      <t>ヒツヨウ</t>
    </rPh>
    <rPh sb="188" eb="191">
      <t>スイセンカ</t>
    </rPh>
    <rPh sb="191" eb="192">
      <t>リツ</t>
    </rPh>
    <phoneticPr fontId="4"/>
  </si>
  <si>
    <t>2. 老朽化の状況について</t>
    <phoneticPr fontId="4"/>
  </si>
  <si>
    <r>
      <rPr>
        <b/>
        <sz val="11"/>
        <rFont val="ＭＳ ゴシック"/>
        <family val="3"/>
        <charset val="128"/>
      </rPr>
      <t>① 有形固定資産減価償却率</t>
    </r>
    <r>
      <rPr>
        <sz val="11"/>
        <rFont val="ＭＳ ゴシック"/>
        <family val="3"/>
        <charset val="128"/>
      </rPr>
      <t xml:space="preserve">
　他事業と同様に施設の老朽化が進むことから，ストックマネジメントによる維持、改築・更新など適切な管理が必要となる。</t>
    </r>
    <rPh sb="2" eb="4">
      <t>ユウケイ</t>
    </rPh>
    <rPh sb="4" eb="6">
      <t>コテイ</t>
    </rPh>
    <rPh sb="6" eb="8">
      <t>シサン</t>
    </rPh>
    <rPh sb="8" eb="10">
      <t>ゲンカ</t>
    </rPh>
    <rPh sb="10" eb="12">
      <t>ショウキャク</t>
    </rPh>
    <rPh sb="12" eb="13">
      <t>リツ</t>
    </rPh>
    <rPh sb="15" eb="16">
      <t>タ</t>
    </rPh>
    <rPh sb="16" eb="18">
      <t>ジギョウ</t>
    </rPh>
    <rPh sb="19" eb="21">
      <t>ドウヨウ</t>
    </rPh>
    <rPh sb="22" eb="24">
      <t>シセツ</t>
    </rPh>
    <rPh sb="25" eb="28">
      <t>ロウキュウカ</t>
    </rPh>
    <rPh sb="29" eb="30">
      <t>スス</t>
    </rPh>
    <rPh sb="49" eb="51">
      <t>イジ</t>
    </rPh>
    <rPh sb="52" eb="54">
      <t>カイチク</t>
    </rPh>
    <rPh sb="55" eb="57">
      <t>コウシン</t>
    </rPh>
    <rPh sb="59" eb="61">
      <t>テキセツ</t>
    </rPh>
    <rPh sb="62" eb="64">
      <t>カンリ</t>
    </rPh>
    <rPh sb="65" eb="67">
      <t>ヒツヨウ</t>
    </rPh>
    <phoneticPr fontId="4"/>
  </si>
  <si>
    <t>2. 老朽化の状況</t>
    <phoneticPr fontId="4"/>
  </si>
  <si>
    <t>全体総括</t>
    <rPh sb="0" eb="2">
      <t>ゼンタイ</t>
    </rPh>
    <rPh sb="2" eb="4">
      <t>ソウカツ</t>
    </rPh>
    <phoneticPr fontId="4"/>
  </si>
  <si>
    <t>　本事業は、昭和60年度に供用開始した事業を平成24年度に農業集落排水事業会計から下水道事業会計に整備済みの７地区を統合しており、平成29年度までに３地区を下水道へ編入、残りの地区においても検討を進めていく必要がある。
　今後も、第二次新潟市下水道中期ビジョンに定めた下水道への早期編入の目標を達成するために、施設の機能診断や最適な整備構想の策定により施設の統廃合や下水道への編入を検討し、効率的な施設管理を実現する必要がある。
　なお、本市の下水道事業においては、公共下水道、特定環境保全公共下水道、農業集落排水、浄化槽事業を一体的に整備しており、総合的な分析を行う必要がある。</t>
    <rPh sb="1" eb="2">
      <t>ホン</t>
    </rPh>
    <rPh sb="2" eb="4">
      <t>ジギョウ</t>
    </rPh>
    <rPh sb="6" eb="8">
      <t>ショウワ</t>
    </rPh>
    <rPh sb="10" eb="12">
      <t>ネンド</t>
    </rPh>
    <rPh sb="13" eb="15">
      <t>キョウヨウ</t>
    </rPh>
    <rPh sb="15" eb="17">
      <t>カイシ</t>
    </rPh>
    <rPh sb="19" eb="21">
      <t>ジギョウ</t>
    </rPh>
    <rPh sb="22" eb="24">
      <t>ヘイセイ</t>
    </rPh>
    <rPh sb="26" eb="28">
      <t>ネンド</t>
    </rPh>
    <rPh sb="29" eb="31">
      <t>ノウギョウ</t>
    </rPh>
    <rPh sb="31" eb="33">
      <t>シュウラク</t>
    </rPh>
    <rPh sb="33" eb="35">
      <t>ハイスイ</t>
    </rPh>
    <rPh sb="35" eb="37">
      <t>ジギョウ</t>
    </rPh>
    <rPh sb="37" eb="39">
      <t>カイケイ</t>
    </rPh>
    <rPh sb="41" eb="44">
      <t>ゲスイドウ</t>
    </rPh>
    <rPh sb="44" eb="46">
      <t>ジギョウ</t>
    </rPh>
    <rPh sb="46" eb="48">
      <t>カイケイ</t>
    </rPh>
    <rPh sb="49" eb="51">
      <t>セイビ</t>
    </rPh>
    <rPh sb="51" eb="52">
      <t>ズ</t>
    </rPh>
    <rPh sb="55" eb="57">
      <t>チク</t>
    </rPh>
    <rPh sb="58" eb="60">
      <t>トウゴウ</t>
    </rPh>
    <rPh sb="65" eb="67">
      <t>ヘイセイ</t>
    </rPh>
    <rPh sb="69" eb="71">
      <t>ネンド</t>
    </rPh>
    <rPh sb="75" eb="77">
      <t>チク</t>
    </rPh>
    <rPh sb="78" eb="81">
      <t>ゲスイドウ</t>
    </rPh>
    <rPh sb="82" eb="84">
      <t>ヘンニュウ</t>
    </rPh>
    <rPh sb="85" eb="86">
      <t>ノコ</t>
    </rPh>
    <rPh sb="88" eb="90">
      <t>チク</t>
    </rPh>
    <rPh sb="95" eb="97">
      <t>ケントウ</t>
    </rPh>
    <rPh sb="98" eb="99">
      <t>スス</t>
    </rPh>
    <rPh sb="103" eb="105">
      <t>ヒツヨウ</t>
    </rPh>
    <rPh sb="112" eb="114">
      <t>コンゴ</t>
    </rPh>
    <rPh sb="116" eb="117">
      <t>ダイ</t>
    </rPh>
    <rPh sb="117" eb="119">
      <t>ニジ</t>
    </rPh>
    <rPh sb="119" eb="122">
      <t>ニイガタシ</t>
    </rPh>
    <rPh sb="122" eb="125">
      <t>ゲスイドウ</t>
    </rPh>
    <rPh sb="125" eb="127">
      <t>チュウキ</t>
    </rPh>
    <rPh sb="132" eb="133">
      <t>サダ</t>
    </rPh>
    <rPh sb="135" eb="138">
      <t>ゲスイドウ</t>
    </rPh>
    <rPh sb="140" eb="142">
      <t>ソウキ</t>
    </rPh>
    <rPh sb="142" eb="144">
      <t>ヘンニュウ</t>
    </rPh>
    <rPh sb="145" eb="147">
      <t>モクヒョウ</t>
    </rPh>
    <rPh sb="148" eb="150">
      <t>タッセイ</t>
    </rPh>
    <rPh sb="156" eb="158">
      <t>シセツ</t>
    </rPh>
    <rPh sb="159" eb="161">
      <t>キノウ</t>
    </rPh>
    <rPh sb="161" eb="163">
      <t>シンダン</t>
    </rPh>
    <rPh sb="164" eb="166">
      <t>サイテキ</t>
    </rPh>
    <rPh sb="167" eb="169">
      <t>セイビ</t>
    </rPh>
    <rPh sb="169" eb="171">
      <t>コウソウ</t>
    </rPh>
    <rPh sb="172" eb="174">
      <t>サクテイ</t>
    </rPh>
    <rPh sb="177" eb="179">
      <t>シセツ</t>
    </rPh>
    <rPh sb="180" eb="183">
      <t>トウハイゴウ</t>
    </rPh>
    <rPh sb="184" eb="187">
      <t>ゲスイドウ</t>
    </rPh>
    <rPh sb="189" eb="191">
      <t>ヘンニュウ</t>
    </rPh>
    <rPh sb="192" eb="194">
      <t>ケントウ</t>
    </rPh>
    <rPh sb="196" eb="199">
      <t>コウリツテキ</t>
    </rPh>
    <rPh sb="200" eb="202">
      <t>シセツ</t>
    </rPh>
    <rPh sb="202" eb="204">
      <t>カンリ</t>
    </rPh>
    <rPh sb="205" eb="207">
      <t>ジツゲン</t>
    </rPh>
    <rPh sb="209" eb="211">
      <t>ヒツヨウ</t>
    </rPh>
    <rPh sb="221" eb="223">
      <t>ホンシ</t>
    </rPh>
    <rPh sb="224" eb="227">
      <t>ゲスイドウ</t>
    </rPh>
    <rPh sb="227" eb="229">
      <t>ジギョウ</t>
    </rPh>
    <rPh sb="235" eb="237">
      <t>コウキョウ</t>
    </rPh>
    <rPh sb="237" eb="240">
      <t>ゲスイドウ</t>
    </rPh>
    <rPh sb="241" eb="243">
      <t>トクテイ</t>
    </rPh>
    <rPh sb="243" eb="245">
      <t>カンキョウ</t>
    </rPh>
    <rPh sb="245" eb="247">
      <t>ホゼン</t>
    </rPh>
    <rPh sb="247" eb="249">
      <t>コウキョウ</t>
    </rPh>
    <rPh sb="249" eb="252">
      <t>ゲスイドウ</t>
    </rPh>
    <rPh sb="253" eb="255">
      <t>ノウギョウ</t>
    </rPh>
    <rPh sb="255" eb="257">
      <t>シュウラク</t>
    </rPh>
    <rPh sb="257" eb="259">
      <t>ハイスイ</t>
    </rPh>
    <rPh sb="260" eb="263">
      <t>ジョウカソウ</t>
    </rPh>
    <rPh sb="263" eb="265">
      <t>ジギョウ</t>
    </rPh>
    <rPh sb="266" eb="269">
      <t>イッタイテキ</t>
    </rPh>
    <rPh sb="270" eb="272">
      <t>セイビ</t>
    </rPh>
    <rPh sb="277" eb="280">
      <t>ソウゴウテキ</t>
    </rPh>
    <rPh sb="281" eb="283">
      <t>ブンセキ</t>
    </rPh>
    <rPh sb="284" eb="285">
      <t>オコナ</t>
    </rPh>
    <rPh sb="286" eb="288">
      <t>ヒツヨウ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</si>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</sst>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39-47E2-AD9B-3CD7D98E80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C339-47E2-AD9B-3CD7D98E80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65.67</c:v>
                </c:pt>
                <c:pt idx="1">
                  <c:v>65.67</c:v>
                </c:pt>
                <c:pt idx="2">
                  <c:v>73.930000000000007</c:v>
                </c:pt>
                <c:pt idx="3">
                  <c:v>73.23</c:v>
                </c:pt>
                <c:pt idx="4">
                  <c:v>72.11</c:v>
                </c:pt>
              </c:numCache>
            </c:numRef>
          </c:val>
          <c:extLst>
            <c:ext xmlns:c16="http://schemas.microsoft.com/office/drawing/2014/chart" uri="{C3380CC4-5D6E-409C-BE32-E72D297353CC}">
              <c16:uniqueId val="{00000000-63F6-4C07-BA85-C208ED8BFDB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63F6-4C07-BA85-C208ED8BFDB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88.29</c:v>
                </c:pt>
                <c:pt idx="1">
                  <c:v>88.83</c:v>
                </c:pt>
                <c:pt idx="2">
                  <c:v>89.27</c:v>
                </c:pt>
                <c:pt idx="3">
                  <c:v>89.9</c:v>
                </c:pt>
                <c:pt idx="4">
                  <c:v>90.15</c:v>
                </c:pt>
              </c:numCache>
            </c:numRef>
          </c:val>
          <c:extLst>
            <c:ext xmlns:c16="http://schemas.microsoft.com/office/drawing/2014/chart" uri="{C3380CC4-5D6E-409C-BE32-E72D297353CC}">
              <c16:uniqueId val="{00000000-1F3D-4CAB-8D3B-6B3C433D01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1F3D-4CAB-8D3B-6B3C433D01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63.78</c:v>
                </c:pt>
                <c:pt idx="1">
                  <c:v>72.540000000000006</c:v>
                </c:pt>
                <c:pt idx="2">
                  <c:v>66.63</c:v>
                </c:pt>
                <c:pt idx="3">
                  <c:v>67.5</c:v>
                </c:pt>
                <c:pt idx="4">
                  <c:v>64.72</c:v>
                </c:pt>
              </c:numCache>
            </c:numRef>
          </c:val>
          <c:extLst>
            <c:ext xmlns:c16="http://schemas.microsoft.com/office/drawing/2014/chart" uri="{C3380CC4-5D6E-409C-BE32-E72D297353CC}">
              <c16:uniqueId val="{00000000-1CDB-4B3E-AA07-44942BD50FC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101.91</c:v>
                </c:pt>
                <c:pt idx="1">
                  <c:v>103.09</c:v>
                </c:pt>
                <c:pt idx="2">
                  <c:v>102.11</c:v>
                </c:pt>
                <c:pt idx="3">
                  <c:v>101.91</c:v>
                </c:pt>
                <c:pt idx="4">
                  <c:v>103.07</c:v>
                </c:pt>
              </c:numCache>
            </c:numRef>
          </c:val>
          <c:smooth val="0"/>
          <c:extLst>
            <c:ext xmlns:c16="http://schemas.microsoft.com/office/drawing/2014/chart" uri="{C3380CC4-5D6E-409C-BE32-E72D297353CC}">
              <c16:uniqueId val="{00000001-1CDB-4B3E-AA07-44942BD50FC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21.79</c:v>
                </c:pt>
                <c:pt idx="1">
                  <c:v>26.38</c:v>
                </c:pt>
                <c:pt idx="2">
                  <c:v>28.78</c:v>
                </c:pt>
                <c:pt idx="3">
                  <c:v>31.1</c:v>
                </c:pt>
                <c:pt idx="4">
                  <c:v>32.49</c:v>
                </c:pt>
              </c:numCache>
            </c:numRef>
          </c:val>
          <c:extLst>
            <c:ext xmlns:c16="http://schemas.microsoft.com/office/drawing/2014/chart" uri="{C3380CC4-5D6E-409C-BE32-E72D297353CC}">
              <c16:uniqueId val="{00000000-DAE5-4970-8ABE-27505295C4D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28.19</c:v>
                </c:pt>
                <c:pt idx="1">
                  <c:v>24.8</c:v>
                </c:pt>
                <c:pt idx="2">
                  <c:v>28.12</c:v>
                </c:pt>
                <c:pt idx="3">
                  <c:v>28.79</c:v>
                </c:pt>
                <c:pt idx="4">
                  <c:v>30.5</c:v>
                </c:pt>
              </c:numCache>
            </c:numRef>
          </c:val>
          <c:smooth val="0"/>
          <c:extLst>
            <c:ext xmlns:c16="http://schemas.microsoft.com/office/drawing/2014/chart" uri="{C3380CC4-5D6E-409C-BE32-E72D297353CC}">
              <c16:uniqueId val="{00000001-DAE5-4970-8ABE-27505295C4D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A1-40B2-9FC0-3FD145E68E0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CA1-40B2-9FC0-3FD145E68E0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380.07</c:v>
                </c:pt>
                <c:pt idx="1">
                  <c:v>453.98</c:v>
                </c:pt>
                <c:pt idx="2">
                  <c:v>549.6</c:v>
                </c:pt>
                <c:pt idx="3">
                  <c:v>650.49</c:v>
                </c:pt>
                <c:pt idx="4">
                  <c:v>777.5</c:v>
                </c:pt>
              </c:numCache>
            </c:numRef>
          </c:val>
          <c:extLst>
            <c:ext xmlns:c16="http://schemas.microsoft.com/office/drawing/2014/chart" uri="{C3380CC4-5D6E-409C-BE32-E72D297353CC}">
              <c16:uniqueId val="{00000000-F7C0-4BE7-AA63-44870CD58F1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127.98</c:v>
                </c:pt>
                <c:pt idx="1">
                  <c:v>101.24</c:v>
                </c:pt>
                <c:pt idx="2">
                  <c:v>124.9</c:v>
                </c:pt>
                <c:pt idx="3">
                  <c:v>124.8</c:v>
                </c:pt>
                <c:pt idx="4">
                  <c:v>120.64</c:v>
                </c:pt>
              </c:numCache>
            </c:numRef>
          </c:val>
          <c:smooth val="0"/>
          <c:extLst>
            <c:ext xmlns:c16="http://schemas.microsoft.com/office/drawing/2014/chart" uri="{C3380CC4-5D6E-409C-BE32-E72D297353CC}">
              <c16:uniqueId val="{00000001-F7C0-4BE7-AA63-44870CD58F1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17.32</c:v>
                </c:pt>
                <c:pt idx="1">
                  <c:v>23.24</c:v>
                </c:pt>
                <c:pt idx="2">
                  <c:v>-49.63</c:v>
                </c:pt>
                <c:pt idx="3">
                  <c:v>-113.83</c:v>
                </c:pt>
                <c:pt idx="4">
                  <c:v>5.98</c:v>
                </c:pt>
              </c:numCache>
            </c:numRef>
          </c:val>
          <c:extLst>
            <c:ext xmlns:c16="http://schemas.microsoft.com/office/drawing/2014/chart" uri="{C3380CC4-5D6E-409C-BE32-E72D297353CC}">
              <c16:uniqueId val="{00000000-EF2C-48A1-A90B-FF0C409FC6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44.14</c:v>
                </c:pt>
                <c:pt idx="1">
                  <c:v>37.24</c:v>
                </c:pt>
                <c:pt idx="2">
                  <c:v>33.58</c:v>
                </c:pt>
                <c:pt idx="3">
                  <c:v>35.42</c:v>
                </c:pt>
                <c:pt idx="4">
                  <c:v>39.82</c:v>
                </c:pt>
              </c:numCache>
            </c:numRef>
          </c:val>
          <c:smooth val="0"/>
          <c:extLst>
            <c:ext xmlns:c16="http://schemas.microsoft.com/office/drawing/2014/chart" uri="{C3380CC4-5D6E-409C-BE32-E72D297353CC}">
              <c16:uniqueId val="{00000001-EF2C-48A1-A90B-FF0C409FC6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662.11</c:v>
                </c:pt>
                <c:pt idx="1">
                  <c:v>412.63</c:v>
                </c:pt>
                <c:pt idx="2">
                  <c:v>192.81</c:v>
                </c:pt>
                <c:pt idx="3">
                  <c:v>101.28</c:v>
                </c:pt>
                <c:pt idx="4">
                  <c:v>85.14</c:v>
                </c:pt>
              </c:numCache>
            </c:numRef>
          </c:val>
          <c:extLst>
            <c:ext xmlns:c16="http://schemas.microsoft.com/office/drawing/2014/chart" uri="{C3380CC4-5D6E-409C-BE32-E72D297353CC}">
              <c16:uniqueId val="{00000000-79D5-4468-B967-2FFB8FAFF20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79D5-4468-B967-2FFB8FAFF20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65.92</c:v>
                </c:pt>
                <c:pt idx="1">
                  <c:v>72.02</c:v>
                </c:pt>
                <c:pt idx="2">
                  <c:v>74.16</c:v>
                </c:pt>
                <c:pt idx="3">
                  <c:v>81.03</c:v>
                </c:pt>
                <c:pt idx="4">
                  <c:v>76.09</c:v>
                </c:pt>
              </c:numCache>
            </c:numRef>
          </c:val>
          <c:extLst>
            <c:ext xmlns:c16="http://schemas.microsoft.com/office/drawing/2014/chart" uri="{C3380CC4-5D6E-409C-BE32-E72D297353CC}">
              <c16:uniqueId val="{00000000-D7E1-433A-B70E-E0A35B77381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D7E1-433A-B70E-E0A35B77381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241.98</c:v>
                </c:pt>
                <c:pt idx="1">
                  <c:v>220.89</c:v>
                </c:pt>
                <c:pt idx="2">
                  <c:v>215.52</c:v>
                </c:pt>
                <c:pt idx="3">
                  <c:v>196.48</c:v>
                </c:pt>
                <c:pt idx="4">
                  <c:v>206.09</c:v>
                </c:pt>
              </c:numCache>
            </c:numRef>
          </c:val>
          <c:extLst>
            <c:ext xmlns:c16="http://schemas.microsoft.com/office/drawing/2014/chart" uri="{C3380CC4-5D6E-409C-BE32-E72D297353CC}">
              <c16:uniqueId val="{00000000-62B5-410B-B03B-4DA8C95F654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62B5-410B-B03B-4DA8C95F654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新潟県　新潟市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46">
        <f>データ!S6</f>
        <v>767565</v>
      </c>
      <c r="AM8" s="46"/>
      <c r="AN8" s="46"/>
      <c r="AO8" s="46"/>
      <c r="AP8" s="46"/>
      <c r="AQ8" s="46"/>
      <c r="AR8" s="46"/>
      <c r="AS8" s="46"/>
      <c r="AT8" s="45">
        <f>データ!T6</f>
        <v>1954.92</v>
      </c>
      <c r="AU8" s="45"/>
      <c r="AV8" s="45"/>
      <c r="AW8" s="45"/>
      <c r="AX8" s="45"/>
      <c r="AY8" s="45"/>
      <c r="AZ8" s="45"/>
      <c r="BA8" s="45"/>
      <c r="BB8" s="45">
        <f>データ!U6</f>
        <v>392.63</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62" t="s">
        <v>20</v>
      </c>
      <c r="BM9" s="63"/>
      <c r="BN9" s="64" t="s">
        <v>21</v>
      </c>
      <c r="BO9" s="64"/>
      <c r="BP9" s="64"/>
      <c r="BQ9" s="64"/>
      <c r="BR9" s="64"/>
      <c r="BS9" s="64"/>
      <c r="BT9" s="64"/>
      <c r="BU9" s="64"/>
      <c r="BV9" s="64"/>
      <c r="BW9" s="64"/>
      <c r="BX9" s="64"/>
      <c r="BY9" s="65"/>
    </row>
    <row r="10" spans="1:78" ht="18.75" customHeight="1" x14ac:dyDescent="0.15">
      <c r="A10" s="2"/>
      <c r="B10" s="45" t="str">
        <f>データ!N6</f>
        <v>-</v>
      </c>
      <c r="C10" s="45"/>
      <c r="D10" s="45"/>
      <c r="E10" s="45"/>
      <c r="F10" s="45"/>
      <c r="G10" s="45"/>
      <c r="H10" s="45"/>
      <c r="I10" s="45">
        <f>データ!O6</f>
        <v>79.489999999999995</v>
      </c>
      <c r="J10" s="45"/>
      <c r="K10" s="45"/>
      <c r="L10" s="45"/>
      <c r="M10" s="45"/>
      <c r="N10" s="45"/>
      <c r="O10" s="45"/>
      <c r="P10" s="45">
        <f>データ!P6</f>
        <v>0.56000000000000005</v>
      </c>
      <c r="Q10" s="45"/>
      <c r="R10" s="45"/>
      <c r="S10" s="45"/>
      <c r="T10" s="45"/>
      <c r="U10" s="45"/>
      <c r="V10" s="45"/>
      <c r="W10" s="45">
        <f>データ!Q6</f>
        <v>86.8</v>
      </c>
      <c r="X10" s="45"/>
      <c r="Y10" s="45"/>
      <c r="Z10" s="45"/>
      <c r="AA10" s="45"/>
      <c r="AB10" s="45"/>
      <c r="AC10" s="45"/>
      <c r="AD10" s="46">
        <f>データ!R6</f>
        <v>3047</v>
      </c>
      <c r="AE10" s="46"/>
      <c r="AF10" s="46"/>
      <c r="AG10" s="46"/>
      <c r="AH10" s="46"/>
      <c r="AI10" s="46"/>
      <c r="AJ10" s="46"/>
      <c r="AK10" s="2"/>
      <c r="AL10" s="46">
        <f>データ!V6</f>
        <v>4303</v>
      </c>
      <c r="AM10" s="46"/>
      <c r="AN10" s="46"/>
      <c r="AO10" s="46"/>
      <c r="AP10" s="46"/>
      <c r="AQ10" s="46"/>
      <c r="AR10" s="46"/>
      <c r="AS10" s="46"/>
      <c r="AT10" s="45">
        <f>データ!W6</f>
        <v>2.2000000000000002</v>
      </c>
      <c r="AU10" s="45"/>
      <c r="AV10" s="45"/>
      <c r="AW10" s="45"/>
      <c r="AX10" s="45"/>
      <c r="AY10" s="45"/>
      <c r="AZ10" s="45"/>
      <c r="BA10" s="45"/>
      <c r="BB10" s="45">
        <f>データ!X6</f>
        <v>1955.91</v>
      </c>
      <c r="BC10" s="45"/>
      <c r="BD10" s="45"/>
      <c r="BE10" s="45"/>
      <c r="BF10" s="45"/>
      <c r="BG10" s="45"/>
      <c r="BH10" s="45"/>
      <c r="BI10" s="45"/>
      <c r="BJ10" s="2"/>
      <c r="BK10" s="2"/>
      <c r="BL10" s="47" t="s">
        <v>22</v>
      </c>
      <c r="BM10" s="48"/>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9" t="s">
        <v>27</v>
      </c>
      <c r="BM16" s="50"/>
      <c r="BN16" s="50"/>
      <c r="BO16" s="50"/>
      <c r="BP16" s="50"/>
      <c r="BQ16" s="50"/>
      <c r="BR16" s="50"/>
      <c r="BS16" s="50"/>
      <c r="BT16" s="50"/>
      <c r="BU16" s="50"/>
      <c r="BV16" s="50"/>
      <c r="BW16" s="50"/>
      <c r="BX16" s="50"/>
      <c r="BY16" s="50"/>
      <c r="BZ16" s="5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9"/>
      <c r="BM17" s="50"/>
      <c r="BN17" s="50"/>
      <c r="BO17" s="50"/>
      <c r="BP17" s="50"/>
      <c r="BQ17" s="50"/>
      <c r="BR17" s="50"/>
      <c r="BS17" s="50"/>
      <c r="BT17" s="50"/>
      <c r="BU17" s="50"/>
      <c r="BV17" s="50"/>
      <c r="BW17" s="50"/>
      <c r="BX17" s="50"/>
      <c r="BY17" s="50"/>
      <c r="BZ17" s="5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9"/>
      <c r="BM18" s="50"/>
      <c r="BN18" s="50"/>
      <c r="BO18" s="50"/>
      <c r="BP18" s="50"/>
      <c r="BQ18" s="50"/>
      <c r="BR18" s="50"/>
      <c r="BS18" s="50"/>
      <c r="BT18" s="50"/>
      <c r="BU18" s="50"/>
      <c r="BV18" s="50"/>
      <c r="BW18" s="50"/>
      <c r="BX18" s="50"/>
      <c r="BY18" s="50"/>
      <c r="BZ18" s="5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9"/>
      <c r="BM19" s="50"/>
      <c r="BN19" s="50"/>
      <c r="BO19" s="50"/>
      <c r="BP19" s="50"/>
      <c r="BQ19" s="50"/>
      <c r="BR19" s="50"/>
      <c r="BS19" s="50"/>
      <c r="BT19" s="50"/>
      <c r="BU19" s="50"/>
      <c r="BV19" s="50"/>
      <c r="BW19" s="50"/>
      <c r="BX19" s="50"/>
      <c r="BY19" s="50"/>
      <c r="BZ19" s="5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9"/>
      <c r="BM20" s="50"/>
      <c r="BN20" s="50"/>
      <c r="BO20" s="50"/>
      <c r="BP20" s="50"/>
      <c r="BQ20" s="50"/>
      <c r="BR20" s="50"/>
      <c r="BS20" s="50"/>
      <c r="BT20" s="50"/>
      <c r="BU20" s="50"/>
      <c r="BV20" s="50"/>
      <c r="BW20" s="50"/>
      <c r="BX20" s="50"/>
      <c r="BY20" s="50"/>
      <c r="BZ20" s="5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9"/>
      <c r="BM21" s="50"/>
      <c r="BN21" s="50"/>
      <c r="BO21" s="50"/>
      <c r="BP21" s="50"/>
      <c r="BQ21" s="50"/>
      <c r="BR21" s="50"/>
      <c r="BS21" s="50"/>
      <c r="BT21" s="50"/>
      <c r="BU21" s="50"/>
      <c r="BV21" s="50"/>
      <c r="BW21" s="50"/>
      <c r="BX21" s="50"/>
      <c r="BY21" s="50"/>
      <c r="BZ21" s="5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9"/>
      <c r="BM22" s="50"/>
      <c r="BN22" s="50"/>
      <c r="BO22" s="50"/>
      <c r="BP22" s="50"/>
      <c r="BQ22" s="50"/>
      <c r="BR22" s="50"/>
      <c r="BS22" s="50"/>
      <c r="BT22" s="50"/>
      <c r="BU22" s="50"/>
      <c r="BV22" s="50"/>
      <c r="BW22" s="50"/>
      <c r="BX22" s="50"/>
      <c r="BY22" s="50"/>
      <c r="BZ22" s="5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9"/>
      <c r="BM23" s="50"/>
      <c r="BN23" s="50"/>
      <c r="BO23" s="50"/>
      <c r="BP23" s="50"/>
      <c r="BQ23" s="50"/>
      <c r="BR23" s="50"/>
      <c r="BS23" s="50"/>
      <c r="BT23" s="50"/>
      <c r="BU23" s="50"/>
      <c r="BV23" s="50"/>
      <c r="BW23" s="50"/>
      <c r="BX23" s="50"/>
      <c r="BY23" s="50"/>
      <c r="BZ23" s="5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9"/>
      <c r="BM24" s="50"/>
      <c r="BN24" s="50"/>
      <c r="BO24" s="50"/>
      <c r="BP24" s="50"/>
      <c r="BQ24" s="50"/>
      <c r="BR24" s="50"/>
      <c r="BS24" s="50"/>
      <c r="BT24" s="50"/>
      <c r="BU24" s="50"/>
      <c r="BV24" s="50"/>
      <c r="BW24" s="50"/>
      <c r="BX24" s="50"/>
      <c r="BY24" s="50"/>
      <c r="BZ24" s="5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9"/>
      <c r="BM25" s="50"/>
      <c r="BN25" s="50"/>
      <c r="BO25" s="50"/>
      <c r="BP25" s="50"/>
      <c r="BQ25" s="50"/>
      <c r="BR25" s="50"/>
      <c r="BS25" s="50"/>
      <c r="BT25" s="50"/>
      <c r="BU25" s="50"/>
      <c r="BV25" s="50"/>
      <c r="BW25" s="50"/>
      <c r="BX25" s="50"/>
      <c r="BY25" s="50"/>
      <c r="BZ25" s="5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9"/>
      <c r="BM26" s="50"/>
      <c r="BN26" s="50"/>
      <c r="BO26" s="50"/>
      <c r="BP26" s="50"/>
      <c r="BQ26" s="50"/>
      <c r="BR26" s="50"/>
      <c r="BS26" s="50"/>
      <c r="BT26" s="50"/>
      <c r="BU26" s="50"/>
      <c r="BV26" s="50"/>
      <c r="BW26" s="50"/>
      <c r="BX26" s="50"/>
      <c r="BY26" s="50"/>
      <c r="BZ26" s="5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9"/>
      <c r="BM27" s="50"/>
      <c r="BN27" s="50"/>
      <c r="BO27" s="50"/>
      <c r="BP27" s="50"/>
      <c r="BQ27" s="50"/>
      <c r="BR27" s="50"/>
      <c r="BS27" s="50"/>
      <c r="BT27" s="50"/>
      <c r="BU27" s="50"/>
      <c r="BV27" s="50"/>
      <c r="BW27" s="50"/>
      <c r="BX27" s="50"/>
      <c r="BY27" s="50"/>
      <c r="BZ27" s="5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9"/>
      <c r="BM28" s="50"/>
      <c r="BN28" s="50"/>
      <c r="BO28" s="50"/>
      <c r="BP28" s="50"/>
      <c r="BQ28" s="50"/>
      <c r="BR28" s="50"/>
      <c r="BS28" s="50"/>
      <c r="BT28" s="50"/>
      <c r="BU28" s="50"/>
      <c r="BV28" s="50"/>
      <c r="BW28" s="50"/>
      <c r="BX28" s="50"/>
      <c r="BY28" s="50"/>
      <c r="BZ28" s="5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9"/>
      <c r="BM29" s="50"/>
      <c r="BN29" s="50"/>
      <c r="BO29" s="50"/>
      <c r="BP29" s="50"/>
      <c r="BQ29" s="50"/>
      <c r="BR29" s="50"/>
      <c r="BS29" s="50"/>
      <c r="BT29" s="50"/>
      <c r="BU29" s="50"/>
      <c r="BV29" s="50"/>
      <c r="BW29" s="50"/>
      <c r="BX29" s="50"/>
      <c r="BY29" s="50"/>
      <c r="BZ29" s="5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9"/>
      <c r="BM30" s="50"/>
      <c r="BN30" s="50"/>
      <c r="BO30" s="50"/>
      <c r="BP30" s="50"/>
      <c r="BQ30" s="50"/>
      <c r="BR30" s="50"/>
      <c r="BS30" s="50"/>
      <c r="BT30" s="50"/>
      <c r="BU30" s="50"/>
      <c r="BV30" s="50"/>
      <c r="BW30" s="50"/>
      <c r="BX30" s="50"/>
      <c r="BY30" s="50"/>
      <c r="BZ30" s="5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9"/>
      <c r="BM31" s="50"/>
      <c r="BN31" s="50"/>
      <c r="BO31" s="50"/>
      <c r="BP31" s="50"/>
      <c r="BQ31" s="50"/>
      <c r="BR31" s="50"/>
      <c r="BS31" s="50"/>
      <c r="BT31" s="50"/>
      <c r="BU31" s="50"/>
      <c r="BV31" s="50"/>
      <c r="BW31" s="50"/>
      <c r="BX31" s="50"/>
      <c r="BY31" s="50"/>
      <c r="BZ31" s="5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9"/>
      <c r="BM32" s="50"/>
      <c r="BN32" s="50"/>
      <c r="BO32" s="50"/>
      <c r="BP32" s="50"/>
      <c r="BQ32" s="50"/>
      <c r="BR32" s="50"/>
      <c r="BS32" s="50"/>
      <c r="BT32" s="50"/>
      <c r="BU32" s="50"/>
      <c r="BV32" s="50"/>
      <c r="BW32" s="50"/>
      <c r="BX32" s="50"/>
      <c r="BY32" s="50"/>
      <c r="BZ32" s="5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9"/>
      <c r="BM33" s="50"/>
      <c r="BN33" s="50"/>
      <c r="BO33" s="50"/>
      <c r="BP33" s="50"/>
      <c r="BQ33" s="50"/>
      <c r="BR33" s="50"/>
      <c r="BS33" s="50"/>
      <c r="BT33" s="50"/>
      <c r="BU33" s="50"/>
      <c r="BV33" s="50"/>
      <c r="BW33" s="50"/>
      <c r="BX33" s="50"/>
      <c r="BY33" s="50"/>
      <c r="BZ33" s="5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9"/>
      <c r="BM34" s="50"/>
      <c r="BN34" s="50"/>
      <c r="BO34" s="50"/>
      <c r="BP34" s="50"/>
      <c r="BQ34" s="50"/>
      <c r="BR34" s="50"/>
      <c r="BS34" s="50"/>
      <c r="BT34" s="50"/>
      <c r="BU34" s="50"/>
      <c r="BV34" s="50"/>
      <c r="BW34" s="50"/>
      <c r="BX34" s="50"/>
      <c r="BY34" s="50"/>
      <c r="BZ34" s="5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9"/>
      <c r="BM35" s="50"/>
      <c r="BN35" s="50"/>
      <c r="BO35" s="50"/>
      <c r="BP35" s="50"/>
      <c r="BQ35" s="50"/>
      <c r="BR35" s="50"/>
      <c r="BS35" s="50"/>
      <c r="BT35" s="50"/>
      <c r="BU35" s="50"/>
      <c r="BV35" s="50"/>
      <c r="BW35" s="50"/>
      <c r="BX35" s="50"/>
      <c r="BY35" s="50"/>
      <c r="BZ35" s="5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9"/>
      <c r="BM36" s="50"/>
      <c r="BN36" s="50"/>
      <c r="BO36" s="50"/>
      <c r="BP36" s="50"/>
      <c r="BQ36" s="50"/>
      <c r="BR36" s="50"/>
      <c r="BS36" s="50"/>
      <c r="BT36" s="50"/>
      <c r="BU36" s="50"/>
      <c r="BV36" s="50"/>
      <c r="BW36" s="50"/>
      <c r="BX36" s="50"/>
      <c r="BY36" s="50"/>
      <c r="BZ36" s="5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9"/>
      <c r="BM37" s="50"/>
      <c r="BN37" s="50"/>
      <c r="BO37" s="50"/>
      <c r="BP37" s="50"/>
      <c r="BQ37" s="50"/>
      <c r="BR37" s="50"/>
      <c r="BS37" s="50"/>
      <c r="BT37" s="50"/>
      <c r="BU37" s="50"/>
      <c r="BV37" s="50"/>
      <c r="BW37" s="50"/>
      <c r="BX37" s="50"/>
      <c r="BY37" s="50"/>
      <c r="BZ37" s="5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9"/>
      <c r="BM38" s="50"/>
      <c r="BN38" s="50"/>
      <c r="BO38" s="50"/>
      <c r="BP38" s="50"/>
      <c r="BQ38" s="50"/>
      <c r="BR38" s="50"/>
      <c r="BS38" s="50"/>
      <c r="BT38" s="50"/>
      <c r="BU38" s="50"/>
      <c r="BV38" s="50"/>
      <c r="BW38" s="50"/>
      <c r="BX38" s="50"/>
      <c r="BY38" s="50"/>
      <c r="BZ38" s="5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9"/>
      <c r="BM39" s="50"/>
      <c r="BN39" s="50"/>
      <c r="BO39" s="50"/>
      <c r="BP39" s="50"/>
      <c r="BQ39" s="50"/>
      <c r="BR39" s="50"/>
      <c r="BS39" s="50"/>
      <c r="BT39" s="50"/>
      <c r="BU39" s="50"/>
      <c r="BV39" s="50"/>
      <c r="BW39" s="50"/>
      <c r="BX39" s="50"/>
      <c r="BY39" s="50"/>
      <c r="BZ39" s="5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9"/>
      <c r="BM40" s="50"/>
      <c r="BN40" s="50"/>
      <c r="BO40" s="50"/>
      <c r="BP40" s="50"/>
      <c r="BQ40" s="50"/>
      <c r="BR40" s="50"/>
      <c r="BS40" s="50"/>
      <c r="BT40" s="50"/>
      <c r="BU40" s="50"/>
      <c r="BV40" s="50"/>
      <c r="BW40" s="50"/>
      <c r="BX40" s="50"/>
      <c r="BY40" s="50"/>
      <c r="BZ40" s="5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9"/>
      <c r="BM41" s="50"/>
      <c r="BN41" s="50"/>
      <c r="BO41" s="50"/>
      <c r="BP41" s="50"/>
      <c r="BQ41" s="50"/>
      <c r="BR41" s="50"/>
      <c r="BS41" s="50"/>
      <c r="BT41" s="50"/>
      <c r="BU41" s="50"/>
      <c r="BV41" s="50"/>
      <c r="BW41" s="50"/>
      <c r="BX41" s="50"/>
      <c r="BY41" s="50"/>
      <c r="BZ41" s="5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9"/>
      <c r="BM42" s="50"/>
      <c r="BN42" s="50"/>
      <c r="BO42" s="50"/>
      <c r="BP42" s="50"/>
      <c r="BQ42" s="50"/>
      <c r="BR42" s="50"/>
      <c r="BS42" s="50"/>
      <c r="BT42" s="50"/>
      <c r="BU42" s="50"/>
      <c r="BV42" s="50"/>
      <c r="BW42" s="50"/>
      <c r="BX42" s="50"/>
      <c r="BY42" s="50"/>
      <c r="BZ42" s="5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9"/>
      <c r="BM43" s="50"/>
      <c r="BN43" s="50"/>
      <c r="BO43" s="50"/>
      <c r="BP43" s="50"/>
      <c r="BQ43" s="50"/>
      <c r="BR43" s="50"/>
      <c r="BS43" s="50"/>
      <c r="BT43" s="50"/>
      <c r="BU43" s="50"/>
      <c r="BV43" s="50"/>
      <c r="BW43" s="50"/>
      <c r="BX43" s="50"/>
      <c r="BY43" s="50"/>
      <c r="BZ43" s="5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2"/>
      <c r="BM44" s="53"/>
      <c r="BN44" s="53"/>
      <c r="BO44" s="53"/>
      <c r="BP44" s="53"/>
      <c r="BQ44" s="53"/>
      <c r="BR44" s="53"/>
      <c r="BS44" s="53"/>
      <c r="BT44" s="53"/>
      <c r="BU44" s="53"/>
      <c r="BV44" s="53"/>
      <c r="BW44" s="53"/>
      <c r="BX44" s="53"/>
      <c r="BY44" s="53"/>
      <c r="BZ44" s="5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28</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29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28" t="s">
        <v>30</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8"/>
      <c r="BM60" s="39"/>
      <c r="BN60" s="39"/>
      <c r="BO60" s="39"/>
      <c r="BP60" s="39"/>
      <c r="BQ60" s="39"/>
      <c r="BR60" s="39"/>
      <c r="BS60" s="39"/>
      <c r="BT60" s="39"/>
      <c r="BU60" s="39"/>
      <c r="BV60" s="39"/>
      <c r="BW60" s="39"/>
      <c r="BX60" s="39"/>
      <c r="BY60" s="39"/>
      <c r="BZ60" s="40"/>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31</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32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15">
      <c r="C83" s="37" t="s">
        <v>33</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34</v>
      </c>
      <c r="C84" s="12"/>
      <c r="D84" s="12"/>
      <c r="E84" s="12" t="s">
        <v>35</v>
      </c>
      <c r="F84" s="12" t="s">
        <v>36</v>
      </c>
      <c r="G84" s="12" t="s">
        <v>37</v>
      </c>
      <c r="H84" s="12" t="s">
        <v>38</v>
      </c>
      <c r="I84" s="12" t="s">
        <v>39</v>
      </c>
      <c r="J84" s="12" t="s">
        <v>40</v>
      </c>
      <c r="K84" s="12" t="s">
        <v>41</v>
      </c>
      <c r="L84" s="12" t="s">
        <v>42</v>
      </c>
      <c r="M84" s="12" t="s">
        <v>43</v>
      </c>
      <c r="N84" s="12" t="s">
        <v>44</v>
      </c>
      <c r="O84" s="12" t="s">
        <v>45</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ZIFMtjJwu+lYMiKGfOYkPj3/wHEnan7A1jWu3SfGf0IL4bSgYlKeCIZuRum5K0oNq6HXKhU6Kp6OjZSLr1ccIA==" saltValue="DPojJs3VqkcfTqLwkxs+9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48</v>
      </c>
      <c r="B3" s="15" t="s">
        <v>49</v>
      </c>
      <c r="C3" s="15" t="s">
        <v>50</v>
      </c>
      <c r="D3" s="15" t="s">
        <v>51</v>
      </c>
      <c r="E3" s="15" t="s">
        <v>52</v>
      </c>
      <c r="F3" s="15" t="s">
        <v>53</v>
      </c>
      <c r="G3" s="15" t="s">
        <v>54</v>
      </c>
      <c r="H3" s="78" t="s">
        <v>55</v>
      </c>
      <c r="I3" s="79"/>
      <c r="J3" s="79"/>
      <c r="K3" s="79"/>
      <c r="L3" s="79"/>
      <c r="M3" s="79"/>
      <c r="N3" s="79"/>
      <c r="O3" s="79"/>
      <c r="P3" s="79"/>
      <c r="Q3" s="79"/>
      <c r="R3" s="79"/>
      <c r="S3" s="79"/>
      <c r="T3" s="79"/>
      <c r="U3" s="79"/>
      <c r="V3" s="79"/>
      <c r="W3" s="79"/>
      <c r="X3" s="80"/>
      <c r="Y3" s="84" t="s">
        <v>56</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30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8"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34</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8" s="22" customFormat="1" x14ac:dyDescent="0.15">
      <c r="A6" s="14" t="s">
        <v>97</v>
      </c>
      <c r="B6" s="19">
        <f>B7</f>
        <v>2023</v>
      </c>
      <c r="C6" s="19">
        <f t="shared" ref="C6:X6" si="3">C7</f>
        <v>151009</v>
      </c>
      <c r="D6" s="19">
        <f t="shared" si="3"/>
        <v>46</v>
      </c>
      <c r="E6" s="19">
        <f t="shared" si="3"/>
        <v>17</v>
      </c>
      <c r="F6" s="19">
        <f t="shared" si="3"/>
        <v>5</v>
      </c>
      <c r="G6" s="19">
        <f t="shared" si="3"/>
        <v>0</v>
      </c>
      <c r="H6" s="19" t="str">
        <f t="shared" si="3"/>
        <v>新潟県　新潟市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79.489999999999995</v>
      </c>
      <c r="P6" s="20">
        <f t="shared" si="3"/>
        <v>0.56000000000000005</v>
      </c>
      <c r="Q6" s="20">
        <f t="shared" si="3"/>
        <v>86.8</v>
      </c>
      <c r="R6" s="20">
        <f t="shared" si="3"/>
        <v>3047</v>
      </c>
      <c r="S6" s="20">
        <f t="shared" si="3"/>
        <v>767565</v>
      </c>
      <c r="T6" s="20">
        <f t="shared" si="3"/>
        <v>1954.92</v>
      </c>
      <c r="U6" s="20">
        <f t="shared" si="3"/>
        <v>392.63</v>
      </c>
      <c r="V6" s="20">
        <f t="shared" si="3"/>
        <v>4303</v>
      </c>
      <c r="W6" s="20">
        <f t="shared" si="3"/>
        <v>2.2000000000000002</v>
      </c>
      <c r="X6" s="20">
        <f t="shared" si="3"/>
        <v>1955.91</v>
      </c>
      <c r="Y6" s="21">
        <f>IF(Y7="",NA(),Y7)</f>
        <v>63.78</v>
      </c>
      <c r="Z6" s="21">
        <f t="shared" ref="Z6:AH6" si="4">IF(Z7="",NA(),Z7)</f>
        <v>72.540000000000006</v>
      </c>
      <c r="AA6" s="21">
        <f t="shared" si="4"/>
        <v>66.63</v>
      </c>
      <c r="AB6" s="21">
        <f t="shared" si="4"/>
        <v>67.5</v>
      </c>
      <c r="AC6" s="21">
        <f t="shared" si="4"/>
        <v>64.72</v>
      </c>
      <c r="AD6" s="21">
        <f t="shared" si="4"/>
        <v>101.91</v>
      </c>
      <c r="AE6" s="21">
        <f t="shared" si="4"/>
        <v>103.09</v>
      </c>
      <c r="AF6" s="21">
        <f t="shared" si="4"/>
        <v>102.11</v>
      </c>
      <c r="AG6" s="21">
        <f t="shared" si="4"/>
        <v>101.91</v>
      </c>
      <c r="AH6" s="21">
        <f t="shared" si="4"/>
        <v>103.07</v>
      </c>
      <c r="AI6" s="20" t="str">
        <f>IF(AI7="","",IF(AI7="-","【-】","【"&amp;SUBSTITUTE(TEXT(AI7,"#,##0.00"),"-","△")&amp;"】"))</f>
        <v>【104.44】</v>
      </c>
      <c r="AJ6" s="21">
        <f>IF(AJ7="",NA(),AJ7)</f>
        <v>380.07</v>
      </c>
      <c r="AK6" s="21">
        <f t="shared" ref="AK6:AS6" si="5">IF(AK7="",NA(),AK7)</f>
        <v>453.98</v>
      </c>
      <c r="AL6" s="21">
        <f t="shared" si="5"/>
        <v>549.6</v>
      </c>
      <c r="AM6" s="21">
        <f t="shared" si="5"/>
        <v>650.49</v>
      </c>
      <c r="AN6" s="21">
        <f t="shared" si="5"/>
        <v>777.5</v>
      </c>
      <c r="AO6" s="21">
        <f t="shared" si="5"/>
        <v>127.98</v>
      </c>
      <c r="AP6" s="21">
        <f t="shared" si="5"/>
        <v>101.24</v>
      </c>
      <c r="AQ6" s="21">
        <f t="shared" si="5"/>
        <v>124.9</v>
      </c>
      <c r="AR6" s="21">
        <f t="shared" si="5"/>
        <v>124.8</v>
      </c>
      <c r="AS6" s="21">
        <f t="shared" si="5"/>
        <v>120.64</v>
      </c>
      <c r="AT6" s="20" t="str">
        <f>IF(AT7="","",IF(AT7="-","【-】","【"&amp;SUBSTITUTE(TEXT(AT7,"#,##0.00"),"-","△")&amp;"】"))</f>
        <v>【124.06】</v>
      </c>
      <c r="AU6" s="21">
        <f>IF(AU7="",NA(),AU7)</f>
        <v>17.32</v>
      </c>
      <c r="AV6" s="21">
        <f t="shared" ref="AV6:BD6" si="6">IF(AV7="",NA(),AV7)</f>
        <v>23.24</v>
      </c>
      <c r="AW6" s="21">
        <f t="shared" si="6"/>
        <v>-49.63</v>
      </c>
      <c r="AX6" s="21">
        <f t="shared" si="6"/>
        <v>-113.83</v>
      </c>
      <c r="AY6" s="21">
        <f t="shared" si="6"/>
        <v>5.98</v>
      </c>
      <c r="AZ6" s="21">
        <f t="shared" si="6"/>
        <v>44.14</v>
      </c>
      <c r="BA6" s="21">
        <f t="shared" si="6"/>
        <v>37.24</v>
      </c>
      <c r="BB6" s="21">
        <f t="shared" si="6"/>
        <v>33.58</v>
      </c>
      <c r="BC6" s="21">
        <f t="shared" si="6"/>
        <v>35.42</v>
      </c>
      <c r="BD6" s="21">
        <f t="shared" si="6"/>
        <v>39.82</v>
      </c>
      <c r="BE6" s="20" t="str">
        <f>IF(BE7="","",IF(BE7="-","【-】","【"&amp;SUBSTITUTE(TEXT(BE7,"#,##0.00"),"-","△")&amp;"】"))</f>
        <v>【42.02】</v>
      </c>
      <c r="BF6" s="21">
        <f>IF(BF7="",NA(),BF7)</f>
        <v>662.11</v>
      </c>
      <c r="BG6" s="21">
        <f t="shared" ref="BG6:BO6" si="7">IF(BG7="",NA(),BG7)</f>
        <v>412.63</v>
      </c>
      <c r="BH6" s="21">
        <f t="shared" si="7"/>
        <v>192.81</v>
      </c>
      <c r="BI6" s="21">
        <f t="shared" si="7"/>
        <v>101.28</v>
      </c>
      <c r="BJ6" s="21">
        <f t="shared" si="7"/>
        <v>85.14</v>
      </c>
      <c r="BK6" s="21">
        <f t="shared" si="7"/>
        <v>654.71</v>
      </c>
      <c r="BL6" s="21">
        <f t="shared" si="7"/>
        <v>783.8</v>
      </c>
      <c r="BM6" s="21">
        <f t="shared" si="7"/>
        <v>778.81</v>
      </c>
      <c r="BN6" s="21">
        <f t="shared" si="7"/>
        <v>718.49</v>
      </c>
      <c r="BO6" s="21">
        <f t="shared" si="7"/>
        <v>743.31</v>
      </c>
      <c r="BP6" s="20" t="str">
        <f>IF(BP7="","",IF(BP7="-","【-】","【"&amp;SUBSTITUTE(TEXT(BP7,"#,##0.00"),"-","△")&amp;"】"))</f>
        <v>【785.10】</v>
      </c>
      <c r="BQ6" s="21">
        <f>IF(BQ7="",NA(),BQ7)</f>
        <v>65.92</v>
      </c>
      <c r="BR6" s="21">
        <f t="shared" ref="BR6:BZ6" si="8">IF(BR7="",NA(),BR7)</f>
        <v>72.02</v>
      </c>
      <c r="BS6" s="21">
        <f t="shared" si="8"/>
        <v>74.16</v>
      </c>
      <c r="BT6" s="21">
        <f t="shared" si="8"/>
        <v>81.03</v>
      </c>
      <c r="BU6" s="21">
        <f t="shared" si="8"/>
        <v>76.09</v>
      </c>
      <c r="BV6" s="21">
        <f t="shared" si="8"/>
        <v>65.37</v>
      </c>
      <c r="BW6" s="21">
        <f t="shared" si="8"/>
        <v>68.11</v>
      </c>
      <c r="BX6" s="21">
        <f t="shared" si="8"/>
        <v>67.23</v>
      </c>
      <c r="BY6" s="21">
        <f t="shared" si="8"/>
        <v>61.82</v>
      </c>
      <c r="BZ6" s="21">
        <f t="shared" si="8"/>
        <v>61.15</v>
      </c>
      <c r="CA6" s="20" t="str">
        <f>IF(CA7="","",IF(CA7="-","【-】","【"&amp;SUBSTITUTE(TEXT(CA7,"#,##0.00"),"-","△")&amp;"】"))</f>
        <v>【56.93】</v>
      </c>
      <c r="CB6" s="21">
        <f>IF(CB7="",NA(),CB7)</f>
        <v>241.98</v>
      </c>
      <c r="CC6" s="21">
        <f t="shared" ref="CC6:CK6" si="9">IF(CC7="",NA(),CC7)</f>
        <v>220.89</v>
      </c>
      <c r="CD6" s="21">
        <f t="shared" si="9"/>
        <v>215.52</v>
      </c>
      <c r="CE6" s="21">
        <f t="shared" si="9"/>
        <v>196.48</v>
      </c>
      <c r="CF6" s="21">
        <f t="shared" si="9"/>
        <v>206.09</v>
      </c>
      <c r="CG6" s="21">
        <f t="shared" si="9"/>
        <v>228.99</v>
      </c>
      <c r="CH6" s="21">
        <f t="shared" si="9"/>
        <v>222.41</v>
      </c>
      <c r="CI6" s="21">
        <f t="shared" si="9"/>
        <v>228.21</v>
      </c>
      <c r="CJ6" s="21">
        <f t="shared" si="9"/>
        <v>246.9</v>
      </c>
      <c r="CK6" s="21">
        <f t="shared" si="9"/>
        <v>250.43</v>
      </c>
      <c r="CL6" s="20" t="str">
        <f>IF(CL7="","",IF(CL7="-","【-】","【"&amp;SUBSTITUTE(TEXT(CL7,"#,##0.00"),"-","△")&amp;"】"))</f>
        <v>【271.15】</v>
      </c>
      <c r="CM6" s="21">
        <f>IF(CM7="",NA(),CM7)</f>
        <v>65.67</v>
      </c>
      <c r="CN6" s="21">
        <f t="shared" ref="CN6:CV6" si="10">IF(CN7="",NA(),CN7)</f>
        <v>65.67</v>
      </c>
      <c r="CO6" s="21">
        <f t="shared" si="10"/>
        <v>73.930000000000007</v>
      </c>
      <c r="CP6" s="21">
        <f t="shared" si="10"/>
        <v>73.23</v>
      </c>
      <c r="CQ6" s="21">
        <f t="shared" si="10"/>
        <v>72.11</v>
      </c>
      <c r="CR6" s="21">
        <f t="shared" si="10"/>
        <v>54.06</v>
      </c>
      <c r="CS6" s="21">
        <f t="shared" si="10"/>
        <v>55.26</v>
      </c>
      <c r="CT6" s="21">
        <f t="shared" si="10"/>
        <v>54.54</v>
      </c>
      <c r="CU6" s="21">
        <f t="shared" si="10"/>
        <v>52.9</v>
      </c>
      <c r="CV6" s="21">
        <f t="shared" si="10"/>
        <v>52.63</v>
      </c>
      <c r="CW6" s="20" t="str">
        <f>IF(CW7="","",IF(CW7="-","【-】","【"&amp;SUBSTITUTE(TEXT(CW7,"#,##0.00"),"-","△")&amp;"】"))</f>
        <v>【49.87】</v>
      </c>
      <c r="CX6" s="21">
        <f>IF(CX7="",NA(),CX7)</f>
        <v>88.29</v>
      </c>
      <c r="CY6" s="21">
        <f t="shared" ref="CY6:DG6" si="11">IF(CY7="",NA(),CY7)</f>
        <v>88.83</v>
      </c>
      <c r="CZ6" s="21">
        <f t="shared" si="11"/>
        <v>89.27</v>
      </c>
      <c r="DA6" s="21">
        <f t="shared" si="11"/>
        <v>89.9</v>
      </c>
      <c r="DB6" s="21">
        <f t="shared" si="11"/>
        <v>90.15</v>
      </c>
      <c r="DC6" s="21">
        <f t="shared" si="11"/>
        <v>90.11</v>
      </c>
      <c r="DD6" s="21">
        <f t="shared" si="11"/>
        <v>90.52</v>
      </c>
      <c r="DE6" s="21">
        <f t="shared" si="11"/>
        <v>90.3</v>
      </c>
      <c r="DF6" s="21">
        <f t="shared" si="11"/>
        <v>90.3</v>
      </c>
      <c r="DG6" s="21">
        <f t="shared" si="11"/>
        <v>90.32</v>
      </c>
      <c r="DH6" s="20" t="str">
        <f>IF(DH7="","",IF(DH7="-","【-】","【"&amp;SUBSTITUTE(TEXT(DH7,"#,##0.00"),"-","△")&amp;"】"))</f>
        <v>【87.54】</v>
      </c>
      <c r="DI6" s="21">
        <f>IF(DI7="",NA(),DI7)</f>
        <v>21.79</v>
      </c>
      <c r="DJ6" s="21">
        <f t="shared" ref="DJ6:DR6" si="12">IF(DJ7="",NA(),DJ7)</f>
        <v>26.38</v>
      </c>
      <c r="DK6" s="21">
        <f t="shared" si="12"/>
        <v>28.78</v>
      </c>
      <c r="DL6" s="21">
        <f t="shared" si="12"/>
        <v>31.1</v>
      </c>
      <c r="DM6" s="21">
        <f t="shared" si="12"/>
        <v>32.49</v>
      </c>
      <c r="DN6" s="21">
        <f t="shared" si="12"/>
        <v>28.19</v>
      </c>
      <c r="DO6" s="21">
        <f t="shared" si="12"/>
        <v>24.8</v>
      </c>
      <c r="DP6" s="21">
        <f t="shared" si="12"/>
        <v>28.12</v>
      </c>
      <c r="DQ6" s="21">
        <f t="shared" si="12"/>
        <v>28.79</v>
      </c>
      <c r="DR6" s="21">
        <f t="shared" si="12"/>
        <v>30.5</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8" s="22" customFormat="1" x14ac:dyDescent="0.15">
      <c r="A7" s="14"/>
      <c r="B7" s="23">
        <v>2023</v>
      </c>
      <c r="C7" s="23">
        <v>151009</v>
      </c>
      <c r="D7" s="23">
        <v>46</v>
      </c>
      <c r="E7" s="23">
        <v>17</v>
      </c>
      <c r="F7" s="23">
        <v>5</v>
      </c>
      <c r="G7" s="23">
        <v>0</v>
      </c>
      <c r="H7" s="23" t="s">
        <v>98</v>
      </c>
      <c r="I7" s="23" t="s">
        <v>99</v>
      </c>
      <c r="J7" s="23" t="s">
        <v>100</v>
      </c>
      <c r="K7" s="23" t="s">
        <v>101</v>
      </c>
      <c r="L7" s="23" t="s">
        <v>102</v>
      </c>
      <c r="M7" s="23" t="s">
        <v>103</v>
      </c>
      <c r="N7" s="24" t="s">
        <v>104</v>
      </c>
      <c r="O7" s="24">
        <v>79.489999999999995</v>
      </c>
      <c r="P7" s="24">
        <v>0.56000000000000005</v>
      </c>
      <c r="Q7" s="24">
        <v>86.8</v>
      </c>
      <c r="R7" s="24">
        <v>3047</v>
      </c>
      <c r="S7" s="24">
        <v>767565</v>
      </c>
      <c r="T7" s="24">
        <v>1954.92</v>
      </c>
      <c r="U7" s="24">
        <v>392.63</v>
      </c>
      <c r="V7" s="24">
        <v>4303</v>
      </c>
      <c r="W7" s="24">
        <v>2.2000000000000002</v>
      </c>
      <c r="X7" s="24">
        <v>1955.91</v>
      </c>
      <c r="Y7" s="24">
        <v>63.78</v>
      </c>
      <c r="Z7" s="24">
        <v>72.540000000000006</v>
      </c>
      <c r="AA7" s="24">
        <v>66.63</v>
      </c>
      <c r="AB7" s="24">
        <v>67.5</v>
      </c>
      <c r="AC7" s="24">
        <v>64.72</v>
      </c>
      <c r="AD7" s="24">
        <v>101.91</v>
      </c>
      <c r="AE7" s="24">
        <v>103.09</v>
      </c>
      <c r="AF7" s="24">
        <v>102.11</v>
      </c>
      <c r="AG7" s="24">
        <v>101.91</v>
      </c>
      <c r="AH7" s="24">
        <v>103.07</v>
      </c>
      <c r="AI7" s="24">
        <v>104.44</v>
      </c>
      <c r="AJ7" s="24">
        <v>380.07</v>
      </c>
      <c r="AK7" s="24">
        <v>453.98</v>
      </c>
      <c r="AL7" s="24">
        <v>549.6</v>
      </c>
      <c r="AM7" s="24">
        <v>650.49</v>
      </c>
      <c r="AN7" s="24">
        <v>777.5</v>
      </c>
      <c r="AO7" s="24">
        <v>127.98</v>
      </c>
      <c r="AP7" s="24">
        <v>101.24</v>
      </c>
      <c r="AQ7" s="24">
        <v>124.9</v>
      </c>
      <c r="AR7" s="24">
        <v>124.8</v>
      </c>
      <c r="AS7" s="24">
        <v>120.64</v>
      </c>
      <c r="AT7" s="24">
        <v>124.06</v>
      </c>
      <c r="AU7" s="24">
        <v>17.32</v>
      </c>
      <c r="AV7" s="24">
        <v>23.24</v>
      </c>
      <c r="AW7" s="24">
        <v>-49.63</v>
      </c>
      <c r="AX7" s="24">
        <v>-113.83</v>
      </c>
      <c r="AY7" s="24">
        <v>5.98</v>
      </c>
      <c r="AZ7" s="24">
        <v>44.14</v>
      </c>
      <c r="BA7" s="24">
        <v>37.24</v>
      </c>
      <c r="BB7" s="24">
        <v>33.58</v>
      </c>
      <c r="BC7" s="24">
        <v>35.42</v>
      </c>
      <c r="BD7" s="24">
        <v>39.82</v>
      </c>
      <c r="BE7" s="24">
        <v>42.02</v>
      </c>
      <c r="BF7" s="24">
        <v>662.11</v>
      </c>
      <c r="BG7" s="24">
        <v>412.63</v>
      </c>
      <c r="BH7" s="24">
        <v>192.81</v>
      </c>
      <c r="BI7" s="24">
        <v>101.28</v>
      </c>
      <c r="BJ7" s="24">
        <v>85.14</v>
      </c>
      <c r="BK7" s="24">
        <v>654.71</v>
      </c>
      <c r="BL7" s="24">
        <v>783.8</v>
      </c>
      <c r="BM7" s="24">
        <v>778.81</v>
      </c>
      <c r="BN7" s="24">
        <v>718.49</v>
      </c>
      <c r="BO7" s="24">
        <v>743.31</v>
      </c>
      <c r="BP7" s="24">
        <v>785.1</v>
      </c>
      <c r="BQ7" s="24">
        <v>65.92</v>
      </c>
      <c r="BR7" s="24">
        <v>72.02</v>
      </c>
      <c r="BS7" s="24">
        <v>74.16</v>
      </c>
      <c r="BT7" s="24">
        <v>81.03</v>
      </c>
      <c r="BU7" s="24">
        <v>76.09</v>
      </c>
      <c r="BV7" s="24">
        <v>65.37</v>
      </c>
      <c r="BW7" s="24">
        <v>68.11</v>
      </c>
      <c r="BX7" s="24">
        <v>67.23</v>
      </c>
      <c r="BY7" s="24">
        <v>61.82</v>
      </c>
      <c r="BZ7" s="24">
        <v>61.15</v>
      </c>
      <c r="CA7" s="24">
        <v>56.93</v>
      </c>
      <c r="CB7" s="24">
        <v>241.98</v>
      </c>
      <c r="CC7" s="24">
        <v>220.89</v>
      </c>
      <c r="CD7" s="24">
        <v>215.52</v>
      </c>
      <c r="CE7" s="24">
        <v>196.48</v>
      </c>
      <c r="CF7" s="24">
        <v>206.09</v>
      </c>
      <c r="CG7" s="24">
        <v>228.99</v>
      </c>
      <c r="CH7" s="24">
        <v>222.41</v>
      </c>
      <c r="CI7" s="24">
        <v>228.21</v>
      </c>
      <c r="CJ7" s="24">
        <v>246.9</v>
      </c>
      <c r="CK7" s="24">
        <v>250.43</v>
      </c>
      <c r="CL7" s="24">
        <v>271.14999999999998</v>
      </c>
      <c r="CM7" s="24">
        <v>65.67</v>
      </c>
      <c r="CN7" s="24">
        <v>65.67</v>
      </c>
      <c r="CO7" s="24">
        <v>73.930000000000007</v>
      </c>
      <c r="CP7" s="24">
        <v>73.23</v>
      </c>
      <c r="CQ7" s="24">
        <v>72.11</v>
      </c>
      <c r="CR7" s="24">
        <v>54.06</v>
      </c>
      <c r="CS7" s="24">
        <v>55.26</v>
      </c>
      <c r="CT7" s="24">
        <v>54.54</v>
      </c>
      <c r="CU7" s="24">
        <v>52.9</v>
      </c>
      <c r="CV7" s="24">
        <v>52.63</v>
      </c>
      <c r="CW7" s="24">
        <v>49.87</v>
      </c>
      <c r="CX7" s="24">
        <v>88.29</v>
      </c>
      <c r="CY7" s="24">
        <v>88.83</v>
      </c>
      <c r="CZ7" s="24">
        <v>89.27</v>
      </c>
      <c r="DA7" s="24">
        <v>89.9</v>
      </c>
      <c r="DB7" s="24">
        <v>90.15</v>
      </c>
      <c r="DC7" s="24">
        <v>90.11</v>
      </c>
      <c r="DD7" s="24">
        <v>90.52</v>
      </c>
      <c r="DE7" s="24">
        <v>90.3</v>
      </c>
      <c r="DF7" s="24">
        <v>90.3</v>
      </c>
      <c r="DG7" s="24">
        <v>90.32</v>
      </c>
      <c r="DH7" s="24">
        <v>87.54</v>
      </c>
      <c r="DI7" s="24">
        <v>21.79</v>
      </c>
      <c r="DJ7" s="24">
        <v>26.38</v>
      </c>
      <c r="DK7" s="24">
        <v>28.78</v>
      </c>
      <c r="DL7" s="24">
        <v>31.1</v>
      </c>
      <c r="DM7" s="24">
        <v>32.49</v>
      </c>
      <c r="DN7" s="24">
        <v>28.19</v>
      </c>
      <c r="DO7" s="24">
        <v>24.8</v>
      </c>
      <c r="DP7" s="24">
        <v>28.12</v>
      </c>
      <c r="DQ7" s="24">
        <v>28.79</v>
      </c>
      <c r="DR7" s="24">
        <v>30.5</v>
      </c>
      <c r="DS7" s="24">
        <v>28.42</v>
      </c>
      <c r="DT7" s="24">
        <v>0</v>
      </c>
      <c r="DU7" s="24">
        <v>0</v>
      </c>
      <c r="DV7" s="24">
        <v>0</v>
      </c>
      <c r="DW7" s="24">
        <v>0</v>
      </c>
      <c r="DX7" s="24">
        <v>0</v>
      </c>
      <c r="DY7" s="24">
        <v>0</v>
      </c>
      <c r="DZ7" s="24">
        <v>0</v>
      </c>
      <c r="EA7" s="24">
        <v>0</v>
      </c>
      <c r="EB7" s="24">
        <v>0</v>
      </c>
      <c r="EC7" s="24">
        <v>0</v>
      </c>
      <c r="ED7" s="24">
        <v>0.08</v>
      </c>
      <c r="EE7" s="24">
        <v>0</v>
      </c>
      <c r="EF7" s="24">
        <v>0</v>
      </c>
      <c r="EG7" s="24">
        <v>0</v>
      </c>
      <c r="EH7" s="24">
        <v>0</v>
      </c>
      <c r="EI7" s="24">
        <v>0</v>
      </c>
      <c r="EJ7" s="24">
        <v>0.02</v>
      </c>
      <c r="EK7" s="24">
        <v>0.02</v>
      </c>
      <c r="EL7" s="24">
        <v>0.01</v>
      </c>
      <c r="EM7" s="24">
        <v>0.01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110</v>
      </c>
    </row>
    <row r="12" spans="1:148" x14ac:dyDescent="0.15">
      <c r="B12">
        <v>1</v>
      </c>
      <c r="C12">
        <v>1</v>
      </c>
      <c r="D12">
        <v>2</v>
      </c>
      <c r="E12">
        <v>3</v>
      </c>
      <c r="F12">
        <v>4</v>
      </c>
      <c r="G12" t="s">
        <v>111</v>
      </c>
    </row>
    <row r="13" spans="1:148" x14ac:dyDescent="0.15">
      <c r="B13" t="s">
        <v>112</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17C91C5D-1F72-4F49-8D5A-C539B4ABF33D}"/>
</file>

<file path=customXml/itemProps2.xml><?xml version="1.0" encoding="utf-8"?>
<ds:datastoreItem xmlns:ds="http://schemas.openxmlformats.org/officeDocument/2006/customXml" ds:itemID="{59541FB1-93B9-430E-8783-F1B9297E9592}"/>
</file>

<file path=customXml/itemProps3.xml><?xml version="1.0" encoding="utf-8"?>
<ds:datastoreItem xmlns:ds="http://schemas.openxmlformats.org/officeDocument/2006/customXml" ds:itemID="{BB26AB23-3829-4708-8366-1D41C6F065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2025-02-15T04:09:22Z</dcterms:created>
  <dcterms:modified xsi:type="dcterms:W3CDTF">2025-02-15T04:09:37Z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