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eiki-nas01\share\40 財務G\4080 調査・照会回答\10 総務省関係\01 経営比較分析表\R05（R04決算）\02回答\"/>
    </mc:Choice>
  </mc:AlternateContent>
  <workbookProtection workbookAlgorithmName="SHA-512" workbookHashValue="3DJJnDL7pYI1W//m17RJfKWxifT4BqjdlC0ZtEjE6UmBYJIQ1m5xx2VIHM1YLrG1HuH7KC57QI/kpDHff543lQ==" workbookSaltValue="P9eZdyxAL6YYHH+7aDHKs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L8" i="4"/>
  <c r="AD8" i="4"/>
  <c r="W8" i="4"/>
  <c r="P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<sst xmlns="http://schemas.openxmlformats.org/spreadsheetml/2006/main" count="231" uniqueCount="117">
  <si>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</si>
  <si>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</si>
  <si>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</si>
  <si>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</si>
  <si>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</si>
  <si>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</si>
  <si>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</si>
  <si>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</si>
  <si>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</si>
  <si>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</si>
  <si>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</si>
  <si>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</si>
  <si>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</si>
  <si>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</si>
  <si>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</si>
  <si>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</si>
  <si>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</si>
  <si>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</si>
  <si>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</si>
  <si>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</si>
  <si>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</si>
  <si>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</si>
  <si>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</si>
  <si>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</si>
  <si>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</si>
  <si>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</si>
  <si>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</si>
  <si>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</si>
  <si>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</si>
  <si>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</si>
  <si>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</si>
  <si>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</si>
  <si>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</si>
  <si>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</si>
  <si>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</si>
  <si>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</si>
  <si>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</si>
  <si>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</si>
  <si>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</si>
  <si>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</si>
  <si>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</si>
  <si>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</si>
  <si>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</si>
  <si>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</si>
  <si>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</si>
  <si>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</si>
  <si>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</si>
  <si>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</si>
  <si>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</si>
  <si>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</si>
  <si>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</si>
  <si>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</si>
  <si>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</si>
  <si>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</si>
  <si>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</si>
  <si>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</si>
  <si>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</si>
  <si>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</si>
  <si>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</si>
  <si>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</si>
  <si>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</si>
  <si>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</si>
  <si>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</si>
  <si>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</si>
  <si>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</si>
  <si>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</si>
  <si>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</si>
  <si>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</si>
  <si>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</si>
  <si>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</si>
  <si>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</si>
  <si>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</si>
  <si>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</si>
  <si>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</si>
  <si>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</si>
  <si>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</si>
  <si>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</si>
  <si>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</si>
  <si>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</si>
  <si>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</si>
  <si>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</si>
  <si>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</si>
  <si>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</si>
  <si>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</si>
  <si>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</si>
  <si>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</si>
  <si>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</si>
  <si>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</si>
  <si>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</si>
  <si>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</si>
  <si>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</si>
  <si>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</si>
  <si>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</si>
  <si>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</si>
  <si>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</si>
  <si>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</si>
  <si>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</si>
  <si>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</si>
  <si>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</si>
  <si>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</si>
  <si>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</si>
  <si>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</si>
  <si>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</si>
  <si>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</si>
  <si>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</si>
  <si>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</si>
  <si>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</si>
  <si>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</si>
  <si>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</si>
  <si>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</si>
  <si>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</si>
  <si>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</si>
  <si>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</si>
  <si>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</si>
  <si>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 xml:space="preserve">① 経常収支比率
</t>
    </r>
    <r>
      <rPr>
        <sz val="11"/>
        <color theme="1"/>
        <rFont val="ＭＳ ゴシック"/>
        <family val="3"/>
        <charset val="128"/>
      </rPr>
      <t xml:space="preserve">　今後も低い水準となる見込みであり、引き続き維持管理費の効率化を図る必要がある。
</t>
    </r>
    <r>
      <rPr>
        <b/>
        <sz val="11"/>
        <color theme="1"/>
        <rFont val="ＭＳ ゴシック"/>
        <family val="3"/>
        <charset val="128"/>
      </rPr>
      <t>② 累積欠損金比率
　</t>
    </r>
    <r>
      <rPr>
        <sz val="11"/>
        <color theme="1"/>
        <rFont val="ＭＳ ゴシック"/>
        <family val="3"/>
        <charset val="128"/>
      </rPr>
      <t>類似団体に比し数値が高い状況にあるため、引き続き使用料収入の確保と維持管理費の削減に努め、経営の効率化を図っていく必要がある。</t>
    </r>
    <r>
      <rPr>
        <b/>
        <sz val="11"/>
        <color theme="1"/>
        <rFont val="ＭＳ ゴシック"/>
        <family val="3"/>
        <charset val="128"/>
      </rPr>
      <t xml:space="preserve">
③ 流動比率</t>
    </r>
    <r>
      <rPr>
        <sz val="11"/>
        <color theme="1"/>
        <rFont val="ＭＳ ゴシック"/>
        <family val="3"/>
        <charset val="128"/>
      </rPr>
      <t xml:space="preserve">
　類似団体に比し低い水準にある。支払能力の向上のため、水洗化率の向上、経費の効率化を進めていく必要がある。
</t>
    </r>
    <r>
      <rPr>
        <b/>
        <sz val="11"/>
        <color theme="1"/>
        <rFont val="ＭＳ ゴシック"/>
        <family val="3"/>
        <charset val="128"/>
      </rPr>
      <t>⑧ 水洗化率</t>
    </r>
    <r>
      <rPr>
        <sz val="11"/>
        <color theme="1"/>
        <rFont val="ＭＳ ゴシック"/>
        <family val="3"/>
        <charset val="128"/>
      </rPr>
      <t xml:space="preserve">
　類似団体に比し低いことから、引き続き接続促進に重点的に取り組み、水洗化率の向上、使用料収入の確保に努める。</t>
    </r>
    <rPh sb="2" eb="4">
      <t>ケイジョウ</t>
    </rPh>
    <rPh sb="4" eb="6">
      <t>シュウシ</t>
    </rPh>
    <rPh sb="6" eb="8">
      <t>ヒリツ</t>
    </rPh>
    <rPh sb="10" eb="12">
      <t>コンゴ</t>
    </rPh>
    <rPh sb="13" eb="14">
      <t>ヒク</t>
    </rPh>
    <rPh sb="15" eb="17">
      <t>スイジュン</t>
    </rPh>
    <rPh sb="20" eb="22">
      <t>ミコ</t>
    </rPh>
    <rPh sb="27" eb="28">
      <t>ヒ</t>
    </rPh>
    <rPh sb="29" eb="30">
      <t>ツヅ</t>
    </rPh>
    <rPh sb="31" eb="33">
      <t>イジ</t>
    </rPh>
    <rPh sb="33" eb="36">
      <t>カンリヒ</t>
    </rPh>
    <rPh sb="37" eb="40">
      <t>コウリツカ</t>
    </rPh>
    <rPh sb="41" eb="42">
      <t>ハカ</t>
    </rPh>
    <rPh sb="43" eb="45">
      <t>ヒツヨウ</t>
    </rPh>
    <rPh sb="52" eb="54">
      <t>ルイセキ</t>
    </rPh>
    <rPh sb="54" eb="56">
      <t>ケッソン</t>
    </rPh>
    <rPh sb="56" eb="57">
      <t>キン</t>
    </rPh>
    <rPh sb="57" eb="59">
      <t>ヒリツ</t>
    </rPh>
    <rPh sb="61" eb="63">
      <t>ルイジ</t>
    </rPh>
    <rPh sb="63" eb="65">
      <t>ダンタイ</t>
    </rPh>
    <rPh sb="66" eb="67">
      <t>ヒ</t>
    </rPh>
    <rPh sb="73" eb="75">
      <t>ジョウキョウ</t>
    </rPh>
    <rPh sb="81" eb="82">
      <t>ヒ</t>
    </rPh>
    <rPh sb="83" eb="84">
      <t>ツヅ</t>
    </rPh>
    <rPh sb="85" eb="88">
      <t>シヨウリョウ</t>
    </rPh>
    <rPh sb="88" eb="90">
      <t>シュウニュウ</t>
    </rPh>
    <rPh sb="91" eb="93">
      <t>カクホ</t>
    </rPh>
    <rPh sb="94" eb="96">
      <t>イジ</t>
    </rPh>
    <rPh sb="96" eb="99">
      <t>カンリヒ</t>
    </rPh>
    <rPh sb="100" eb="102">
      <t>サクゲン</t>
    </rPh>
    <rPh sb="103" eb="104">
      <t>ツト</t>
    </rPh>
    <rPh sb="106" eb="108">
      <t>ケイエイ</t>
    </rPh>
    <rPh sb="109" eb="112">
      <t>コウリツカ</t>
    </rPh>
    <rPh sb="113" eb="114">
      <t>ハカ</t>
    </rPh>
    <rPh sb="118" eb="120">
      <t>ヒツヨウ</t>
    </rPh>
    <rPh sb="127" eb="129">
      <t>リュウドウ</t>
    </rPh>
    <rPh sb="129" eb="131">
      <t>ヒリツ</t>
    </rPh>
    <rPh sb="148" eb="150">
      <t>シハラ</t>
    </rPh>
    <rPh sb="150" eb="152">
      <t>ノウリョク</t>
    </rPh>
    <rPh sb="153" eb="155">
      <t>コウジョウ</t>
    </rPh>
    <rPh sb="159" eb="162">
      <t>スイセンカ</t>
    </rPh>
    <rPh sb="162" eb="163">
      <t>リツ</t>
    </rPh>
    <rPh sb="164" eb="166">
      <t>コウジョウ</t>
    </rPh>
    <rPh sb="167" eb="169">
      <t>ケイヒ</t>
    </rPh>
    <rPh sb="170" eb="173">
      <t>コウリツカ</t>
    </rPh>
    <rPh sb="174" eb="175">
      <t>スス</t>
    </rPh>
    <rPh sb="179" eb="181">
      <t>ヒツヨウ</t>
    </rPh>
    <rPh sb="188" eb="191">
      <t>スイセンカ</t>
    </rPh>
    <rPh sb="191" eb="192">
      <t>リツ</t>
    </rPh>
    <phoneticPr fontId="4"/>
  </si>
  <si>
    <r>
      <rPr>
        <b/>
        <sz val="11"/>
        <color theme="1"/>
        <rFont val="ＭＳ ゴシック"/>
        <family val="3"/>
        <charset val="128"/>
      </rPr>
      <t>① 有形固定資産減価償却率</t>
    </r>
    <r>
      <rPr>
        <sz val="11"/>
        <color theme="1"/>
        <rFont val="ＭＳ ゴシック"/>
        <family val="3"/>
        <charset val="128"/>
      </rPr>
      <t xml:space="preserve">
　他事業と同様に施設の老朽化が進むことから，ストックマネジメントによる維持、改築・更新など適切な管理が必要となる。</t>
    </r>
    <rPh sb="2" eb="4">
      <t>ユウケイ</t>
    </rPh>
    <rPh sb="4" eb="6">
      <t>コテイ</t>
    </rPh>
    <rPh sb="6" eb="8">
      <t>シサン</t>
    </rPh>
    <rPh sb="8" eb="10">
      <t>ゲンカ</t>
    </rPh>
    <rPh sb="10" eb="12">
      <t>ショウキャク</t>
    </rPh>
    <rPh sb="12" eb="13">
      <t>リツ</t>
    </rPh>
    <rPh sb="15" eb="16">
      <t>タ</t>
    </rPh>
    <rPh sb="16" eb="18">
      <t>ジギョウ</t>
    </rPh>
    <rPh sb="19" eb="21">
      <t>ドウヨウ</t>
    </rPh>
    <rPh sb="22" eb="24">
      <t>シセツ</t>
    </rPh>
    <rPh sb="25" eb="28">
      <t>ロウキュウカ</t>
    </rPh>
    <rPh sb="29" eb="30">
      <t>スス</t>
    </rPh>
    <rPh sb="49" eb="51">
      <t>イジ</t>
    </rPh>
    <rPh sb="52" eb="54">
      <t>カイチク</t>
    </rPh>
    <rPh sb="55" eb="57">
      <t>コウシン</t>
    </rPh>
    <rPh sb="59" eb="61">
      <t>テキセツ</t>
    </rPh>
    <rPh sb="62" eb="64">
      <t>カンリ</t>
    </rPh>
    <rPh sb="65" eb="67">
      <t>ヒツヨウ</t>
    </rPh>
    <phoneticPr fontId="4"/>
  </si>
  <si>
    <t>　本事業は、昭和60年度に供用開始した事業を平成24年度に農業集落排水事業会計から下水道事業会計に整備済みの７地区を統合しており、平成29年度までに３地区を下水道へ編入、残りの地区においても検討を進めていく必要がある。
　今後も、第二次新潟市下水道中期ビジョンに定めた下水道への早期編入の目標を達成するために、施設の機能診断や最適な整備構想の策定により施設の統廃合や下水道への編入を検討し、効率的な施設管理を実現する必要がある。
　なお、本市の下水道事業においては、公共下水道、特定環境保全公共下水道、農業集落排水、浄化槽事業を一体的に整備しており、総合的な分析を行う必要がある。</t>
    <rPh sb="1" eb="2">
      <t>ホン</t>
    </rPh>
    <rPh sb="2" eb="4">
      <t>ジギョウ</t>
    </rPh>
    <rPh sb="6" eb="8">
      <t>ショウワ</t>
    </rPh>
    <rPh sb="10" eb="12">
      <t>ネンド</t>
    </rPh>
    <rPh sb="13" eb="15">
      <t>キョウヨウ</t>
    </rPh>
    <rPh sb="15" eb="17">
      <t>カイシ</t>
    </rPh>
    <rPh sb="19" eb="21">
      <t>ジギョウ</t>
    </rPh>
    <rPh sb="22" eb="24">
      <t>ヘイセイ</t>
    </rPh>
    <rPh sb="26" eb="28">
      <t>ネンド</t>
    </rPh>
    <rPh sb="29" eb="31">
      <t>ノウギョウ</t>
    </rPh>
    <rPh sb="31" eb="33">
      <t>シュウラク</t>
    </rPh>
    <rPh sb="33" eb="35">
      <t>ハイスイ</t>
    </rPh>
    <rPh sb="35" eb="37">
      <t>ジギョウ</t>
    </rPh>
    <rPh sb="37" eb="39">
      <t>カイケイ</t>
    </rPh>
    <rPh sb="41" eb="44">
      <t>ゲスイドウ</t>
    </rPh>
    <rPh sb="44" eb="46">
      <t>ジギョウ</t>
    </rPh>
    <rPh sb="46" eb="48">
      <t>カイケイ</t>
    </rPh>
    <rPh sb="49" eb="51">
      <t>セイビ</t>
    </rPh>
    <rPh sb="51" eb="52">
      <t>ズ</t>
    </rPh>
    <rPh sb="55" eb="57">
      <t>チク</t>
    </rPh>
    <rPh sb="58" eb="60">
      <t>トウゴウ</t>
    </rPh>
    <rPh sb="65" eb="67">
      <t>ヘイセイ</t>
    </rPh>
    <rPh sb="69" eb="71">
      <t>ネンド</t>
    </rPh>
    <rPh sb="75" eb="77">
      <t>チク</t>
    </rPh>
    <rPh sb="78" eb="81">
      <t>ゲスイドウ</t>
    </rPh>
    <rPh sb="82" eb="84">
      <t>ヘンニュウ</t>
    </rPh>
    <rPh sb="85" eb="86">
      <t>ノコ</t>
    </rPh>
    <rPh sb="88" eb="90">
      <t>チク</t>
    </rPh>
    <rPh sb="95" eb="97">
      <t>ケントウ</t>
    </rPh>
    <rPh sb="98" eb="99">
      <t>スス</t>
    </rPh>
    <rPh sb="103" eb="105">
      <t>ヒツヨウ</t>
    </rPh>
    <rPh sb="112" eb="114">
      <t>コンゴ</t>
    </rPh>
    <rPh sb="116" eb="117">
      <t>ダイ</t>
    </rPh>
    <rPh sb="117" eb="119">
      <t>ニジ</t>
    </rPh>
    <rPh sb="119" eb="122">
      <t>ニイガタシ</t>
    </rPh>
    <rPh sb="122" eb="125">
      <t>ゲスイドウ</t>
    </rPh>
    <rPh sb="125" eb="127">
      <t>チュウキ</t>
    </rPh>
    <rPh sb="132" eb="133">
      <t>サダ</t>
    </rPh>
    <rPh sb="135" eb="138">
      <t>ゲスイドウ</t>
    </rPh>
    <rPh sb="140" eb="142">
      <t>ソウキ</t>
    </rPh>
    <rPh sb="142" eb="144">
      <t>ヘンニュウ</t>
    </rPh>
    <rPh sb="145" eb="147">
      <t>モクヒョウ</t>
    </rPh>
    <rPh sb="148" eb="150">
      <t>タッセイ</t>
    </rPh>
    <rPh sb="156" eb="158">
      <t>シセツ</t>
    </rPh>
    <rPh sb="159" eb="161">
      <t>キノウ</t>
    </rPh>
    <rPh sb="161" eb="163">
      <t>シンダン</t>
    </rPh>
    <rPh sb="164" eb="166">
      <t>サイテキ</t>
    </rPh>
    <rPh sb="167" eb="169">
      <t>セイビ</t>
    </rPh>
    <rPh sb="169" eb="171">
      <t>コウソウ</t>
    </rPh>
    <rPh sb="172" eb="174">
      <t>サクテイ</t>
    </rPh>
    <rPh sb="177" eb="179">
      <t>シセツ</t>
    </rPh>
    <rPh sb="180" eb="183">
      <t>トウハイゴウ</t>
    </rPh>
    <rPh sb="184" eb="187">
      <t>ゲスイドウ</t>
    </rPh>
    <rPh sb="189" eb="191">
      <t>ヘンニュウ</t>
    </rPh>
    <rPh sb="192" eb="194">
      <t>ケントウ</t>
    </rPh>
    <rPh sb="196" eb="199">
      <t>コウリツテキ</t>
    </rPh>
    <rPh sb="200" eb="202">
      <t>シセツ</t>
    </rPh>
    <rPh sb="202" eb="204">
      <t>カンリ</t>
    </rPh>
    <rPh sb="205" eb="207">
      <t>ジツゲン</t>
    </rPh>
    <rPh sb="209" eb="211">
      <t>ヒツヨウ</t>
    </rPh>
    <rPh sb="221" eb="223">
      <t>ホンシ</t>
    </rPh>
    <rPh sb="224" eb="227">
      <t>ゲスイドウ</t>
    </rPh>
    <rPh sb="227" eb="229">
      <t>ジギョウ</t>
    </rPh>
    <rPh sb="235" eb="237">
      <t>コウキョウ</t>
    </rPh>
    <rPh sb="237" eb="240">
      <t>ゲスイドウ</t>
    </rPh>
    <rPh sb="241" eb="243">
      <t>トクテイ</t>
    </rPh>
    <rPh sb="243" eb="245">
      <t>カンキョウ</t>
    </rPh>
    <rPh sb="245" eb="247">
      <t>ホゼン</t>
    </rPh>
    <rPh sb="247" eb="249">
      <t>コウキョウ</t>
    </rPh>
    <rPh sb="249" eb="252">
      <t>ゲスイドウ</t>
    </rPh>
    <rPh sb="253" eb="255">
      <t>ノウギョウ</t>
    </rPh>
    <rPh sb="255" eb="257">
      <t>シュウラク</t>
    </rPh>
    <rPh sb="257" eb="259">
      <t>ハイスイ</t>
    </rPh>
    <rPh sb="260" eb="263">
      <t>ジョウカソウ</t>
    </rPh>
    <rPh sb="263" eb="265">
      <t>ジギョウ</t>
    </rPh>
    <rPh sb="266" eb="269">
      <t>イッタイテキ</t>
    </rPh>
    <rPh sb="270" eb="272">
      <t>セイビ</t>
    </rPh>
    <rPh sb="277" eb="280">
      <t>ソウゴウテキ</t>
    </rPh>
    <rPh sb="281" eb="283">
      <t>ブンセキ</t>
    </rPh>
    <rPh sb="284" eb="285">
      <t>オコナ</t>
    </rPh>
    <rPh sb="286" eb="2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</si>
</sst>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F3-49DC-98F9-468C8E8DCC7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0.02</c:v>
                </c:pt>
                <c:pt idx="2">
                  <c:v>0.02</c:v>
                </c:pt>
                <c:pt idx="3">
                  <c:v>0.01</c:v>
                </c:pt>
                <c:pt idx="4">
                  <c:v>0.01</c:v>
                </c:pt>
              </c:numCache>
            </c:numRef>
          </c:val>
          <c:smooth val="0"/>
          <c:extLst>
            <c:ext xmlns:c16="http://schemas.microsoft.com/office/drawing/2014/chart" uri="{C3380CC4-5D6E-409C-BE32-E72D297353CC}">
              <c16:uniqueId val="{00000001-6EF3-49DC-98F9-468C8E8DCC7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68.25</c:v>
                </c:pt>
                <c:pt idx="1">
                  <c:v>65.67</c:v>
                </c:pt>
                <c:pt idx="2">
                  <c:v>65.67</c:v>
                </c:pt>
                <c:pt idx="3">
                  <c:v>73.930000000000007</c:v>
                </c:pt>
                <c:pt idx="4">
                  <c:v>73.23</c:v>
                </c:pt>
              </c:numCache>
            </c:numRef>
          </c:val>
          <c:extLst>
            <c:ext xmlns:c16="http://schemas.microsoft.com/office/drawing/2014/chart" uri="{C3380CC4-5D6E-409C-BE32-E72D297353CC}">
              <c16:uniqueId val="{00000000-CA08-4355-B6B7-1162B32D50E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54.06</c:v>
                </c:pt>
                <c:pt idx="2">
                  <c:v>55.26</c:v>
                </c:pt>
                <c:pt idx="3">
                  <c:v>54.54</c:v>
                </c:pt>
                <c:pt idx="4">
                  <c:v>52.9</c:v>
                </c:pt>
              </c:numCache>
            </c:numRef>
          </c:val>
          <c:smooth val="0"/>
          <c:extLst>
            <c:ext xmlns:c16="http://schemas.microsoft.com/office/drawing/2014/chart" uri="{C3380CC4-5D6E-409C-BE32-E72D297353CC}">
              <c16:uniqueId val="{00000001-CA08-4355-B6B7-1162B32D50E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87.9</c:v>
                </c:pt>
                <c:pt idx="1">
                  <c:v>88.29</c:v>
                </c:pt>
                <c:pt idx="2">
                  <c:v>88.83</c:v>
                </c:pt>
                <c:pt idx="3">
                  <c:v>89.27</c:v>
                </c:pt>
                <c:pt idx="4">
                  <c:v>89.9</c:v>
                </c:pt>
              </c:numCache>
            </c:numRef>
          </c:val>
          <c:extLst>
            <c:ext xmlns:c16="http://schemas.microsoft.com/office/drawing/2014/chart" uri="{C3380CC4-5D6E-409C-BE32-E72D297353CC}">
              <c16:uniqueId val="{00000000-CFB2-4E9B-BE17-9039DA61209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90.11</c:v>
                </c:pt>
                <c:pt idx="2">
                  <c:v>90.52</c:v>
                </c:pt>
                <c:pt idx="3">
                  <c:v>90.3</c:v>
                </c:pt>
                <c:pt idx="4">
                  <c:v>90.3</c:v>
                </c:pt>
              </c:numCache>
            </c:numRef>
          </c:val>
          <c:smooth val="0"/>
          <c:extLst>
            <c:ext xmlns:c16="http://schemas.microsoft.com/office/drawing/2014/chart" uri="{C3380CC4-5D6E-409C-BE32-E72D297353CC}">
              <c16:uniqueId val="{00000001-CFB2-4E9B-BE17-9039DA61209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63.13</c:v>
                </c:pt>
                <c:pt idx="1">
                  <c:v>63.78</c:v>
                </c:pt>
                <c:pt idx="2">
                  <c:v>72.540000000000006</c:v>
                </c:pt>
                <c:pt idx="3">
                  <c:v>66.63</c:v>
                </c:pt>
                <c:pt idx="4">
                  <c:v>67.5</c:v>
                </c:pt>
              </c:numCache>
            </c:numRef>
          </c:val>
          <c:extLst>
            <c:ext xmlns:c16="http://schemas.microsoft.com/office/drawing/2014/chart" uri="{C3380CC4-5D6E-409C-BE32-E72D297353CC}">
              <c16:uniqueId val="{00000000-57CB-479D-A42C-1EC27E8C8C2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101.27</c:v>
                </c:pt>
                <c:pt idx="1">
                  <c:v>101.91</c:v>
                </c:pt>
                <c:pt idx="2">
                  <c:v>103.09</c:v>
                </c:pt>
                <c:pt idx="3">
                  <c:v>102.11</c:v>
                </c:pt>
                <c:pt idx="4">
                  <c:v>101.91</c:v>
                </c:pt>
              </c:numCache>
            </c:numRef>
          </c:val>
          <c:smooth val="0"/>
          <c:extLst>
            <c:ext xmlns:c16="http://schemas.microsoft.com/office/drawing/2014/chart" uri="{C3380CC4-5D6E-409C-BE32-E72D297353CC}">
              <c16:uniqueId val="{00000001-57CB-479D-A42C-1EC27E8C8C2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21.69</c:v>
                </c:pt>
                <c:pt idx="1">
                  <c:v>21.79</c:v>
                </c:pt>
                <c:pt idx="2">
                  <c:v>26.38</c:v>
                </c:pt>
                <c:pt idx="3">
                  <c:v>28.78</c:v>
                </c:pt>
                <c:pt idx="4">
                  <c:v>31.1</c:v>
                </c:pt>
              </c:numCache>
            </c:numRef>
          </c:val>
          <c:extLst>
            <c:ext xmlns:c16="http://schemas.microsoft.com/office/drawing/2014/chart" uri="{C3380CC4-5D6E-409C-BE32-E72D297353CC}">
              <c16:uniqueId val="{00000000-4C89-4B38-89EB-6CA4D7D9230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24.32</c:v>
                </c:pt>
                <c:pt idx="1">
                  <c:v>28.19</c:v>
                </c:pt>
                <c:pt idx="2">
                  <c:v>24.8</c:v>
                </c:pt>
                <c:pt idx="3">
                  <c:v>28.12</c:v>
                </c:pt>
                <c:pt idx="4">
                  <c:v>28.79</c:v>
                </c:pt>
              </c:numCache>
            </c:numRef>
          </c:val>
          <c:smooth val="0"/>
          <c:extLst>
            <c:ext xmlns:c16="http://schemas.microsoft.com/office/drawing/2014/chart" uri="{C3380CC4-5D6E-409C-BE32-E72D297353CC}">
              <c16:uniqueId val="{00000001-4C89-4B38-89EB-6CA4D7D9230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32-48AD-89F5-1E6F44CE30D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532-48AD-89F5-1E6F44CE30D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227.81</c:v>
                </c:pt>
                <c:pt idx="1">
                  <c:v>380.07</c:v>
                </c:pt>
                <c:pt idx="2">
                  <c:v>453.98</c:v>
                </c:pt>
                <c:pt idx="3">
                  <c:v>549.6</c:v>
                </c:pt>
                <c:pt idx="4">
                  <c:v>650.49</c:v>
                </c:pt>
              </c:numCache>
            </c:numRef>
          </c:val>
          <c:extLst>
            <c:ext xmlns:c16="http://schemas.microsoft.com/office/drawing/2014/chart" uri="{C3380CC4-5D6E-409C-BE32-E72D297353CC}">
              <c16:uniqueId val="{00000000-4BCB-4076-96E8-D2456524B89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137.09</c:v>
                </c:pt>
                <c:pt idx="1">
                  <c:v>127.98</c:v>
                </c:pt>
                <c:pt idx="2">
                  <c:v>101.24</c:v>
                </c:pt>
                <c:pt idx="3">
                  <c:v>124.9</c:v>
                </c:pt>
                <c:pt idx="4">
                  <c:v>124.8</c:v>
                </c:pt>
              </c:numCache>
            </c:numRef>
          </c:val>
          <c:smooth val="0"/>
          <c:extLst>
            <c:ext xmlns:c16="http://schemas.microsoft.com/office/drawing/2014/chart" uri="{C3380CC4-5D6E-409C-BE32-E72D297353CC}">
              <c16:uniqueId val="{00000001-4BCB-4076-96E8-D2456524B89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22.6</c:v>
                </c:pt>
                <c:pt idx="1">
                  <c:v>17.32</c:v>
                </c:pt>
                <c:pt idx="2">
                  <c:v>23.24</c:v>
                </c:pt>
                <c:pt idx="3">
                  <c:v>-49.63</c:v>
                </c:pt>
                <c:pt idx="4">
                  <c:v>-113.83</c:v>
                </c:pt>
              </c:numCache>
            </c:numRef>
          </c:val>
          <c:extLst>
            <c:ext xmlns:c16="http://schemas.microsoft.com/office/drawing/2014/chart" uri="{C3380CC4-5D6E-409C-BE32-E72D297353CC}">
              <c16:uniqueId val="{00000000-6A09-4DE8-BA33-2ADE99384F2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43.5</c:v>
                </c:pt>
                <c:pt idx="1">
                  <c:v>44.14</c:v>
                </c:pt>
                <c:pt idx="2">
                  <c:v>37.24</c:v>
                </c:pt>
                <c:pt idx="3">
                  <c:v>33.58</c:v>
                </c:pt>
                <c:pt idx="4">
                  <c:v>35.42</c:v>
                </c:pt>
              </c:numCache>
            </c:numRef>
          </c:val>
          <c:smooth val="0"/>
          <c:extLst>
            <c:ext xmlns:c16="http://schemas.microsoft.com/office/drawing/2014/chart" uri="{C3380CC4-5D6E-409C-BE32-E72D297353CC}">
              <c16:uniqueId val="{00000001-6A09-4DE8-BA33-2ADE99384F2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871.32</c:v>
                </c:pt>
                <c:pt idx="1">
                  <c:v>662.11</c:v>
                </c:pt>
                <c:pt idx="2">
                  <c:v>412.63</c:v>
                </c:pt>
                <c:pt idx="3">
                  <c:v>192.81</c:v>
                </c:pt>
                <c:pt idx="4">
                  <c:v>101.28</c:v>
                </c:pt>
              </c:numCache>
            </c:numRef>
          </c:val>
          <c:extLst>
            <c:ext xmlns:c16="http://schemas.microsoft.com/office/drawing/2014/chart" uri="{C3380CC4-5D6E-409C-BE32-E72D297353CC}">
              <c16:uniqueId val="{00000000-2650-4D14-B8F4-A027D6EC7D7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654.91999999999996</c:v>
                </c:pt>
                <c:pt idx="1">
                  <c:v>654.71</c:v>
                </c:pt>
                <c:pt idx="2">
                  <c:v>783.8</c:v>
                </c:pt>
                <c:pt idx="3">
                  <c:v>778.81</c:v>
                </c:pt>
                <c:pt idx="4">
                  <c:v>718.49</c:v>
                </c:pt>
              </c:numCache>
            </c:numRef>
          </c:val>
          <c:smooth val="0"/>
          <c:extLst>
            <c:ext xmlns:c16="http://schemas.microsoft.com/office/drawing/2014/chart" uri="{C3380CC4-5D6E-409C-BE32-E72D297353CC}">
              <c16:uniqueId val="{00000001-2650-4D14-B8F4-A027D6EC7D7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38.159999999999997</c:v>
                </c:pt>
                <c:pt idx="1">
                  <c:v>65.92</c:v>
                </c:pt>
                <c:pt idx="2">
                  <c:v>72.02</c:v>
                </c:pt>
                <c:pt idx="3">
                  <c:v>74.16</c:v>
                </c:pt>
                <c:pt idx="4">
                  <c:v>81.03</c:v>
                </c:pt>
              </c:numCache>
            </c:numRef>
          </c:val>
          <c:extLst>
            <c:ext xmlns:c16="http://schemas.microsoft.com/office/drawing/2014/chart" uri="{C3380CC4-5D6E-409C-BE32-E72D297353CC}">
              <c16:uniqueId val="{00000000-433F-42B6-B423-77D5409A74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65.39</c:v>
                </c:pt>
                <c:pt idx="1">
                  <c:v>65.37</c:v>
                </c:pt>
                <c:pt idx="2">
                  <c:v>68.11</c:v>
                </c:pt>
                <c:pt idx="3">
                  <c:v>67.23</c:v>
                </c:pt>
                <c:pt idx="4">
                  <c:v>61.82</c:v>
                </c:pt>
              </c:numCache>
            </c:numRef>
          </c:val>
          <c:smooth val="0"/>
          <c:extLst>
            <c:ext xmlns:c16="http://schemas.microsoft.com/office/drawing/2014/chart" uri="{C3380CC4-5D6E-409C-BE32-E72D297353CC}">
              <c16:uniqueId val="{00000001-433F-42B6-B423-77D5409A74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414.6</c:v>
                </c:pt>
                <c:pt idx="1">
                  <c:v>241.98</c:v>
                </c:pt>
                <c:pt idx="2">
                  <c:v>220.89</c:v>
                </c:pt>
                <c:pt idx="3">
                  <c:v>215.52</c:v>
                </c:pt>
                <c:pt idx="4">
                  <c:v>196.48</c:v>
                </c:pt>
              </c:numCache>
            </c:numRef>
          </c:val>
          <c:extLst>
            <c:ext xmlns:c16="http://schemas.microsoft.com/office/drawing/2014/chart" uri="{C3380CC4-5D6E-409C-BE32-E72D297353CC}">
              <c16:uniqueId val="{00000000-A83E-4898-A4A3-F810BA2416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230.88</c:v>
                </c:pt>
                <c:pt idx="1">
                  <c:v>228.99</c:v>
                </c:pt>
                <c:pt idx="2">
                  <c:v>222.41</c:v>
                </c:pt>
                <c:pt idx="3">
                  <c:v>228.21</c:v>
                </c:pt>
                <c:pt idx="4">
                  <c:v>246.9</c:v>
                </c:pt>
              </c:numCache>
            </c:numRef>
          </c:val>
          <c:smooth val="0"/>
          <c:extLst>
            <c:ext xmlns:c16="http://schemas.microsoft.com/office/drawing/2014/chart" uri="{C3380CC4-5D6E-409C-BE32-E72D297353CC}">
              <c16:uniqueId val="{00000001-A83E-4898-A4A3-F810BA2416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X55" zoomScale="82" zoomScaleNormal="82"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新潟県　新潟市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4">
        <f>データ!S6</f>
        <v>773914</v>
      </c>
      <c r="AM8" s="54"/>
      <c r="AN8" s="54"/>
      <c r="AO8" s="54"/>
      <c r="AP8" s="54"/>
      <c r="AQ8" s="54"/>
      <c r="AR8" s="54"/>
      <c r="AS8" s="54"/>
      <c r="AT8" s="53">
        <f>データ!T6</f>
        <v>726.19</v>
      </c>
      <c r="AU8" s="53"/>
      <c r="AV8" s="53"/>
      <c r="AW8" s="53"/>
      <c r="AX8" s="53"/>
      <c r="AY8" s="53"/>
      <c r="AZ8" s="53"/>
      <c r="BA8" s="53"/>
      <c r="BB8" s="53">
        <f>データ!U6</f>
        <v>1065.72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73.400000000000006</v>
      </c>
      <c r="J10" s="53"/>
      <c r="K10" s="53"/>
      <c r="L10" s="53"/>
      <c r="M10" s="53"/>
      <c r="N10" s="53"/>
      <c r="O10" s="53"/>
      <c r="P10" s="53">
        <f>データ!P6</f>
        <v>0.56000000000000005</v>
      </c>
      <c r="Q10" s="53"/>
      <c r="R10" s="53"/>
      <c r="S10" s="53"/>
      <c r="T10" s="53"/>
      <c r="U10" s="53"/>
      <c r="V10" s="53"/>
      <c r="W10" s="53">
        <f>データ!Q6</f>
        <v>86.55</v>
      </c>
      <c r="X10" s="53"/>
      <c r="Y10" s="53"/>
      <c r="Z10" s="53"/>
      <c r="AA10" s="53"/>
      <c r="AB10" s="53"/>
      <c r="AC10" s="53"/>
      <c r="AD10" s="54">
        <f>データ!R6</f>
        <v>3047</v>
      </c>
      <c r="AE10" s="54"/>
      <c r="AF10" s="54"/>
      <c r="AG10" s="54"/>
      <c r="AH10" s="54"/>
      <c r="AI10" s="54"/>
      <c r="AJ10" s="54"/>
      <c r="AK10" s="2"/>
      <c r="AL10" s="54">
        <f>データ!V6</f>
        <v>4355</v>
      </c>
      <c r="AM10" s="54"/>
      <c r="AN10" s="54"/>
      <c r="AO10" s="54"/>
      <c r="AP10" s="54"/>
      <c r="AQ10" s="54"/>
      <c r="AR10" s="54"/>
      <c r="AS10" s="54"/>
      <c r="AT10" s="53">
        <f>データ!W6</f>
        <v>2.2000000000000002</v>
      </c>
      <c r="AU10" s="53"/>
      <c r="AV10" s="53"/>
      <c r="AW10" s="53"/>
      <c r="AX10" s="53"/>
      <c r="AY10" s="53"/>
      <c r="AZ10" s="53"/>
      <c r="BA10" s="53"/>
      <c r="BB10" s="53">
        <f>データ!X6</f>
        <v>1979.55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IuRagnsrj0Gec1aXZcGD+hsiQCdWB6eHbMgpOtMBQjJcmaI1GjZl3PSE/IBYEZH+Ae+9YRiSb58yqbCZZXqiNQ==" saltValue="32AXuMSR3T6OX9tEgDXeG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151009</v>
      </c>
      <c r="D6" s="19">
        <f t="shared" si="3"/>
        <v>46</v>
      </c>
      <c r="E6" s="19">
        <f t="shared" si="3"/>
        <v>17</v>
      </c>
      <c r="F6" s="19">
        <f t="shared" si="3"/>
        <v>5</v>
      </c>
      <c r="G6" s="19">
        <f t="shared" si="3"/>
        <v>0</v>
      </c>
      <c r="H6" s="19" t="str">
        <f t="shared" si="3"/>
        <v>新潟県　新潟市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73.400000000000006</v>
      </c>
      <c r="P6" s="20">
        <f t="shared" si="3"/>
        <v>0.56000000000000005</v>
      </c>
      <c r="Q6" s="20">
        <f t="shared" si="3"/>
        <v>86.55</v>
      </c>
      <c r="R6" s="20">
        <f t="shared" si="3"/>
        <v>3047</v>
      </c>
      <c r="S6" s="20">
        <f t="shared" si="3"/>
        <v>773914</v>
      </c>
      <c r="T6" s="20">
        <f t="shared" si="3"/>
        <v>726.19</v>
      </c>
      <c r="U6" s="20">
        <f t="shared" si="3"/>
        <v>1065.72</v>
      </c>
      <c r="V6" s="20">
        <f t="shared" si="3"/>
        <v>4355</v>
      </c>
      <c r="W6" s="20">
        <f t="shared" si="3"/>
        <v>2.2000000000000002</v>
      </c>
      <c r="X6" s="20">
        <f t="shared" si="3"/>
        <v>1979.55</v>
      </c>
      <c r="Y6" s="21">
        <f>IF(Y7="",NA(),Y7)</f>
        <v>63.13</v>
      </c>
      <c r="Z6" s="21">
        <f t="shared" ref="Z6:AH6" si="4">IF(Z7="",NA(),Z7)</f>
        <v>63.78</v>
      </c>
      <c r="AA6" s="21">
        <f t="shared" si="4"/>
        <v>72.540000000000006</v>
      </c>
      <c r="AB6" s="21">
        <f t="shared" si="4"/>
        <v>66.63</v>
      </c>
      <c r="AC6" s="21">
        <f t="shared" si="4"/>
        <v>67.5</v>
      </c>
      <c r="AD6" s="21">
        <f t="shared" si="4"/>
        <v>101.27</v>
      </c>
      <c r="AE6" s="21">
        <f t="shared" si="4"/>
        <v>101.91</v>
      </c>
      <c r="AF6" s="21">
        <f t="shared" si="4"/>
        <v>103.09</v>
      </c>
      <c r="AG6" s="21">
        <f t="shared" si="4"/>
        <v>102.11</v>
      </c>
      <c r="AH6" s="21">
        <f t="shared" si="4"/>
        <v>101.91</v>
      </c>
      <c r="AI6" s="20" t="str">
        <f>IF(AI7="","",IF(AI7="-","【-】","【"&amp;SUBSTITUTE(TEXT(AI7,"#,##0.00"),"-","△")&amp;"】"))</f>
        <v>【103.61】</v>
      </c>
      <c r="AJ6" s="21">
        <f>IF(AJ7="",NA(),AJ7)</f>
        <v>227.81</v>
      </c>
      <c r="AK6" s="21">
        <f t="shared" ref="AK6:AS6" si="5">IF(AK7="",NA(),AK7)</f>
        <v>380.07</v>
      </c>
      <c r="AL6" s="21">
        <f t="shared" si="5"/>
        <v>453.98</v>
      </c>
      <c r="AM6" s="21">
        <f t="shared" si="5"/>
        <v>549.6</v>
      </c>
      <c r="AN6" s="21">
        <f t="shared" si="5"/>
        <v>650.49</v>
      </c>
      <c r="AO6" s="21">
        <f t="shared" si="5"/>
        <v>137.09</v>
      </c>
      <c r="AP6" s="21">
        <f t="shared" si="5"/>
        <v>127.98</v>
      </c>
      <c r="AQ6" s="21">
        <f t="shared" si="5"/>
        <v>101.24</v>
      </c>
      <c r="AR6" s="21">
        <f t="shared" si="5"/>
        <v>124.9</v>
      </c>
      <c r="AS6" s="21">
        <f t="shared" si="5"/>
        <v>124.8</v>
      </c>
      <c r="AT6" s="20" t="str">
        <f>IF(AT7="","",IF(AT7="-","【-】","【"&amp;SUBSTITUTE(TEXT(AT7,"#,##0.00"),"-","△")&amp;"】"))</f>
        <v>【133.62】</v>
      </c>
      <c r="AU6" s="21">
        <f>IF(AU7="",NA(),AU7)</f>
        <v>22.6</v>
      </c>
      <c r="AV6" s="21">
        <f t="shared" ref="AV6:BD6" si="6">IF(AV7="",NA(),AV7)</f>
        <v>17.32</v>
      </c>
      <c r="AW6" s="21">
        <f t="shared" si="6"/>
        <v>23.24</v>
      </c>
      <c r="AX6" s="21">
        <f t="shared" si="6"/>
        <v>-49.63</v>
      </c>
      <c r="AY6" s="21">
        <f t="shared" si="6"/>
        <v>-113.83</v>
      </c>
      <c r="AZ6" s="21">
        <f t="shared" si="6"/>
        <v>43.5</v>
      </c>
      <c r="BA6" s="21">
        <f t="shared" si="6"/>
        <v>44.14</v>
      </c>
      <c r="BB6" s="21">
        <f t="shared" si="6"/>
        <v>37.24</v>
      </c>
      <c r="BC6" s="21">
        <f t="shared" si="6"/>
        <v>33.58</v>
      </c>
      <c r="BD6" s="21">
        <f t="shared" si="6"/>
        <v>35.42</v>
      </c>
      <c r="BE6" s="20" t="str">
        <f>IF(BE7="","",IF(BE7="-","【-】","【"&amp;SUBSTITUTE(TEXT(BE7,"#,##0.00"),"-","△")&amp;"】"))</f>
        <v>【36.94】</v>
      </c>
      <c r="BF6" s="21">
        <f>IF(BF7="",NA(),BF7)</f>
        <v>871.32</v>
      </c>
      <c r="BG6" s="21">
        <f t="shared" ref="BG6:BO6" si="7">IF(BG7="",NA(),BG7)</f>
        <v>662.11</v>
      </c>
      <c r="BH6" s="21">
        <f t="shared" si="7"/>
        <v>412.63</v>
      </c>
      <c r="BI6" s="21">
        <f t="shared" si="7"/>
        <v>192.81</v>
      </c>
      <c r="BJ6" s="21">
        <f t="shared" si="7"/>
        <v>101.28</v>
      </c>
      <c r="BK6" s="21">
        <f t="shared" si="7"/>
        <v>654.91999999999996</v>
      </c>
      <c r="BL6" s="21">
        <f t="shared" si="7"/>
        <v>654.71</v>
      </c>
      <c r="BM6" s="21">
        <f t="shared" si="7"/>
        <v>783.8</v>
      </c>
      <c r="BN6" s="21">
        <f t="shared" si="7"/>
        <v>778.81</v>
      </c>
      <c r="BO6" s="21">
        <f t="shared" si="7"/>
        <v>718.49</v>
      </c>
      <c r="BP6" s="20" t="str">
        <f>IF(BP7="","",IF(BP7="-","【-】","【"&amp;SUBSTITUTE(TEXT(BP7,"#,##0.00"),"-","△")&amp;"】"))</f>
        <v>【809.19】</v>
      </c>
      <c r="BQ6" s="21">
        <f>IF(BQ7="",NA(),BQ7)</f>
        <v>38.159999999999997</v>
      </c>
      <c r="BR6" s="21">
        <f t="shared" ref="BR6:BZ6" si="8">IF(BR7="",NA(),BR7)</f>
        <v>65.92</v>
      </c>
      <c r="BS6" s="21">
        <f t="shared" si="8"/>
        <v>72.02</v>
      </c>
      <c r="BT6" s="21">
        <f t="shared" si="8"/>
        <v>74.16</v>
      </c>
      <c r="BU6" s="21">
        <f t="shared" si="8"/>
        <v>81.03</v>
      </c>
      <c r="BV6" s="21">
        <f t="shared" si="8"/>
        <v>65.39</v>
      </c>
      <c r="BW6" s="21">
        <f t="shared" si="8"/>
        <v>65.37</v>
      </c>
      <c r="BX6" s="21">
        <f t="shared" si="8"/>
        <v>68.11</v>
      </c>
      <c r="BY6" s="21">
        <f t="shared" si="8"/>
        <v>67.23</v>
      </c>
      <c r="BZ6" s="21">
        <f t="shared" si="8"/>
        <v>61.82</v>
      </c>
      <c r="CA6" s="20" t="str">
        <f>IF(CA7="","",IF(CA7="-","【-】","【"&amp;SUBSTITUTE(TEXT(CA7,"#,##0.00"),"-","△")&amp;"】"))</f>
        <v>【57.02】</v>
      </c>
      <c r="CB6" s="21">
        <f>IF(CB7="",NA(),CB7)</f>
        <v>414.6</v>
      </c>
      <c r="CC6" s="21">
        <f t="shared" ref="CC6:CK6" si="9">IF(CC7="",NA(),CC7)</f>
        <v>241.98</v>
      </c>
      <c r="CD6" s="21">
        <f t="shared" si="9"/>
        <v>220.89</v>
      </c>
      <c r="CE6" s="21">
        <f t="shared" si="9"/>
        <v>215.52</v>
      </c>
      <c r="CF6" s="21">
        <f t="shared" si="9"/>
        <v>196.48</v>
      </c>
      <c r="CG6" s="21">
        <f t="shared" si="9"/>
        <v>230.88</v>
      </c>
      <c r="CH6" s="21">
        <f t="shared" si="9"/>
        <v>228.99</v>
      </c>
      <c r="CI6" s="21">
        <f t="shared" si="9"/>
        <v>222.41</v>
      </c>
      <c r="CJ6" s="21">
        <f t="shared" si="9"/>
        <v>228.21</v>
      </c>
      <c r="CK6" s="21">
        <f t="shared" si="9"/>
        <v>246.9</v>
      </c>
      <c r="CL6" s="20" t="str">
        <f>IF(CL7="","",IF(CL7="-","【-】","【"&amp;SUBSTITUTE(TEXT(CL7,"#,##0.00"),"-","△")&amp;"】"))</f>
        <v>【273.68】</v>
      </c>
      <c r="CM6" s="21">
        <f>IF(CM7="",NA(),CM7)</f>
        <v>68.25</v>
      </c>
      <c r="CN6" s="21">
        <f t="shared" ref="CN6:CV6" si="10">IF(CN7="",NA(),CN7)</f>
        <v>65.67</v>
      </c>
      <c r="CO6" s="21">
        <f t="shared" si="10"/>
        <v>65.67</v>
      </c>
      <c r="CP6" s="21">
        <f t="shared" si="10"/>
        <v>73.930000000000007</v>
      </c>
      <c r="CQ6" s="21">
        <f t="shared" si="10"/>
        <v>73.23</v>
      </c>
      <c r="CR6" s="21">
        <f t="shared" si="10"/>
        <v>56.72</v>
      </c>
      <c r="CS6" s="21">
        <f t="shared" si="10"/>
        <v>54.06</v>
      </c>
      <c r="CT6" s="21">
        <f t="shared" si="10"/>
        <v>55.26</v>
      </c>
      <c r="CU6" s="21">
        <f t="shared" si="10"/>
        <v>54.54</v>
      </c>
      <c r="CV6" s="21">
        <f t="shared" si="10"/>
        <v>52.9</v>
      </c>
      <c r="CW6" s="20" t="str">
        <f>IF(CW7="","",IF(CW7="-","【-】","【"&amp;SUBSTITUTE(TEXT(CW7,"#,##0.00"),"-","△")&amp;"】"))</f>
        <v>【52.55】</v>
      </c>
      <c r="CX6" s="21">
        <f>IF(CX7="",NA(),CX7)</f>
        <v>87.9</v>
      </c>
      <c r="CY6" s="21">
        <f t="shared" ref="CY6:DG6" si="11">IF(CY7="",NA(),CY7)</f>
        <v>88.29</v>
      </c>
      <c r="CZ6" s="21">
        <f t="shared" si="11"/>
        <v>88.83</v>
      </c>
      <c r="DA6" s="21">
        <f t="shared" si="11"/>
        <v>89.27</v>
      </c>
      <c r="DB6" s="21">
        <f t="shared" si="11"/>
        <v>89.9</v>
      </c>
      <c r="DC6" s="21">
        <f t="shared" si="11"/>
        <v>90.04</v>
      </c>
      <c r="DD6" s="21">
        <f t="shared" si="11"/>
        <v>90.11</v>
      </c>
      <c r="DE6" s="21">
        <f t="shared" si="11"/>
        <v>90.52</v>
      </c>
      <c r="DF6" s="21">
        <f t="shared" si="11"/>
        <v>90.3</v>
      </c>
      <c r="DG6" s="21">
        <f t="shared" si="11"/>
        <v>90.3</v>
      </c>
      <c r="DH6" s="20" t="str">
        <f>IF(DH7="","",IF(DH7="-","【-】","【"&amp;SUBSTITUTE(TEXT(DH7,"#,##0.00"),"-","△")&amp;"】"))</f>
        <v>【87.30】</v>
      </c>
      <c r="DI6" s="21">
        <f>IF(DI7="",NA(),DI7)</f>
        <v>21.69</v>
      </c>
      <c r="DJ6" s="21">
        <f t="shared" ref="DJ6:DR6" si="12">IF(DJ7="",NA(),DJ7)</f>
        <v>21.79</v>
      </c>
      <c r="DK6" s="21">
        <f t="shared" si="12"/>
        <v>26.38</v>
      </c>
      <c r="DL6" s="21">
        <f t="shared" si="12"/>
        <v>28.78</v>
      </c>
      <c r="DM6" s="21">
        <f t="shared" si="12"/>
        <v>31.1</v>
      </c>
      <c r="DN6" s="21">
        <f t="shared" si="12"/>
        <v>24.32</v>
      </c>
      <c r="DO6" s="21">
        <f t="shared" si="12"/>
        <v>28.19</v>
      </c>
      <c r="DP6" s="21">
        <f t="shared" si="12"/>
        <v>24.8</v>
      </c>
      <c r="DQ6" s="21">
        <f t="shared" si="12"/>
        <v>28.12</v>
      </c>
      <c r="DR6" s="21">
        <f t="shared" si="12"/>
        <v>28.79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0.04</v>
      </c>
      <c r="EK6" s="21">
        <f t="shared" si="14"/>
        <v>0.02</v>
      </c>
      <c r="EL6" s="21">
        <f t="shared" si="14"/>
        <v>0.02</v>
      </c>
      <c r="EM6" s="21">
        <f t="shared" si="14"/>
        <v>0.01</v>
      </c>
      <c r="EN6" s="21">
        <f t="shared" si="14"/>
        <v>0.01</v>
      </c>
      <c r="EO6" s="20" t="str">
        <f>IF(EO7="","",IF(EO7="-","【-】","【"&amp;SUBSTITUTE(TEXT(EO7,"#,##0.00"),"-","△")&amp;"】"))</f>
        <v>【0.02】</v>
      </c>
    </row>
    <row r="7" spans="1:148" s="22" customFormat="1" x14ac:dyDescent="0.15">
      <c r="A7" s="14"/>
      <c r="B7" s="23">
        <v>2022</v>
      </c>
      <c r="C7" s="23">
        <v>151009</v>
      </c>
      <c r="D7" s="23">
        <v>46</v>
      </c>
      <c r="E7" s="23">
        <v>17</v>
      </c>
      <c r="F7" s="23">
        <v>5</v>
      </c>
      <c r="G7" s="23">
        <v>0</v>
      </c>
      <c r="H7" s="23" t="s">
        <v>96</v>
      </c>
      <c r="I7" s="23" t="s">
        <v>97</v>
      </c>
      <c r="J7" s="23" t="s">
        <v>98</v>
      </c>
      <c r="K7" s="23" t="s">
        <v>99</v>
      </c>
      <c r="L7" s="23" t="s">
        <v>100</v>
      </c>
      <c r="M7" s="23" t="s">
        <v>101</v>
      </c>
      <c r="N7" s="24" t="s">
        <v>102</v>
      </c>
      <c r="O7" s="24">
        <v>73.400000000000006</v>
      </c>
      <c r="P7" s="24">
        <v>0.56000000000000005</v>
      </c>
      <c r="Q7" s="24">
        <v>86.55</v>
      </c>
      <c r="R7" s="24">
        <v>3047</v>
      </c>
      <c r="S7" s="24">
        <v>773914</v>
      </c>
      <c r="T7" s="24">
        <v>726.19</v>
      </c>
      <c r="U7" s="24">
        <v>1065.72</v>
      </c>
      <c r="V7" s="24">
        <v>4355</v>
      </c>
      <c r="W7" s="24">
        <v>2.2000000000000002</v>
      </c>
      <c r="X7" s="24">
        <v>1979.55</v>
      </c>
      <c r="Y7" s="24">
        <v>63.13</v>
      </c>
      <c r="Z7" s="24">
        <v>63.78</v>
      </c>
      <c r="AA7" s="24">
        <v>72.540000000000006</v>
      </c>
      <c r="AB7" s="24">
        <v>66.63</v>
      </c>
      <c r="AC7" s="24">
        <v>67.5</v>
      </c>
      <c r="AD7" s="24">
        <v>101.27</v>
      </c>
      <c r="AE7" s="24">
        <v>101.91</v>
      </c>
      <c r="AF7" s="24">
        <v>103.09</v>
      </c>
      <c r="AG7" s="24">
        <v>102.11</v>
      </c>
      <c r="AH7" s="24">
        <v>101.91</v>
      </c>
      <c r="AI7" s="24">
        <v>103.61</v>
      </c>
      <c r="AJ7" s="24">
        <v>227.81</v>
      </c>
      <c r="AK7" s="24">
        <v>380.07</v>
      </c>
      <c r="AL7" s="24">
        <v>453.98</v>
      </c>
      <c r="AM7" s="24">
        <v>549.6</v>
      </c>
      <c r="AN7" s="24">
        <v>650.49</v>
      </c>
      <c r="AO7" s="24">
        <v>137.09</v>
      </c>
      <c r="AP7" s="24">
        <v>127.98</v>
      </c>
      <c r="AQ7" s="24">
        <v>101.24</v>
      </c>
      <c r="AR7" s="24">
        <v>124.9</v>
      </c>
      <c r="AS7" s="24">
        <v>124.8</v>
      </c>
      <c r="AT7" s="24">
        <v>133.62</v>
      </c>
      <c r="AU7" s="24">
        <v>22.6</v>
      </c>
      <c r="AV7" s="24">
        <v>17.32</v>
      </c>
      <c r="AW7" s="24">
        <v>23.24</v>
      </c>
      <c r="AX7" s="24">
        <v>-49.63</v>
      </c>
      <c r="AY7" s="24">
        <v>-113.83</v>
      </c>
      <c r="AZ7" s="24">
        <v>43.5</v>
      </c>
      <c r="BA7" s="24">
        <v>44.14</v>
      </c>
      <c r="BB7" s="24">
        <v>37.24</v>
      </c>
      <c r="BC7" s="24">
        <v>33.58</v>
      </c>
      <c r="BD7" s="24">
        <v>35.42</v>
      </c>
      <c r="BE7" s="24">
        <v>36.94</v>
      </c>
      <c r="BF7" s="24">
        <v>871.32</v>
      </c>
      <c r="BG7" s="24">
        <v>662.11</v>
      </c>
      <c r="BH7" s="24">
        <v>412.63</v>
      </c>
      <c r="BI7" s="24">
        <v>192.81</v>
      </c>
      <c r="BJ7" s="24">
        <v>101.28</v>
      </c>
      <c r="BK7" s="24">
        <v>654.91999999999996</v>
      </c>
      <c r="BL7" s="24">
        <v>654.71</v>
      </c>
      <c r="BM7" s="24">
        <v>783.8</v>
      </c>
      <c r="BN7" s="24">
        <v>778.81</v>
      </c>
      <c r="BO7" s="24">
        <v>718.49</v>
      </c>
      <c r="BP7" s="24">
        <v>809.19</v>
      </c>
      <c r="BQ7" s="24">
        <v>38.159999999999997</v>
      </c>
      <c r="BR7" s="24">
        <v>65.92</v>
      </c>
      <c r="BS7" s="24">
        <v>72.02</v>
      </c>
      <c r="BT7" s="24">
        <v>74.16</v>
      </c>
      <c r="BU7" s="24">
        <v>81.03</v>
      </c>
      <c r="BV7" s="24">
        <v>65.39</v>
      </c>
      <c r="BW7" s="24">
        <v>65.37</v>
      </c>
      <c r="BX7" s="24">
        <v>68.11</v>
      </c>
      <c r="BY7" s="24">
        <v>67.23</v>
      </c>
      <c r="BZ7" s="24">
        <v>61.82</v>
      </c>
      <c r="CA7" s="24">
        <v>57.02</v>
      </c>
      <c r="CB7" s="24">
        <v>414.6</v>
      </c>
      <c r="CC7" s="24">
        <v>241.98</v>
      </c>
      <c r="CD7" s="24">
        <v>220.89</v>
      </c>
      <c r="CE7" s="24">
        <v>215.52</v>
      </c>
      <c r="CF7" s="24">
        <v>196.48</v>
      </c>
      <c r="CG7" s="24">
        <v>230.88</v>
      </c>
      <c r="CH7" s="24">
        <v>228.99</v>
      </c>
      <c r="CI7" s="24">
        <v>222.41</v>
      </c>
      <c r="CJ7" s="24">
        <v>228.21</v>
      </c>
      <c r="CK7" s="24">
        <v>246.9</v>
      </c>
      <c r="CL7" s="24">
        <v>273.68</v>
      </c>
      <c r="CM7" s="24">
        <v>68.25</v>
      </c>
      <c r="CN7" s="24">
        <v>65.67</v>
      </c>
      <c r="CO7" s="24">
        <v>65.67</v>
      </c>
      <c r="CP7" s="24">
        <v>73.930000000000007</v>
      </c>
      <c r="CQ7" s="24">
        <v>73.23</v>
      </c>
      <c r="CR7" s="24">
        <v>56.72</v>
      </c>
      <c r="CS7" s="24">
        <v>54.06</v>
      </c>
      <c r="CT7" s="24">
        <v>55.26</v>
      </c>
      <c r="CU7" s="24">
        <v>54.54</v>
      </c>
      <c r="CV7" s="24">
        <v>52.9</v>
      </c>
      <c r="CW7" s="24">
        <v>52.55</v>
      </c>
      <c r="CX7" s="24">
        <v>87.9</v>
      </c>
      <c r="CY7" s="24">
        <v>88.29</v>
      </c>
      <c r="CZ7" s="24">
        <v>88.83</v>
      </c>
      <c r="DA7" s="24">
        <v>89.27</v>
      </c>
      <c r="DB7" s="24">
        <v>89.9</v>
      </c>
      <c r="DC7" s="24">
        <v>90.04</v>
      </c>
      <c r="DD7" s="24">
        <v>90.11</v>
      </c>
      <c r="DE7" s="24">
        <v>90.52</v>
      </c>
      <c r="DF7" s="24">
        <v>90.3</v>
      </c>
      <c r="DG7" s="24">
        <v>90.3</v>
      </c>
      <c r="DH7" s="24">
        <v>87.3</v>
      </c>
      <c r="DI7" s="24">
        <v>21.69</v>
      </c>
      <c r="DJ7" s="24">
        <v>21.79</v>
      </c>
      <c r="DK7" s="24">
        <v>26.38</v>
      </c>
      <c r="DL7" s="24">
        <v>28.78</v>
      </c>
      <c r="DM7" s="24">
        <v>31.1</v>
      </c>
      <c r="DN7" s="24">
        <v>24.32</v>
      </c>
      <c r="DO7" s="24">
        <v>28.19</v>
      </c>
      <c r="DP7" s="24">
        <v>24.8</v>
      </c>
      <c r="DQ7" s="24">
        <v>28.12</v>
      </c>
      <c r="DR7" s="24">
        <v>28.79</v>
      </c>
      <c r="DS7" s="24">
        <v>27.11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0.04</v>
      </c>
      <c r="EK7" s="24">
        <v>0.02</v>
      </c>
      <c r="EL7" s="24">
        <v>0.02</v>
      </c>
      <c r="EM7" s="24">
        <v>0.01</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2024-01-28T06:58:48Z</cp:lastPrinted>
  <dcterms:created xsi:type="dcterms:W3CDTF">2023-12-12T01:01:16Z</dcterms:created>
  <dcterms:modified xsi:type="dcterms:W3CDTF">2024-01-28T08:18:38Z</dcterms:modified>
  <cp:category/>
</cp:coreProperties>
</file>