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eiki-nas01\share\40 財務G\4080 調査・照会回答\10 総務省関係\01 経営比較分析表\R05（R04決算）\02回答\"/>
    </mc:Choice>
  </mc:AlternateContent>
  <workbookProtection workbookAlgorithmName="SHA-512" workbookHashValue="MjsOXV8GT6ilPuLkrmFwCTq+U50TJ3WC7DjMuTnFj75J5xWx9MSUsUpMeqPqfnpEN1oyB0ZZ9wsNANqVRPcGAQ==" workbookSaltValue="RMalL1RJMjVsvxySzyNOt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AD10" i="4"/>
  <c r="P10" i="4"/>
  <c r="I10" i="4"/>
  <c r="B10" i="4"/>
  <c r="AT8" i="4"/>
  <c r="AL8" i="4"/>
  <c r="W8" i="4"/>
  <c r="P8" i="4"/>
  <c r="I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<sst xmlns="http://schemas.openxmlformats.org/spreadsheetml/2006/main" count="231" uniqueCount="116">
  <si>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</si>
  <si>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</si>
  <si>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</si>
  <si>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</si>
  <si>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</si>
  <si>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</si>
  <si>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</si>
  <si>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</si>
  <si>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</si>
  <si>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</si>
  <si>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</si>
  <si>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</si>
  <si>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</si>
  <si>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</si>
  <si>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</si>
  <si>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</si>
  <si>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</si>
  <si>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</si>
  <si>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</si>
  <si>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</si>
  <si>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</si>
  <si>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</si>
  <si>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</si>
  <si>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</si>
  <si>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</si>
  <si>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</si>
  <si>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</si>
  <si>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</si>
  <si>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</si>
  <si>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</si>
  <si>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</si>
  <si>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</si>
  <si>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</si>
  <si>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</si>
  <si>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</si>
  <si>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</si>
  <si>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</si>
  <si>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</si>
  <si>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</si>
  <si>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</si>
  <si>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</si>
  <si>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</si>
  <si>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</si>
  <si>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</si>
  <si>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</si>
  <si>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</si>
  <si>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</si>
  <si>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</si>
  <si>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</si>
  <si>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</si>
  <si>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</si>
  <si>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</si>
  <si>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</si>
  <si>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</si>
  <si>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</si>
  <si>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</si>
  <si>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</si>
  <si>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</si>
  <si>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</si>
  <si>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</si>
  <si>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</si>
  <si>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</si>
  <si>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</si>
  <si>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</si>
  <si>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</si>
  <si>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</si>
  <si>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</si>
  <si>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</si>
  <si>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</si>
  <si>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</si>
  <si>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</si>
  <si>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</si>
  <si>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</si>
  <si>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</si>
  <si>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</si>
  <si>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</si>
  <si>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</si>
  <si>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</si>
  <si>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</si>
  <si>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</si>
  <si>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</si>
  <si>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</si>
  <si>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</si>
  <si>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</si>
  <si>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</si>
  <si>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</si>
  <si>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</si>
  <si>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</si>
  <si>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</si>
  <si>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</si>
  <si>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</si>
  <si>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</si>
  <si>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</si>
  <si>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</si>
  <si>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</si>
  <si>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</si>
  <si>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新潟市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</si>
  <si>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</si>
  <si>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</si>
  <si>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</si>
  <si>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</si>
  <si>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</si>
  <si>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</si>
  <si>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</si>
  <si>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</si>
  <si>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</si>
  <si>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</si>
  <si>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</si>
  <si>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</si>
  <si>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</si>
  <si>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</si>
  <si>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</si>
  <si>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</si>
  <si>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rPr>
        <b/>
        <sz val="10"/>
        <color theme="1"/>
        <rFont val="ＭＳ ゴシック"/>
        <family val="3"/>
        <charset val="128"/>
      </rPr>
      <t>① 経常収支比率</t>
    </r>
    <r>
      <rPr>
        <sz val="10"/>
        <color theme="1"/>
        <rFont val="ＭＳ ゴシック"/>
        <family val="3"/>
        <charset val="128"/>
      </rPr>
      <t xml:space="preserve">
　物価高騰やマンホールポンプなど施設数の多さにより維持管理費が増加傾向にあるが、判断基準となる100%は確保している。
</t>
    </r>
    <r>
      <rPr>
        <b/>
        <sz val="10"/>
        <color theme="1"/>
        <rFont val="ＭＳ ゴシック"/>
        <family val="3"/>
        <charset val="128"/>
      </rPr>
      <t>③ 流動比率</t>
    </r>
    <r>
      <rPr>
        <sz val="10"/>
        <color theme="1"/>
        <rFont val="ＭＳ ゴシック"/>
        <family val="3"/>
        <charset val="128"/>
      </rPr>
      <t xml:space="preserve">
　類似団体に比し低い水準にある。
　まだ数年、企業債償還額が高い水準で推移する見込みであり、使用料収入の確保や効率的な維持管理により財源を確保し、支払能力を高める必要がある。
</t>
    </r>
    <r>
      <rPr>
        <b/>
        <sz val="10"/>
        <color theme="1"/>
        <rFont val="ＭＳ ゴシック"/>
        <family val="3"/>
        <charset val="128"/>
      </rPr>
      <t xml:space="preserve">④ 企業債残高対事業規模比率
</t>
    </r>
    <r>
      <rPr>
        <sz val="10"/>
        <color theme="1"/>
        <rFont val="ＭＳ ゴシック"/>
        <family val="3"/>
        <charset val="128"/>
      </rPr>
      <t xml:space="preserve">　類似団体に比し整備開始時期が遅く、新規整備を進めると同時に施設の老朽化による改築・更新を実施しているため企業債残高が高い水準にあることから、引き続き、計画的な整備を進めるなど企業債残高の削減に取り組む必要がある。
</t>
    </r>
    <r>
      <rPr>
        <b/>
        <sz val="10"/>
        <color theme="1"/>
        <rFont val="ＭＳ ゴシック"/>
        <family val="3"/>
        <charset val="128"/>
      </rPr>
      <t>⑤ 経費回収率</t>
    </r>
    <r>
      <rPr>
        <sz val="10"/>
        <color theme="1"/>
        <rFont val="ＭＳ ゴシック"/>
        <family val="3"/>
        <charset val="128"/>
      </rPr>
      <t xml:space="preserve">
　今後は人口減少、節水意識の高まりなどから使用料収入は減少傾向が見込まれる。引き続き接続促進に努め使用料収入を確保するとともに、維持管理費を削減し、回収率の向上に努める。
</t>
    </r>
    <r>
      <rPr>
        <b/>
        <sz val="10"/>
        <color theme="1"/>
        <rFont val="ＭＳ ゴシック"/>
        <family val="3"/>
        <charset val="128"/>
      </rPr>
      <t>⑥ 汚水処理原価</t>
    </r>
    <r>
      <rPr>
        <sz val="10"/>
        <color theme="1"/>
        <rFont val="ＭＳ ゴシック"/>
        <family val="3"/>
        <charset val="128"/>
      </rPr>
      <t xml:space="preserve">
　類似団体に比し、下水道整備区域が広域で多くの設備を必要とするため、資本費が高額となることが高い要因である。
　総合的な汚水処理事業の推進などにより、削減に取り組んでいる。
</t>
    </r>
    <r>
      <rPr>
        <b/>
        <sz val="10"/>
        <color theme="1"/>
        <rFont val="ＭＳ ゴシック"/>
        <family val="3"/>
        <charset val="128"/>
      </rPr>
      <t>⑧ 水洗化率</t>
    </r>
    <r>
      <rPr>
        <sz val="10"/>
        <color theme="1"/>
        <rFont val="ＭＳ ゴシック"/>
        <family val="3"/>
        <charset val="128"/>
      </rPr>
      <t xml:space="preserve">
　類似団体に比し低いことから、引き続き接続促進に重点的に取り組み、水洗化率の向上、使用料収入の確保に努める。</t>
    </r>
    <rPh sb="2" eb="4">
      <t>ケイジョウ</t>
    </rPh>
    <rPh sb="4" eb="6">
      <t>シュウシ</t>
    </rPh>
    <rPh sb="6" eb="8">
      <t>ヒリツ</t>
    </rPh>
    <rPh sb="42" eb="44">
      <t>ケイコウ</t>
    </rPh>
    <rPh sb="49" eb="51">
      <t>ハンダン</t>
    </rPh>
    <rPh sb="51" eb="53">
      <t>キジュン</t>
    </rPh>
    <rPh sb="61" eb="63">
      <t>カクホ</t>
    </rPh>
    <rPh sb="71" eb="73">
      <t>リュウドウ</t>
    </rPh>
    <rPh sb="73" eb="75">
      <t>ヒリツ</t>
    </rPh>
    <rPh sb="77" eb="79">
      <t>ルイジ</t>
    </rPh>
    <rPh sb="79" eb="81">
      <t>ダンタイ</t>
    </rPh>
    <rPh sb="82" eb="83">
      <t>ヒ</t>
    </rPh>
    <rPh sb="84" eb="85">
      <t>ヒク</t>
    </rPh>
    <rPh sb="86" eb="88">
      <t>スイジュン</t>
    </rPh>
    <rPh sb="96" eb="98">
      <t>スウネン</t>
    </rPh>
    <rPh sb="99" eb="101">
      <t>キギョウ</t>
    </rPh>
    <rPh sb="101" eb="102">
      <t>サイ</t>
    </rPh>
    <rPh sb="102" eb="104">
      <t>ショウカン</t>
    </rPh>
    <rPh sb="104" eb="105">
      <t>ガク</t>
    </rPh>
    <rPh sb="106" eb="107">
      <t>タカ</t>
    </rPh>
    <rPh sb="108" eb="110">
      <t>スイジュン</t>
    </rPh>
    <rPh sb="111" eb="113">
      <t>スイイ</t>
    </rPh>
    <rPh sb="115" eb="117">
      <t>ミコ</t>
    </rPh>
    <rPh sb="122" eb="125">
      <t>シヨウリョウ</t>
    </rPh>
    <rPh sb="125" eb="127">
      <t>シュウニュウ</t>
    </rPh>
    <rPh sb="128" eb="130">
      <t>カクホ</t>
    </rPh>
    <rPh sb="131" eb="134">
      <t>コウリツテキ</t>
    </rPh>
    <rPh sb="135" eb="137">
      <t>イジ</t>
    </rPh>
    <rPh sb="137" eb="139">
      <t>カンリ</t>
    </rPh>
    <rPh sb="142" eb="144">
      <t>ザイゲン</t>
    </rPh>
    <rPh sb="145" eb="147">
      <t>カクホ</t>
    </rPh>
    <rPh sb="149" eb="151">
      <t>シハラ</t>
    </rPh>
    <rPh sb="151" eb="153">
      <t>ノウリョク</t>
    </rPh>
    <rPh sb="154" eb="155">
      <t>タカ</t>
    </rPh>
    <rPh sb="157" eb="159">
      <t>ヒツヨウ</t>
    </rPh>
    <rPh sb="166" eb="168">
      <t>キギョウ</t>
    </rPh>
    <rPh sb="168" eb="169">
      <t>サイ</t>
    </rPh>
    <rPh sb="169" eb="171">
      <t>ザンダカ</t>
    </rPh>
    <rPh sb="171" eb="172">
      <t>タイ</t>
    </rPh>
    <rPh sb="172" eb="174">
      <t>ジギョウ</t>
    </rPh>
    <rPh sb="174" eb="176">
      <t>キボ</t>
    </rPh>
    <rPh sb="176" eb="178">
      <t>ヒリツ</t>
    </rPh>
    <rPh sb="180" eb="182">
      <t>ルイジ</t>
    </rPh>
    <rPh sb="182" eb="184">
      <t>ダンタイ</t>
    </rPh>
    <rPh sb="185" eb="186">
      <t>ヒ</t>
    </rPh>
    <rPh sb="187" eb="189">
      <t>セイビ</t>
    </rPh>
    <rPh sb="189" eb="191">
      <t>カイシ</t>
    </rPh>
    <rPh sb="191" eb="193">
      <t>ジキ</t>
    </rPh>
    <rPh sb="194" eb="195">
      <t>オソ</t>
    </rPh>
    <rPh sb="197" eb="199">
      <t>シンキ</t>
    </rPh>
    <rPh sb="199" eb="201">
      <t>セイビ</t>
    </rPh>
    <rPh sb="202" eb="203">
      <t>スス</t>
    </rPh>
    <rPh sb="206" eb="208">
      <t>ドウジ</t>
    </rPh>
    <rPh sb="209" eb="211">
      <t>シセツ</t>
    </rPh>
    <rPh sb="212" eb="215">
      <t>ロウキュウカ</t>
    </rPh>
    <rPh sb="218" eb="220">
      <t>カイチク</t>
    </rPh>
    <rPh sb="221" eb="223">
      <t>コウシン</t>
    </rPh>
    <rPh sb="224" eb="226">
      <t>ジッシ</t>
    </rPh>
    <rPh sb="232" eb="234">
      <t>キギョウ</t>
    </rPh>
    <rPh sb="234" eb="235">
      <t>サイ</t>
    </rPh>
    <rPh sb="235" eb="237">
      <t>ザンダカ</t>
    </rPh>
    <rPh sb="238" eb="239">
      <t>タカ</t>
    </rPh>
    <rPh sb="240" eb="242">
      <t>スイジュン</t>
    </rPh>
    <rPh sb="250" eb="251">
      <t>ヒ</t>
    </rPh>
    <rPh sb="252" eb="253">
      <t>ツヅ</t>
    </rPh>
    <rPh sb="255" eb="258">
      <t>ケイカクテキ</t>
    </rPh>
    <rPh sb="259" eb="261">
      <t>セイビ</t>
    </rPh>
    <rPh sb="262" eb="263">
      <t>スス</t>
    </rPh>
    <rPh sb="267" eb="269">
      <t>キギョウ</t>
    </rPh>
    <rPh sb="269" eb="270">
      <t>サイ</t>
    </rPh>
    <rPh sb="270" eb="272">
      <t>ザンダカ</t>
    </rPh>
    <rPh sb="273" eb="275">
      <t>サクゲン</t>
    </rPh>
    <rPh sb="276" eb="277">
      <t>ト</t>
    </rPh>
    <rPh sb="278" eb="279">
      <t>ク</t>
    </rPh>
    <rPh sb="280" eb="282">
      <t>ヒツヨウ</t>
    </rPh>
    <rPh sb="289" eb="291">
      <t>ケイヒ</t>
    </rPh>
    <rPh sb="291" eb="293">
      <t>カイシュウ</t>
    </rPh>
    <rPh sb="293" eb="294">
      <t>リツ</t>
    </rPh>
    <rPh sb="296" eb="298">
      <t>コンゴ</t>
    </rPh>
    <rPh sb="299" eb="301">
      <t>ジンコウ</t>
    </rPh>
    <rPh sb="301" eb="303">
      <t>ゲンショウ</t>
    </rPh>
    <rPh sb="304" eb="306">
      <t>セッスイ</t>
    </rPh>
    <rPh sb="306" eb="308">
      <t>イシキ</t>
    </rPh>
    <rPh sb="309" eb="310">
      <t>タカ</t>
    </rPh>
    <rPh sb="316" eb="319">
      <t>シヨウリョウ</t>
    </rPh>
    <rPh sb="319" eb="321">
      <t>シュウニュウ</t>
    </rPh>
    <rPh sb="322" eb="324">
      <t>ゲンショウ</t>
    </rPh>
    <rPh sb="324" eb="326">
      <t>ケイコウ</t>
    </rPh>
    <rPh sb="327" eb="329">
      <t>ミコ</t>
    </rPh>
    <rPh sb="333" eb="334">
      <t>ヒ</t>
    </rPh>
    <rPh sb="335" eb="336">
      <t>ツヅ</t>
    </rPh>
    <rPh sb="337" eb="339">
      <t>セツゾク</t>
    </rPh>
    <rPh sb="339" eb="341">
      <t>ソクシン</t>
    </rPh>
    <rPh sb="342" eb="343">
      <t>ツト</t>
    </rPh>
    <rPh sb="344" eb="347">
      <t>シヨウリョウ</t>
    </rPh>
    <rPh sb="347" eb="349">
      <t>シュウニュウ</t>
    </rPh>
    <rPh sb="350" eb="352">
      <t>カクホ</t>
    </rPh>
    <rPh sb="359" eb="361">
      <t>イジ</t>
    </rPh>
    <rPh sb="361" eb="363">
      <t>カンリ</t>
    </rPh>
    <rPh sb="363" eb="364">
      <t>ヒ</t>
    </rPh>
    <rPh sb="365" eb="367">
      <t>サクゲン</t>
    </rPh>
    <rPh sb="369" eb="371">
      <t>カイシュウ</t>
    </rPh>
    <rPh sb="371" eb="372">
      <t>リツ</t>
    </rPh>
    <rPh sb="373" eb="375">
      <t>コウジョウ</t>
    </rPh>
    <rPh sb="383" eb="385">
      <t>オスイ</t>
    </rPh>
    <rPh sb="385" eb="387">
      <t>ショリ</t>
    </rPh>
    <rPh sb="387" eb="389">
      <t>ゲンカ</t>
    </rPh>
    <rPh sb="391" eb="393">
      <t>ルイジ</t>
    </rPh>
    <rPh sb="393" eb="395">
      <t>ダンタイ</t>
    </rPh>
    <rPh sb="396" eb="397">
      <t>ヒ</t>
    </rPh>
    <rPh sb="399" eb="402">
      <t>ゲスイドウ</t>
    </rPh>
    <rPh sb="402" eb="404">
      <t>セイビ</t>
    </rPh>
    <rPh sb="404" eb="406">
      <t>クイキ</t>
    </rPh>
    <rPh sb="407" eb="409">
      <t>コウイキ</t>
    </rPh>
    <rPh sb="410" eb="411">
      <t>オオ</t>
    </rPh>
    <rPh sb="413" eb="415">
      <t>セツビ</t>
    </rPh>
    <rPh sb="416" eb="418">
      <t>ヒツヨウ</t>
    </rPh>
    <rPh sb="424" eb="426">
      <t>シホン</t>
    </rPh>
    <rPh sb="426" eb="427">
      <t>ヒ</t>
    </rPh>
    <rPh sb="428" eb="430">
      <t>コウガク</t>
    </rPh>
    <rPh sb="446" eb="449">
      <t>ソウゴウテキ</t>
    </rPh>
    <rPh sb="450" eb="452">
      <t>オスイ</t>
    </rPh>
    <rPh sb="452" eb="454">
      <t>ショリ</t>
    </rPh>
    <rPh sb="454" eb="456">
      <t>ジギョウ</t>
    </rPh>
    <rPh sb="457" eb="459">
      <t>スイシン</t>
    </rPh>
    <rPh sb="465" eb="467">
      <t>サクゲン</t>
    </rPh>
    <rPh sb="468" eb="469">
      <t>ト</t>
    </rPh>
    <rPh sb="470" eb="471">
      <t>ク</t>
    </rPh>
    <rPh sb="479" eb="482">
      <t>スイセンカ</t>
    </rPh>
    <rPh sb="482" eb="483">
      <t>リツ</t>
    </rPh>
    <rPh sb="485" eb="487">
      <t>ルイジ</t>
    </rPh>
    <rPh sb="487" eb="489">
      <t>ダンタイ</t>
    </rPh>
    <rPh sb="490" eb="491">
      <t>ヒ</t>
    </rPh>
    <rPh sb="492" eb="493">
      <t>ヒク</t>
    </rPh>
    <rPh sb="499" eb="500">
      <t>ヒ</t>
    </rPh>
    <rPh sb="501" eb="502">
      <t>ツヅ</t>
    </rPh>
    <rPh sb="503" eb="505">
      <t>セツゾク</t>
    </rPh>
    <rPh sb="505" eb="507">
      <t>ソクシン</t>
    </rPh>
    <rPh sb="508" eb="511">
      <t>ジュウテンテキ</t>
    </rPh>
    <rPh sb="512" eb="513">
      <t>ト</t>
    </rPh>
    <rPh sb="514" eb="515">
      <t>ク</t>
    </rPh>
    <rPh sb="517" eb="520">
      <t>スイセンカ</t>
    </rPh>
    <rPh sb="520" eb="521">
      <t>リツ</t>
    </rPh>
    <rPh sb="522" eb="524">
      <t>コウジョウ</t>
    </rPh>
    <rPh sb="525" eb="528">
      <t>シヨウリョウ</t>
    </rPh>
    <rPh sb="528" eb="530">
      <t>シュウニュウ</t>
    </rPh>
    <rPh sb="531" eb="533">
      <t>カクホ</t>
    </rPh>
    <rPh sb="534" eb="535">
      <t>ツト</t>
    </rPh>
    <phoneticPr fontId="4"/>
  </si>
  <si>
    <r>
      <rPr>
        <b/>
        <sz val="10"/>
        <color theme="1"/>
        <rFont val="ＭＳ ゴシック"/>
        <family val="3"/>
        <charset val="128"/>
      </rPr>
      <t>① 有形固定資産減価償却率</t>
    </r>
    <r>
      <rPr>
        <sz val="10"/>
        <color theme="1"/>
        <rFont val="ＭＳ ゴシック"/>
        <family val="3"/>
        <charset val="128"/>
      </rPr>
      <t xml:space="preserve">
　今後、施設の老朽化が進むことからストックマネジメントによる維持、改築・更新など適切な管理が必要となる。
　なお、類似団体に比し低い水準の要因の一つとして平成18年度の企業会計に移行する際、資産残額により計上したため償却率は低い数値を示している。
</t>
    </r>
    <r>
      <rPr>
        <b/>
        <sz val="10"/>
        <color theme="1"/>
        <rFont val="ＭＳ ゴシック"/>
        <family val="3"/>
        <charset val="128"/>
      </rPr>
      <t>② 管渠老朽化率</t>
    </r>
    <r>
      <rPr>
        <sz val="10"/>
        <color theme="1"/>
        <rFont val="ＭＳ ゴシック"/>
        <family val="3"/>
        <charset val="128"/>
      </rPr>
      <t xml:space="preserve">
　類似団体に比し整備時期が遅いことから低い水準にあるが、下水道事業の着手から60年以上経過し、老朽化が急激に進行することが見込まれる。
</t>
    </r>
    <r>
      <rPr>
        <b/>
        <sz val="10"/>
        <color theme="1"/>
        <rFont val="ＭＳ ゴシック"/>
        <family val="3"/>
        <charset val="128"/>
      </rPr>
      <t>　③ 管渠改善率
　</t>
    </r>
    <r>
      <rPr>
        <sz val="10"/>
        <color theme="1"/>
        <rFont val="ＭＳ ゴシック"/>
        <family val="3"/>
        <charset val="128"/>
      </rPr>
      <t>類似団体に比し低い数値であるが、既に多くの施設が法定耐用年数を経過している処理場・ポンプ場とともに、ストックマネジメントに基づき、計画的な改築・更新を行い、適切な管理を行っていく必要がある。</t>
    </r>
    <rPh sb="2" eb="4">
      <t>ユウケイ</t>
    </rPh>
    <rPh sb="4" eb="6">
      <t>コテイ</t>
    </rPh>
    <rPh sb="6" eb="8">
      <t>シサン</t>
    </rPh>
    <rPh sb="8" eb="10">
      <t>ゲンカ</t>
    </rPh>
    <rPh sb="10" eb="12">
      <t>ショウキャク</t>
    </rPh>
    <rPh sb="12" eb="13">
      <t>リツ</t>
    </rPh>
    <rPh sb="15" eb="17">
      <t>コンゴ</t>
    </rPh>
    <rPh sb="18" eb="20">
      <t>シセツ</t>
    </rPh>
    <rPh sb="21" eb="24">
      <t>ロウキュウカ</t>
    </rPh>
    <rPh sb="44" eb="46">
      <t>イジ</t>
    </rPh>
    <rPh sb="47" eb="49">
      <t>カイチク</t>
    </rPh>
    <rPh sb="50" eb="52">
      <t>コウシン</t>
    </rPh>
    <rPh sb="54" eb="56">
      <t>テキセツ</t>
    </rPh>
    <rPh sb="57" eb="59">
      <t>カンリ</t>
    </rPh>
    <rPh sb="60" eb="62">
      <t>ヒツヨウ</t>
    </rPh>
    <rPh sb="71" eb="73">
      <t>ルイジ</t>
    </rPh>
    <rPh sb="73" eb="75">
      <t>ダンタイ</t>
    </rPh>
    <rPh sb="76" eb="77">
      <t>ヒ</t>
    </rPh>
    <rPh sb="78" eb="79">
      <t>ヒク</t>
    </rPh>
    <rPh sb="80" eb="82">
      <t>スイジュン</t>
    </rPh>
    <rPh sb="83" eb="85">
      <t>ヨウイン</t>
    </rPh>
    <rPh sb="86" eb="87">
      <t>ヒト</t>
    </rPh>
    <rPh sb="91" eb="93">
      <t>ヘイセイ</t>
    </rPh>
    <rPh sb="95" eb="97">
      <t>ネンド</t>
    </rPh>
    <rPh sb="98" eb="100">
      <t>キギョウ</t>
    </rPh>
    <rPh sb="100" eb="102">
      <t>カイケイ</t>
    </rPh>
    <rPh sb="103" eb="105">
      <t>イコウ</t>
    </rPh>
    <rPh sb="107" eb="108">
      <t>サイ</t>
    </rPh>
    <rPh sb="109" eb="111">
      <t>シサン</t>
    </rPh>
    <rPh sb="111" eb="113">
      <t>ザンガク</t>
    </rPh>
    <rPh sb="116" eb="118">
      <t>ケイジョウ</t>
    </rPh>
    <rPh sb="122" eb="125">
      <t>ショウキャクリツ</t>
    </rPh>
    <rPh sb="126" eb="127">
      <t>ヒク</t>
    </rPh>
    <rPh sb="128" eb="130">
      <t>スウチ</t>
    </rPh>
    <rPh sb="131" eb="132">
      <t>シメ</t>
    </rPh>
    <rPh sb="140" eb="141">
      <t>カン</t>
    </rPh>
    <rPh sb="141" eb="142">
      <t>キョ</t>
    </rPh>
    <rPh sb="142" eb="145">
      <t>ロウキュウカ</t>
    </rPh>
    <rPh sb="145" eb="146">
      <t>リツ</t>
    </rPh>
    <rPh sb="148" eb="150">
      <t>ルイジ</t>
    </rPh>
    <rPh sb="150" eb="152">
      <t>ダンタイ</t>
    </rPh>
    <rPh sb="153" eb="154">
      <t>ヒ</t>
    </rPh>
    <rPh sb="155" eb="157">
      <t>セイビ</t>
    </rPh>
    <rPh sb="157" eb="159">
      <t>ジキ</t>
    </rPh>
    <rPh sb="160" eb="161">
      <t>オソ</t>
    </rPh>
    <rPh sb="166" eb="167">
      <t>ヒク</t>
    </rPh>
    <rPh sb="168" eb="170">
      <t>スイジュン</t>
    </rPh>
    <rPh sb="175" eb="178">
      <t>ゲスイドウ</t>
    </rPh>
    <rPh sb="178" eb="180">
      <t>ジギョウ</t>
    </rPh>
    <rPh sb="181" eb="183">
      <t>チャクシュ</t>
    </rPh>
    <rPh sb="187" eb="188">
      <t>ネン</t>
    </rPh>
    <rPh sb="188" eb="190">
      <t>イジョウ</t>
    </rPh>
    <rPh sb="190" eb="192">
      <t>ケイカ</t>
    </rPh>
    <rPh sb="194" eb="197">
      <t>ロウキュウカ</t>
    </rPh>
    <rPh sb="198" eb="200">
      <t>キュウゲキ</t>
    </rPh>
    <rPh sb="201" eb="203">
      <t>シンコウ</t>
    </rPh>
    <rPh sb="208" eb="210">
      <t>ミコ</t>
    </rPh>
    <rPh sb="225" eb="227">
      <t>ルイジ</t>
    </rPh>
    <rPh sb="227" eb="229">
      <t>ダンタイ</t>
    </rPh>
    <rPh sb="230" eb="231">
      <t>ヒ</t>
    </rPh>
    <rPh sb="232" eb="233">
      <t>ヒク</t>
    </rPh>
    <rPh sb="241" eb="242">
      <t>スデ</t>
    </rPh>
    <rPh sb="243" eb="244">
      <t>オオ</t>
    </rPh>
    <rPh sb="246" eb="248">
      <t>シセツ</t>
    </rPh>
    <rPh sb="249" eb="251">
      <t>ホウテイ</t>
    </rPh>
    <rPh sb="251" eb="253">
      <t>タイヨウ</t>
    </rPh>
    <rPh sb="253" eb="255">
      <t>ネンスウ</t>
    </rPh>
    <rPh sb="256" eb="258">
      <t>ケイカ</t>
    </rPh>
    <rPh sb="262" eb="264">
      <t>ショリ</t>
    </rPh>
    <rPh sb="264" eb="265">
      <t>ジョウ</t>
    </rPh>
    <rPh sb="269" eb="270">
      <t>ジョウ</t>
    </rPh>
    <rPh sb="286" eb="287">
      <t>モト</t>
    </rPh>
    <rPh sb="290" eb="293">
      <t>ケイカクテキ</t>
    </rPh>
    <rPh sb="294" eb="296">
      <t>カイチク</t>
    </rPh>
    <rPh sb="297" eb="299">
      <t>コウシン</t>
    </rPh>
    <rPh sb="300" eb="301">
      <t>オコナ</t>
    </rPh>
    <rPh sb="303" eb="305">
      <t>テキセツ</t>
    </rPh>
    <rPh sb="306" eb="308">
      <t>カンリ</t>
    </rPh>
    <rPh sb="309" eb="310">
      <t>オコナ</t>
    </rPh>
    <rPh sb="314" eb="316">
      <t>ヒツヨウ</t>
    </rPh>
    <phoneticPr fontId="4"/>
  </si>
  <si>
    <t>　経営の健全性・効率性については、ほとんどの数値が類似団体に比し、低い数値となり、接続率の向上による収入確保や、経営の効率化による支出の削減が必要である。
　また、施設の老朽化が進み、維持管理、改築・更新経費の増加に対応するため、ストックマネジメントに基づく予防保全型維持管理に努め、計画的な改築・更新などを進めるとともに、施設管理の民間委託化・DXの推進などにより効率化を図る必要がある。</t>
    <rPh sb="1" eb="3">
      <t>ケイエイ</t>
    </rPh>
    <rPh sb="4" eb="7">
      <t>ケンゼンセイ</t>
    </rPh>
    <rPh sb="8" eb="11">
      <t>コウリツセイ</t>
    </rPh>
    <rPh sb="22" eb="24">
      <t>スウチ</t>
    </rPh>
    <rPh sb="25" eb="27">
      <t>ルイジ</t>
    </rPh>
    <rPh sb="27" eb="29">
      <t>ダンタイ</t>
    </rPh>
    <rPh sb="30" eb="31">
      <t>ヒ</t>
    </rPh>
    <rPh sb="33" eb="34">
      <t>ヒク</t>
    </rPh>
    <rPh sb="35" eb="37">
      <t>スウチ</t>
    </rPh>
    <rPh sb="41" eb="43">
      <t>セツゾク</t>
    </rPh>
    <rPh sb="43" eb="44">
      <t>リツ</t>
    </rPh>
    <rPh sb="45" eb="47">
      <t>コウジョウ</t>
    </rPh>
    <rPh sb="50" eb="52">
      <t>シュウニュウ</t>
    </rPh>
    <rPh sb="52" eb="54">
      <t>カクホ</t>
    </rPh>
    <rPh sb="56" eb="58">
      <t>ケイエイ</t>
    </rPh>
    <rPh sb="59" eb="62">
      <t>コウリツカ</t>
    </rPh>
    <rPh sb="65" eb="67">
      <t>シシュツ</t>
    </rPh>
    <rPh sb="68" eb="70">
      <t>サクゲン</t>
    </rPh>
    <rPh sb="71" eb="73">
      <t>ヒツヨウ</t>
    </rPh>
    <rPh sb="82" eb="84">
      <t>シセツ</t>
    </rPh>
    <rPh sb="85" eb="88">
      <t>ロウキュウカ</t>
    </rPh>
    <rPh sb="89" eb="90">
      <t>スス</t>
    </rPh>
    <rPh sb="92" eb="94">
      <t>イジ</t>
    </rPh>
    <rPh sb="94" eb="96">
      <t>カンリ</t>
    </rPh>
    <rPh sb="97" eb="99">
      <t>カイチク</t>
    </rPh>
    <rPh sb="100" eb="102">
      <t>コウシン</t>
    </rPh>
    <rPh sb="102" eb="104">
      <t>ケイヒ</t>
    </rPh>
    <rPh sb="105" eb="107">
      <t>ゾウカ</t>
    </rPh>
    <rPh sb="108" eb="110">
      <t>タイオウ</t>
    </rPh>
    <rPh sb="126" eb="127">
      <t>モト</t>
    </rPh>
    <rPh sb="139" eb="140">
      <t>ツト</t>
    </rPh>
    <rPh sb="146" eb="148">
      <t>カイチク</t>
    </rPh>
    <rPh sb="149" eb="151">
      <t>コウシン</t>
    </rPh>
    <rPh sb="154" eb="155">
      <t>スス</t>
    </rPh>
    <rPh sb="162" eb="164">
      <t>シセツ</t>
    </rPh>
    <rPh sb="164" eb="166">
      <t>カンリ</t>
    </rPh>
    <rPh sb="167" eb="169">
      <t>ミンカン</t>
    </rPh>
    <rPh sb="169" eb="172">
      <t>イタクカ</t>
    </rPh>
    <rPh sb="176" eb="178">
      <t>スイシン</t>
    </rPh>
    <rPh sb="183" eb="186">
      <t>コウリツカ</t>
    </rPh>
    <rPh sb="187" eb="188">
      <t>ハカ</t>
    </rPh>
    <rPh sb="189" eb="19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</si>
</sst>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b/>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0.17</c:v>
                </c:pt>
                <c:pt idx="1">
                  <c:v>0.17</c:v>
                </c:pt>
                <c:pt idx="2">
                  <c:v>0.16</c:v>
                </c:pt>
                <c:pt idx="3">
                  <c:v>0.08</c:v>
                </c:pt>
                <c:pt idx="4">
                  <c:v>7.0000000000000007E-2</c:v>
                </c:pt>
              </c:numCache>
            </c:numRef>
          </c:val>
          <c:extLst>
            <c:ext xmlns:c16="http://schemas.microsoft.com/office/drawing/2014/chart" uri="{C3380CC4-5D6E-409C-BE32-E72D297353CC}">
              <c16:uniqueId val="{00000000-0281-4132-AB8F-7771BD48F13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0.41</c:v>
                </c:pt>
                <c:pt idx="2">
                  <c:v>0.41</c:v>
                </c:pt>
                <c:pt idx="3">
                  <c:v>0.45</c:v>
                </c:pt>
                <c:pt idx="4">
                  <c:v>0.44</c:v>
                </c:pt>
              </c:numCache>
            </c:numRef>
          </c:val>
          <c:smooth val="0"/>
          <c:extLst>
            <c:ext xmlns:c16="http://schemas.microsoft.com/office/drawing/2014/chart" uri="{C3380CC4-5D6E-409C-BE32-E72D297353CC}">
              <c16:uniqueId val="{00000001-0281-4132-AB8F-7771BD48F13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90.94</c:v>
                </c:pt>
                <c:pt idx="1">
                  <c:v>86.27</c:v>
                </c:pt>
                <c:pt idx="2">
                  <c:v>95.29</c:v>
                </c:pt>
                <c:pt idx="3">
                  <c:v>89.4</c:v>
                </c:pt>
                <c:pt idx="4">
                  <c:v>92.73</c:v>
                </c:pt>
              </c:numCache>
            </c:numRef>
          </c:val>
          <c:extLst>
            <c:ext xmlns:c16="http://schemas.microsoft.com/office/drawing/2014/chart" uri="{C3380CC4-5D6E-409C-BE32-E72D297353CC}">
              <c16:uniqueId val="{00000000-F987-44EA-B9CB-6BEE60777CA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57.38</c:v>
                </c:pt>
                <c:pt idx="1">
                  <c:v>58.09</c:v>
                </c:pt>
                <c:pt idx="2">
                  <c:v>58.16</c:v>
                </c:pt>
                <c:pt idx="3">
                  <c:v>58.91</c:v>
                </c:pt>
                <c:pt idx="4">
                  <c:v>58.31</c:v>
                </c:pt>
              </c:numCache>
            </c:numRef>
          </c:val>
          <c:smooth val="0"/>
          <c:extLst>
            <c:ext xmlns:c16="http://schemas.microsoft.com/office/drawing/2014/chart" uri="{C3380CC4-5D6E-409C-BE32-E72D297353CC}">
              <c16:uniqueId val="{00000001-F987-44EA-B9CB-6BEE60777CA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91.41</c:v>
                </c:pt>
                <c:pt idx="1">
                  <c:v>91.89</c:v>
                </c:pt>
                <c:pt idx="2">
                  <c:v>92.23</c:v>
                </c:pt>
                <c:pt idx="3">
                  <c:v>92.53</c:v>
                </c:pt>
                <c:pt idx="4">
                  <c:v>92.82</c:v>
                </c:pt>
              </c:numCache>
            </c:numRef>
          </c:val>
          <c:extLst>
            <c:ext xmlns:c16="http://schemas.microsoft.com/office/drawing/2014/chart" uri="{C3380CC4-5D6E-409C-BE32-E72D297353CC}">
              <c16:uniqueId val="{00000000-C70A-441B-8B74-0CDCEC3D0F4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98.98</c:v>
                </c:pt>
                <c:pt idx="1">
                  <c:v>99.01</c:v>
                </c:pt>
                <c:pt idx="2">
                  <c:v>99.1</c:v>
                </c:pt>
                <c:pt idx="3">
                  <c:v>99.16</c:v>
                </c:pt>
                <c:pt idx="4">
                  <c:v>99.21</c:v>
                </c:pt>
              </c:numCache>
            </c:numRef>
          </c:val>
          <c:smooth val="0"/>
          <c:extLst>
            <c:ext xmlns:c16="http://schemas.microsoft.com/office/drawing/2014/chart" uri="{C3380CC4-5D6E-409C-BE32-E72D297353CC}">
              <c16:uniqueId val="{00000001-C70A-441B-8B74-0CDCEC3D0F4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102.77</c:v>
                </c:pt>
                <c:pt idx="1">
                  <c:v>102.07</c:v>
                </c:pt>
                <c:pt idx="2">
                  <c:v>102.1</c:v>
                </c:pt>
                <c:pt idx="3">
                  <c:v>104.71</c:v>
                </c:pt>
                <c:pt idx="4">
                  <c:v>104.3</c:v>
                </c:pt>
              </c:numCache>
            </c:numRef>
          </c:val>
          <c:extLst>
            <c:ext xmlns:c16="http://schemas.microsoft.com/office/drawing/2014/chart" uri="{C3380CC4-5D6E-409C-BE32-E72D297353CC}">
              <c16:uniqueId val="{00000000-00EC-491C-A77A-07BD00E343C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c:v>
                </c:pt>
                <c:pt idx="1">
                  <c:v>108.24</c:v>
                </c:pt>
                <c:pt idx="2">
                  <c:v>105.16</c:v>
                </c:pt>
                <c:pt idx="3">
                  <c:v>106.23</c:v>
                </c:pt>
                <c:pt idx="4">
                  <c:v>104.46</c:v>
                </c:pt>
              </c:numCache>
            </c:numRef>
          </c:val>
          <c:smooth val="0"/>
          <c:extLst>
            <c:ext xmlns:c16="http://schemas.microsoft.com/office/drawing/2014/chart" uri="{C3380CC4-5D6E-409C-BE32-E72D297353CC}">
              <c16:uniqueId val="{00000001-00EC-491C-A77A-07BD00E343C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28.65</c:v>
                </c:pt>
                <c:pt idx="1">
                  <c:v>30.47</c:v>
                </c:pt>
                <c:pt idx="2">
                  <c:v>32.22</c:v>
                </c:pt>
                <c:pt idx="3">
                  <c:v>33.979999999999997</c:v>
                </c:pt>
                <c:pt idx="4">
                  <c:v>35.85</c:v>
                </c:pt>
              </c:numCache>
            </c:numRef>
          </c:val>
          <c:extLst>
            <c:ext xmlns:c16="http://schemas.microsoft.com/office/drawing/2014/chart" uri="{C3380CC4-5D6E-409C-BE32-E72D297353CC}">
              <c16:uniqueId val="{00000000-D485-415A-A996-8B1089DBE69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47.06</c:v>
                </c:pt>
                <c:pt idx="1">
                  <c:v>48.25</c:v>
                </c:pt>
                <c:pt idx="2">
                  <c:v>49.35</c:v>
                </c:pt>
                <c:pt idx="3">
                  <c:v>50.38</c:v>
                </c:pt>
                <c:pt idx="4">
                  <c:v>51.54</c:v>
                </c:pt>
              </c:numCache>
            </c:numRef>
          </c:val>
          <c:smooth val="0"/>
          <c:extLst>
            <c:ext xmlns:c16="http://schemas.microsoft.com/office/drawing/2014/chart" uri="{C3380CC4-5D6E-409C-BE32-E72D297353CC}">
              <c16:uniqueId val="{00000001-D485-415A-A996-8B1089DBE69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2.41</c:v>
                </c:pt>
                <c:pt idx="1">
                  <c:v>2.59</c:v>
                </c:pt>
                <c:pt idx="2">
                  <c:v>3.28</c:v>
                </c:pt>
                <c:pt idx="3">
                  <c:v>4.2699999999999996</c:v>
                </c:pt>
                <c:pt idx="4">
                  <c:v>4.2300000000000004</c:v>
                </c:pt>
              </c:numCache>
            </c:numRef>
          </c:val>
          <c:extLst>
            <c:ext xmlns:c16="http://schemas.microsoft.com/office/drawing/2014/chart" uri="{C3380CC4-5D6E-409C-BE32-E72D297353CC}">
              <c16:uniqueId val="{00000000-CAF3-46B1-8EB6-06E3B1111DD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9.6300000000000008</c:v>
                </c:pt>
                <c:pt idx="1">
                  <c:v>10.76</c:v>
                </c:pt>
                <c:pt idx="2">
                  <c:v>12.06</c:v>
                </c:pt>
                <c:pt idx="3">
                  <c:v>13.41</c:v>
                </c:pt>
                <c:pt idx="4">
                  <c:v>15.06</c:v>
                </c:pt>
              </c:numCache>
            </c:numRef>
          </c:val>
          <c:smooth val="0"/>
          <c:extLst>
            <c:ext xmlns:c16="http://schemas.microsoft.com/office/drawing/2014/chart" uri="{C3380CC4-5D6E-409C-BE32-E72D297353CC}">
              <c16:uniqueId val="{00000001-CAF3-46B1-8EB6-06E3B1111DD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8D-4F7D-8E3B-79A1FB8C41B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0.01</c:v>
                </c:pt>
                <c:pt idx="1">
                  <c:v>0</c:v>
                </c:pt>
                <c:pt idx="2">
                  <c:v>0</c:v>
                </c:pt>
                <c:pt idx="3">
                  <c:v>0</c:v>
                </c:pt>
                <c:pt idx="4">
                  <c:v>0</c:v>
                </c:pt>
              </c:numCache>
            </c:numRef>
          </c:val>
          <c:smooth val="0"/>
          <c:extLst>
            <c:ext xmlns:c16="http://schemas.microsoft.com/office/drawing/2014/chart" uri="{C3380CC4-5D6E-409C-BE32-E72D297353CC}">
              <c16:uniqueId val="{00000001-BC8D-4F7D-8E3B-79A1FB8C41B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32.44</c:v>
                </c:pt>
                <c:pt idx="1">
                  <c:v>21.04</c:v>
                </c:pt>
                <c:pt idx="2">
                  <c:v>25.35</c:v>
                </c:pt>
                <c:pt idx="3">
                  <c:v>26.44</c:v>
                </c:pt>
                <c:pt idx="4">
                  <c:v>26.51</c:v>
                </c:pt>
              </c:numCache>
            </c:numRef>
          </c:val>
          <c:extLst>
            <c:ext xmlns:c16="http://schemas.microsoft.com/office/drawing/2014/chart" uri="{C3380CC4-5D6E-409C-BE32-E72D297353CC}">
              <c16:uniqueId val="{00000000-64F7-4F5A-9132-09D5F4FBDA1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70.08</c:v>
                </c:pt>
                <c:pt idx="1">
                  <c:v>72.92</c:v>
                </c:pt>
                <c:pt idx="2">
                  <c:v>71.39</c:v>
                </c:pt>
                <c:pt idx="3">
                  <c:v>74.09</c:v>
                </c:pt>
                <c:pt idx="4">
                  <c:v>71.900000000000006</c:v>
                </c:pt>
              </c:numCache>
            </c:numRef>
          </c:val>
          <c:smooth val="0"/>
          <c:extLst>
            <c:ext xmlns:c16="http://schemas.microsoft.com/office/drawing/2014/chart" uri="{C3380CC4-5D6E-409C-BE32-E72D297353CC}">
              <c16:uniqueId val="{00000001-64F7-4F5A-9132-09D5F4FBDA1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1218.22</c:v>
                </c:pt>
                <c:pt idx="1">
                  <c:v>1206.08</c:v>
                </c:pt>
                <c:pt idx="2">
                  <c:v>1157.75</c:v>
                </c:pt>
                <c:pt idx="3">
                  <c:v>1088.8399999999999</c:v>
                </c:pt>
                <c:pt idx="4">
                  <c:v>1087.67</c:v>
                </c:pt>
              </c:numCache>
            </c:numRef>
          </c:val>
          <c:extLst>
            <c:ext xmlns:c16="http://schemas.microsoft.com/office/drawing/2014/chart" uri="{C3380CC4-5D6E-409C-BE32-E72D297353CC}">
              <c16:uniqueId val="{00000000-8450-497E-9925-EF38674BA26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537.13</c:v>
                </c:pt>
                <c:pt idx="1">
                  <c:v>531.38</c:v>
                </c:pt>
                <c:pt idx="2">
                  <c:v>551.04</c:v>
                </c:pt>
                <c:pt idx="3">
                  <c:v>523.58000000000004</c:v>
                </c:pt>
                <c:pt idx="4">
                  <c:v>508.99</c:v>
                </c:pt>
              </c:numCache>
            </c:numRef>
          </c:val>
          <c:smooth val="0"/>
          <c:extLst>
            <c:ext xmlns:c16="http://schemas.microsoft.com/office/drawing/2014/chart" uri="{C3380CC4-5D6E-409C-BE32-E72D297353CC}">
              <c16:uniqueId val="{00000001-8450-497E-9925-EF38674BA26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96.93</c:v>
                </c:pt>
                <c:pt idx="1">
                  <c:v>95.66</c:v>
                </c:pt>
                <c:pt idx="2">
                  <c:v>98</c:v>
                </c:pt>
                <c:pt idx="3">
                  <c:v>103.84</c:v>
                </c:pt>
                <c:pt idx="4">
                  <c:v>102.87</c:v>
                </c:pt>
              </c:numCache>
            </c:numRef>
          </c:val>
          <c:extLst>
            <c:ext xmlns:c16="http://schemas.microsoft.com/office/drawing/2014/chart" uri="{C3380CC4-5D6E-409C-BE32-E72D297353CC}">
              <c16:uniqueId val="{00000000-9BDB-44CC-848B-9555BCFF59D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112.43</c:v>
                </c:pt>
                <c:pt idx="1">
                  <c:v>110.92</c:v>
                </c:pt>
                <c:pt idx="2">
                  <c:v>105.67</c:v>
                </c:pt>
                <c:pt idx="3">
                  <c:v>105.37</c:v>
                </c:pt>
                <c:pt idx="4">
                  <c:v>99.93</c:v>
                </c:pt>
              </c:numCache>
            </c:numRef>
          </c:val>
          <c:smooth val="0"/>
          <c:extLst>
            <c:ext xmlns:c16="http://schemas.microsoft.com/office/drawing/2014/chart" uri="{C3380CC4-5D6E-409C-BE32-E72D297353CC}">
              <c16:uniqueId val="{00000001-9BDB-44CC-848B-9555BCFF59D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177.61</c:v>
                </c:pt>
                <c:pt idx="1">
                  <c:v>179.37</c:v>
                </c:pt>
                <c:pt idx="2">
                  <c:v>172.57</c:v>
                </c:pt>
                <c:pt idx="3">
                  <c:v>163.49</c:v>
                </c:pt>
                <c:pt idx="4">
                  <c:v>165.44</c:v>
                </c:pt>
              </c:numCache>
            </c:numRef>
          </c:val>
          <c:extLst>
            <c:ext xmlns:c16="http://schemas.microsoft.com/office/drawing/2014/chart" uri="{C3380CC4-5D6E-409C-BE32-E72D297353CC}">
              <c16:uniqueId val="{00000000-FCEA-4414-B40C-03B2512E77E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118.55</c:v>
                </c:pt>
                <c:pt idx="1">
                  <c:v>119.33</c:v>
                </c:pt>
                <c:pt idx="2">
                  <c:v>118.72</c:v>
                </c:pt>
                <c:pt idx="3">
                  <c:v>120.5</c:v>
                </c:pt>
                <c:pt idx="4">
                  <c:v>127.3</c:v>
                </c:pt>
              </c:numCache>
            </c:numRef>
          </c:val>
          <c:smooth val="0"/>
          <c:extLst>
            <c:ext xmlns:c16="http://schemas.microsoft.com/office/drawing/2014/chart" uri="{C3380CC4-5D6E-409C-BE32-E72D297353CC}">
              <c16:uniqueId val="{00000001-FCEA-4414-B40C-03B2512E77E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51" zoomScale="77" zoomScaleNormal="77"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新潟県　新潟市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政令市等</v>
      </c>
      <c r="X8" s="35"/>
      <c r="Y8" s="35"/>
      <c r="Z8" s="35"/>
      <c r="AA8" s="35"/>
      <c r="AB8" s="35"/>
      <c r="AC8" s="35"/>
      <c r="AD8" s="36" t="str">
        <f>データ!$M$6</f>
        <v>非設置</v>
      </c>
      <c r="AE8" s="36"/>
      <c r="AF8" s="36"/>
      <c r="AG8" s="36"/>
      <c r="AH8" s="36"/>
      <c r="AI8" s="36"/>
      <c r="AJ8" s="36"/>
      <c r="AK8" s="3"/>
      <c r="AL8" s="37">
        <f>データ!S6</f>
        <v>773914</v>
      </c>
      <c r="AM8" s="37"/>
      <c r="AN8" s="37"/>
      <c r="AO8" s="37"/>
      <c r="AP8" s="37"/>
      <c r="AQ8" s="37"/>
      <c r="AR8" s="37"/>
      <c r="AS8" s="37"/>
      <c r="AT8" s="38">
        <f>データ!T6</f>
        <v>726.19</v>
      </c>
      <c r="AU8" s="38"/>
      <c r="AV8" s="38"/>
      <c r="AW8" s="38"/>
      <c r="AX8" s="38"/>
      <c r="AY8" s="38"/>
      <c r="AZ8" s="38"/>
      <c r="BA8" s="38"/>
      <c r="BB8" s="38">
        <f>データ!U6</f>
        <v>1065.72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47</v>
      </c>
      <c r="J10" s="38"/>
      <c r="K10" s="38"/>
      <c r="L10" s="38"/>
      <c r="M10" s="38"/>
      <c r="N10" s="38"/>
      <c r="O10" s="38"/>
      <c r="P10" s="38">
        <f>データ!P6</f>
        <v>84.4</v>
      </c>
      <c r="Q10" s="38"/>
      <c r="R10" s="38"/>
      <c r="S10" s="38"/>
      <c r="T10" s="38"/>
      <c r="U10" s="38"/>
      <c r="V10" s="38"/>
      <c r="W10" s="38">
        <f>データ!Q6</f>
        <v>63.11</v>
      </c>
      <c r="X10" s="38"/>
      <c r="Y10" s="38"/>
      <c r="Z10" s="38"/>
      <c r="AA10" s="38"/>
      <c r="AB10" s="38"/>
      <c r="AC10" s="38"/>
      <c r="AD10" s="37">
        <f>データ!R6</f>
        <v>3047</v>
      </c>
      <c r="AE10" s="37"/>
      <c r="AF10" s="37"/>
      <c r="AG10" s="37"/>
      <c r="AH10" s="37"/>
      <c r="AI10" s="37"/>
      <c r="AJ10" s="37"/>
      <c r="AK10" s="2"/>
      <c r="AL10" s="37">
        <f>データ!V6</f>
        <v>650616</v>
      </c>
      <c r="AM10" s="37"/>
      <c r="AN10" s="37"/>
      <c r="AO10" s="37"/>
      <c r="AP10" s="37"/>
      <c r="AQ10" s="37"/>
      <c r="AR10" s="37"/>
      <c r="AS10" s="37"/>
      <c r="AT10" s="38">
        <f>データ!W6</f>
        <v>120.74</v>
      </c>
      <c r="AU10" s="38"/>
      <c r="AV10" s="38"/>
      <c r="AW10" s="38"/>
      <c r="AX10" s="38"/>
      <c r="AY10" s="38"/>
      <c r="AZ10" s="38"/>
      <c r="BA10" s="38"/>
      <c r="BB10" s="38">
        <f>データ!X6</f>
        <v>5388.57</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8"/>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8"/>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8"/>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8"/>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8"/>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8"/>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8"/>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8"/>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8"/>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8"/>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8"/>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8"/>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8"/>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8"/>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8"/>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8"/>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8"/>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8"/>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8"/>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8"/>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8"/>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8"/>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8"/>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8"/>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8"/>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8"/>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8"/>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8"/>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8"/>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8"/>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8"/>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8"/>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8"/>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8"/>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8"/>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8"/>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8"/>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8"/>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8"/>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8"/>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8"/>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8"/>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9"/>
      <c r="BM63" s="70"/>
      <c r="BN63" s="70"/>
      <c r="BO63" s="70"/>
      <c r="BP63" s="70"/>
      <c r="BQ63" s="70"/>
      <c r="BR63" s="70"/>
      <c r="BS63" s="70"/>
      <c r="BT63" s="70"/>
      <c r="BU63" s="70"/>
      <c r="BV63" s="70"/>
      <c r="BW63" s="70"/>
      <c r="BX63" s="70"/>
      <c r="BY63" s="70"/>
      <c r="BZ63" s="7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8"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8"/>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8"/>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8"/>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8"/>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8"/>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8"/>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8"/>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8"/>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8"/>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8"/>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8"/>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8"/>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8"/>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8"/>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8"/>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9"/>
      <c r="BM82" s="70"/>
      <c r="BN82" s="70"/>
      <c r="BO82" s="70"/>
      <c r="BP82" s="70"/>
      <c r="BQ82" s="70"/>
      <c r="BR82" s="70"/>
      <c r="BS82" s="70"/>
      <c r="BT82" s="70"/>
      <c r="BU82" s="70"/>
      <c r="BV82" s="70"/>
      <c r="BW82" s="70"/>
      <c r="BX82" s="70"/>
      <c r="BY82" s="70"/>
      <c r="BZ82" s="71"/>
    </row>
    <row r="83" spans="1:78" x14ac:dyDescent="0.15">
      <c r="C83" s="72" t="s">
        <v>30</v>
      </c>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bOHIXtHAgivG92SpWJxg1k2m3048TTuJE7MbbdYlXAak2IOWn/SvYineaDxSsbIllaYY3dHty8G+n0KlftscTQ==" saltValue="Gct2allwgz3TL8iyjP4fr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54</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55</v>
      </c>
      <c r="B4" s="16"/>
      <c r="C4" s="16"/>
      <c r="D4" s="16"/>
      <c r="E4" s="16"/>
      <c r="F4" s="16"/>
      <c r="G4" s="16"/>
      <c r="H4" s="77"/>
      <c r="I4" s="78"/>
      <c r="J4" s="78"/>
      <c r="K4" s="78"/>
      <c r="L4" s="78"/>
      <c r="M4" s="78"/>
      <c r="N4" s="78"/>
      <c r="O4" s="78"/>
      <c r="P4" s="78"/>
      <c r="Q4" s="78"/>
      <c r="R4" s="78"/>
      <c r="S4" s="78"/>
      <c r="T4" s="78"/>
      <c r="U4" s="78"/>
      <c r="V4" s="78"/>
      <c r="W4" s="78"/>
      <c r="X4" s="79"/>
      <c r="Y4" s="73" t="s">
        <v>56</v>
      </c>
      <c r="Z4" s="73"/>
      <c r="AA4" s="73"/>
      <c r="AB4" s="73"/>
      <c r="AC4" s="73"/>
      <c r="AD4" s="73"/>
      <c r="AE4" s="73"/>
      <c r="AF4" s="73"/>
      <c r="AG4" s="73"/>
      <c r="AH4" s="73"/>
      <c r="AI4" s="73"/>
      <c r="AJ4" s="73" t="s">
        <v>57</v>
      </c>
      <c r="AK4" s="73"/>
      <c r="AL4" s="73"/>
      <c r="AM4" s="73"/>
      <c r="AN4" s="73"/>
      <c r="AO4" s="73"/>
      <c r="AP4" s="73"/>
      <c r="AQ4" s="73"/>
      <c r="AR4" s="73"/>
      <c r="AS4" s="73"/>
      <c r="AT4" s="73"/>
      <c r="AU4" s="73" t="s">
        <v>58</v>
      </c>
      <c r="AV4" s="73"/>
      <c r="AW4" s="73"/>
      <c r="AX4" s="73"/>
      <c r="AY4" s="73"/>
      <c r="AZ4" s="73"/>
      <c r="BA4" s="73"/>
      <c r="BB4" s="73"/>
      <c r="BC4" s="73"/>
      <c r="BD4" s="73"/>
      <c r="BE4" s="73"/>
      <c r="BF4" s="73" t="s">
        <v>59</v>
      </c>
      <c r="BG4" s="73"/>
      <c r="BH4" s="73"/>
      <c r="BI4" s="73"/>
      <c r="BJ4" s="73"/>
      <c r="BK4" s="73"/>
      <c r="BL4" s="73"/>
      <c r="BM4" s="73"/>
      <c r="BN4" s="73"/>
      <c r="BO4" s="73"/>
      <c r="BP4" s="73"/>
      <c r="BQ4" s="73" t="s">
        <v>60</v>
      </c>
      <c r="BR4" s="73"/>
      <c r="BS4" s="73"/>
      <c r="BT4" s="73"/>
      <c r="BU4" s="73"/>
      <c r="BV4" s="73"/>
      <c r="BW4" s="73"/>
      <c r="BX4" s="73"/>
      <c r="BY4" s="73"/>
      <c r="BZ4" s="73"/>
      <c r="CA4" s="73"/>
      <c r="CB4" s="73" t="s">
        <v>61</v>
      </c>
      <c r="CC4" s="73"/>
      <c r="CD4" s="73"/>
      <c r="CE4" s="73"/>
      <c r="CF4" s="73"/>
      <c r="CG4" s="73"/>
      <c r="CH4" s="73"/>
      <c r="CI4" s="73"/>
      <c r="CJ4" s="73"/>
      <c r="CK4" s="73"/>
      <c r="CL4" s="73"/>
      <c r="CM4" s="73" t="s">
        <v>62</v>
      </c>
      <c r="CN4" s="73"/>
      <c r="CO4" s="73"/>
      <c r="CP4" s="73"/>
      <c r="CQ4" s="73"/>
      <c r="CR4" s="73"/>
      <c r="CS4" s="73"/>
      <c r="CT4" s="73"/>
      <c r="CU4" s="73"/>
      <c r="CV4" s="73"/>
      <c r="CW4" s="73"/>
      <c r="CX4" s="73" t="s">
        <v>63</v>
      </c>
      <c r="CY4" s="73"/>
      <c r="CZ4" s="73"/>
      <c r="DA4" s="73"/>
      <c r="DB4" s="73"/>
      <c r="DC4" s="73"/>
      <c r="DD4" s="73"/>
      <c r="DE4" s="73"/>
      <c r="DF4" s="73"/>
      <c r="DG4" s="73"/>
      <c r="DH4" s="73"/>
      <c r="DI4" s="73" t="s">
        <v>64</v>
      </c>
      <c r="DJ4" s="73"/>
      <c r="DK4" s="73"/>
      <c r="DL4" s="73"/>
      <c r="DM4" s="73"/>
      <c r="DN4" s="73"/>
      <c r="DO4" s="73"/>
      <c r="DP4" s="73"/>
      <c r="DQ4" s="73"/>
      <c r="DR4" s="73"/>
      <c r="DS4" s="73"/>
      <c r="DT4" s="73" t="s">
        <v>65</v>
      </c>
      <c r="DU4" s="73"/>
      <c r="DV4" s="73"/>
      <c r="DW4" s="73"/>
      <c r="DX4" s="73"/>
      <c r="DY4" s="73"/>
      <c r="DZ4" s="73"/>
      <c r="EA4" s="73"/>
      <c r="EB4" s="73"/>
      <c r="EC4" s="73"/>
      <c r="ED4" s="73"/>
      <c r="EE4" s="73" t="s">
        <v>66</v>
      </c>
      <c r="EF4" s="73"/>
      <c r="EG4" s="73"/>
      <c r="EH4" s="73"/>
      <c r="EI4" s="73"/>
      <c r="EJ4" s="73"/>
      <c r="EK4" s="73"/>
      <c r="EL4" s="73"/>
      <c r="EM4" s="73"/>
      <c r="EN4" s="73"/>
      <c r="EO4" s="7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151009</v>
      </c>
      <c r="D6" s="19">
        <f t="shared" si="3"/>
        <v>46</v>
      </c>
      <c r="E6" s="19">
        <f t="shared" si="3"/>
        <v>17</v>
      </c>
      <c r="F6" s="19">
        <f t="shared" si="3"/>
        <v>1</v>
      </c>
      <c r="G6" s="19">
        <f t="shared" si="3"/>
        <v>0</v>
      </c>
      <c r="H6" s="19" t="str">
        <f t="shared" si="3"/>
        <v>新潟県　新潟市</v>
      </c>
      <c r="I6" s="19" t="str">
        <f t="shared" si="3"/>
        <v>法適用</v>
      </c>
      <c r="J6" s="19" t="str">
        <f t="shared" si="3"/>
        <v>下水道事業</v>
      </c>
      <c r="K6" s="19" t="str">
        <f t="shared" si="3"/>
        <v>公共下水道</v>
      </c>
      <c r="L6" s="19" t="str">
        <f t="shared" si="3"/>
        <v>政令市等</v>
      </c>
      <c r="M6" s="19" t="str">
        <f t="shared" si="3"/>
        <v>非設置</v>
      </c>
      <c r="N6" s="20" t="str">
        <f t="shared" si="3"/>
        <v>-</v>
      </c>
      <c r="O6" s="20">
        <f t="shared" si="3"/>
        <v>47</v>
      </c>
      <c r="P6" s="20">
        <f t="shared" si="3"/>
        <v>84.4</v>
      </c>
      <c r="Q6" s="20">
        <f t="shared" si="3"/>
        <v>63.11</v>
      </c>
      <c r="R6" s="20">
        <f t="shared" si="3"/>
        <v>3047</v>
      </c>
      <c r="S6" s="20">
        <f t="shared" si="3"/>
        <v>773914</v>
      </c>
      <c r="T6" s="20">
        <f t="shared" si="3"/>
        <v>726.19</v>
      </c>
      <c r="U6" s="20">
        <f t="shared" si="3"/>
        <v>1065.72</v>
      </c>
      <c r="V6" s="20">
        <f t="shared" si="3"/>
        <v>650616</v>
      </c>
      <c r="W6" s="20">
        <f t="shared" si="3"/>
        <v>120.74</v>
      </c>
      <c r="X6" s="20">
        <f t="shared" si="3"/>
        <v>5388.57</v>
      </c>
      <c r="Y6" s="21">
        <f>IF(Y7="",NA(),Y7)</f>
        <v>102.77</v>
      </c>
      <c r="Z6" s="21">
        <f t="shared" ref="Z6:AH6" si="4">IF(Z7="",NA(),Z7)</f>
        <v>102.07</v>
      </c>
      <c r="AA6" s="21">
        <f t="shared" si="4"/>
        <v>102.1</v>
      </c>
      <c r="AB6" s="21">
        <f t="shared" si="4"/>
        <v>104.71</v>
      </c>
      <c r="AC6" s="21">
        <f t="shared" si="4"/>
        <v>104.3</v>
      </c>
      <c r="AD6" s="21">
        <f t="shared" si="4"/>
        <v>109.5</v>
      </c>
      <c r="AE6" s="21">
        <f t="shared" si="4"/>
        <v>108.24</v>
      </c>
      <c r="AF6" s="21">
        <f t="shared" si="4"/>
        <v>105.16</v>
      </c>
      <c r="AG6" s="21">
        <f t="shared" si="4"/>
        <v>106.23</v>
      </c>
      <c r="AH6" s="21">
        <f t="shared" si="4"/>
        <v>104.46</v>
      </c>
      <c r="AI6" s="20" t="str">
        <f>IF(AI7="","",IF(AI7="-","【-】","【"&amp;SUBSTITUTE(TEXT(AI7,"#,##0.00"),"-","△")&amp;"】"))</f>
        <v>【106.11】</v>
      </c>
      <c r="AJ6" s="20">
        <f>IF(AJ7="",NA(),AJ7)</f>
        <v>0</v>
      </c>
      <c r="AK6" s="20">
        <f t="shared" ref="AK6:AS6" si="5">IF(AK7="",NA(),AK7)</f>
        <v>0</v>
      </c>
      <c r="AL6" s="20">
        <f t="shared" si="5"/>
        <v>0</v>
      </c>
      <c r="AM6" s="20">
        <f t="shared" si="5"/>
        <v>0</v>
      </c>
      <c r="AN6" s="20">
        <f t="shared" si="5"/>
        <v>0</v>
      </c>
      <c r="AO6" s="21">
        <f t="shared" si="5"/>
        <v>0.01</v>
      </c>
      <c r="AP6" s="20">
        <f t="shared" si="5"/>
        <v>0</v>
      </c>
      <c r="AQ6" s="20">
        <f t="shared" si="5"/>
        <v>0</v>
      </c>
      <c r="AR6" s="20">
        <f t="shared" si="5"/>
        <v>0</v>
      </c>
      <c r="AS6" s="20">
        <f t="shared" si="5"/>
        <v>0</v>
      </c>
      <c r="AT6" s="20" t="str">
        <f>IF(AT7="","",IF(AT7="-","【-】","【"&amp;SUBSTITUTE(TEXT(AT7,"#,##0.00"),"-","△")&amp;"】"))</f>
        <v>【3.15】</v>
      </c>
      <c r="AU6" s="21">
        <f>IF(AU7="",NA(),AU7)</f>
        <v>32.44</v>
      </c>
      <c r="AV6" s="21">
        <f t="shared" ref="AV6:BD6" si="6">IF(AV7="",NA(),AV7)</f>
        <v>21.04</v>
      </c>
      <c r="AW6" s="21">
        <f t="shared" si="6"/>
        <v>25.35</v>
      </c>
      <c r="AX6" s="21">
        <f t="shared" si="6"/>
        <v>26.44</v>
      </c>
      <c r="AY6" s="21">
        <f t="shared" si="6"/>
        <v>26.51</v>
      </c>
      <c r="AZ6" s="21">
        <f t="shared" si="6"/>
        <v>70.08</v>
      </c>
      <c r="BA6" s="21">
        <f t="shared" si="6"/>
        <v>72.92</v>
      </c>
      <c r="BB6" s="21">
        <f t="shared" si="6"/>
        <v>71.39</v>
      </c>
      <c r="BC6" s="21">
        <f t="shared" si="6"/>
        <v>74.09</v>
      </c>
      <c r="BD6" s="21">
        <f t="shared" si="6"/>
        <v>71.900000000000006</v>
      </c>
      <c r="BE6" s="20" t="str">
        <f>IF(BE7="","",IF(BE7="-","【-】","【"&amp;SUBSTITUTE(TEXT(BE7,"#,##0.00"),"-","△")&amp;"】"))</f>
        <v>【73.44】</v>
      </c>
      <c r="BF6" s="21">
        <f>IF(BF7="",NA(),BF7)</f>
        <v>1218.22</v>
      </c>
      <c r="BG6" s="21">
        <f t="shared" ref="BG6:BO6" si="7">IF(BG7="",NA(),BG7)</f>
        <v>1206.08</v>
      </c>
      <c r="BH6" s="21">
        <f t="shared" si="7"/>
        <v>1157.75</v>
      </c>
      <c r="BI6" s="21">
        <f t="shared" si="7"/>
        <v>1088.8399999999999</v>
      </c>
      <c r="BJ6" s="21">
        <f t="shared" si="7"/>
        <v>1087.67</v>
      </c>
      <c r="BK6" s="21">
        <f t="shared" si="7"/>
        <v>537.13</v>
      </c>
      <c r="BL6" s="21">
        <f t="shared" si="7"/>
        <v>531.38</v>
      </c>
      <c r="BM6" s="21">
        <f t="shared" si="7"/>
        <v>551.04</v>
      </c>
      <c r="BN6" s="21">
        <f t="shared" si="7"/>
        <v>523.58000000000004</v>
      </c>
      <c r="BO6" s="21">
        <f t="shared" si="7"/>
        <v>508.99</v>
      </c>
      <c r="BP6" s="20" t="str">
        <f>IF(BP7="","",IF(BP7="-","【-】","【"&amp;SUBSTITUTE(TEXT(BP7,"#,##0.00"),"-","△")&amp;"】"))</f>
        <v>【652.82】</v>
      </c>
      <c r="BQ6" s="21">
        <f>IF(BQ7="",NA(),BQ7)</f>
        <v>96.93</v>
      </c>
      <c r="BR6" s="21">
        <f t="shared" ref="BR6:BZ6" si="8">IF(BR7="",NA(),BR7)</f>
        <v>95.66</v>
      </c>
      <c r="BS6" s="21">
        <f t="shared" si="8"/>
        <v>98</v>
      </c>
      <c r="BT6" s="21">
        <f t="shared" si="8"/>
        <v>103.84</v>
      </c>
      <c r="BU6" s="21">
        <f t="shared" si="8"/>
        <v>102.87</v>
      </c>
      <c r="BV6" s="21">
        <f t="shared" si="8"/>
        <v>112.43</v>
      </c>
      <c r="BW6" s="21">
        <f t="shared" si="8"/>
        <v>110.92</v>
      </c>
      <c r="BX6" s="21">
        <f t="shared" si="8"/>
        <v>105.67</v>
      </c>
      <c r="BY6" s="21">
        <f t="shared" si="8"/>
        <v>105.37</v>
      </c>
      <c r="BZ6" s="21">
        <f t="shared" si="8"/>
        <v>99.93</v>
      </c>
      <c r="CA6" s="20" t="str">
        <f>IF(CA7="","",IF(CA7="-","【-】","【"&amp;SUBSTITUTE(TEXT(CA7,"#,##0.00"),"-","△")&amp;"】"))</f>
        <v>【97.61】</v>
      </c>
      <c r="CB6" s="21">
        <f>IF(CB7="",NA(),CB7)</f>
        <v>177.61</v>
      </c>
      <c r="CC6" s="21">
        <f t="shared" ref="CC6:CK6" si="9">IF(CC7="",NA(),CC7)</f>
        <v>179.37</v>
      </c>
      <c r="CD6" s="21">
        <f t="shared" si="9"/>
        <v>172.57</v>
      </c>
      <c r="CE6" s="21">
        <f t="shared" si="9"/>
        <v>163.49</v>
      </c>
      <c r="CF6" s="21">
        <f t="shared" si="9"/>
        <v>165.44</v>
      </c>
      <c r="CG6" s="21">
        <f t="shared" si="9"/>
        <v>118.55</v>
      </c>
      <c r="CH6" s="21">
        <f t="shared" si="9"/>
        <v>119.33</v>
      </c>
      <c r="CI6" s="21">
        <f t="shared" si="9"/>
        <v>118.72</v>
      </c>
      <c r="CJ6" s="21">
        <f t="shared" si="9"/>
        <v>120.5</v>
      </c>
      <c r="CK6" s="21">
        <f t="shared" si="9"/>
        <v>127.3</v>
      </c>
      <c r="CL6" s="20" t="str">
        <f>IF(CL7="","",IF(CL7="-","【-】","【"&amp;SUBSTITUTE(TEXT(CL7,"#,##0.00"),"-","△")&amp;"】"))</f>
        <v>【138.29】</v>
      </c>
      <c r="CM6" s="21">
        <f>IF(CM7="",NA(),CM7)</f>
        <v>90.94</v>
      </c>
      <c r="CN6" s="21">
        <f t="shared" ref="CN6:CV6" si="10">IF(CN7="",NA(),CN7)</f>
        <v>86.27</v>
      </c>
      <c r="CO6" s="21">
        <f t="shared" si="10"/>
        <v>95.29</v>
      </c>
      <c r="CP6" s="21">
        <f t="shared" si="10"/>
        <v>89.4</v>
      </c>
      <c r="CQ6" s="21">
        <f t="shared" si="10"/>
        <v>92.73</v>
      </c>
      <c r="CR6" s="21">
        <f t="shared" si="10"/>
        <v>57.38</v>
      </c>
      <c r="CS6" s="21">
        <f t="shared" si="10"/>
        <v>58.09</v>
      </c>
      <c r="CT6" s="21">
        <f t="shared" si="10"/>
        <v>58.16</v>
      </c>
      <c r="CU6" s="21">
        <f t="shared" si="10"/>
        <v>58.91</v>
      </c>
      <c r="CV6" s="21">
        <f t="shared" si="10"/>
        <v>58.31</v>
      </c>
      <c r="CW6" s="20" t="str">
        <f>IF(CW7="","",IF(CW7="-","【-】","【"&amp;SUBSTITUTE(TEXT(CW7,"#,##0.00"),"-","△")&amp;"】"))</f>
        <v>【59.10】</v>
      </c>
      <c r="CX6" s="21">
        <f>IF(CX7="",NA(),CX7)</f>
        <v>91.41</v>
      </c>
      <c r="CY6" s="21">
        <f t="shared" ref="CY6:DG6" si="11">IF(CY7="",NA(),CY7)</f>
        <v>91.89</v>
      </c>
      <c r="CZ6" s="21">
        <f t="shared" si="11"/>
        <v>92.23</v>
      </c>
      <c r="DA6" s="21">
        <f t="shared" si="11"/>
        <v>92.53</v>
      </c>
      <c r="DB6" s="21">
        <f t="shared" si="11"/>
        <v>92.82</v>
      </c>
      <c r="DC6" s="21">
        <f t="shared" si="11"/>
        <v>98.98</v>
      </c>
      <c r="DD6" s="21">
        <f t="shared" si="11"/>
        <v>99.01</v>
      </c>
      <c r="DE6" s="21">
        <f t="shared" si="11"/>
        <v>99.1</v>
      </c>
      <c r="DF6" s="21">
        <f t="shared" si="11"/>
        <v>99.16</v>
      </c>
      <c r="DG6" s="21">
        <f t="shared" si="11"/>
        <v>99.21</v>
      </c>
      <c r="DH6" s="20" t="str">
        <f>IF(DH7="","",IF(DH7="-","【-】","【"&amp;SUBSTITUTE(TEXT(DH7,"#,##0.00"),"-","△")&amp;"】"))</f>
        <v>【95.82】</v>
      </c>
      <c r="DI6" s="21">
        <f>IF(DI7="",NA(),DI7)</f>
        <v>28.65</v>
      </c>
      <c r="DJ6" s="21">
        <f t="shared" ref="DJ6:DR6" si="12">IF(DJ7="",NA(),DJ7)</f>
        <v>30.47</v>
      </c>
      <c r="DK6" s="21">
        <f t="shared" si="12"/>
        <v>32.22</v>
      </c>
      <c r="DL6" s="21">
        <f t="shared" si="12"/>
        <v>33.979999999999997</v>
      </c>
      <c r="DM6" s="21">
        <f t="shared" si="12"/>
        <v>35.85</v>
      </c>
      <c r="DN6" s="21">
        <f t="shared" si="12"/>
        <v>47.06</v>
      </c>
      <c r="DO6" s="21">
        <f t="shared" si="12"/>
        <v>48.25</v>
      </c>
      <c r="DP6" s="21">
        <f t="shared" si="12"/>
        <v>49.35</v>
      </c>
      <c r="DQ6" s="21">
        <f t="shared" si="12"/>
        <v>50.38</v>
      </c>
      <c r="DR6" s="21">
        <f t="shared" si="12"/>
        <v>51.54</v>
      </c>
      <c r="DS6" s="20" t="str">
        <f>IF(DS7="","",IF(DS7="-","【-】","【"&amp;SUBSTITUTE(TEXT(DS7,"#,##0.00"),"-","△")&amp;"】"))</f>
        <v>【39.74】</v>
      </c>
      <c r="DT6" s="21">
        <f>IF(DT7="",NA(),DT7)</f>
        <v>2.41</v>
      </c>
      <c r="DU6" s="21">
        <f t="shared" ref="DU6:EC6" si="13">IF(DU7="",NA(),DU7)</f>
        <v>2.59</v>
      </c>
      <c r="DV6" s="21">
        <f t="shared" si="13"/>
        <v>3.28</v>
      </c>
      <c r="DW6" s="21">
        <f t="shared" si="13"/>
        <v>4.2699999999999996</v>
      </c>
      <c r="DX6" s="21">
        <f t="shared" si="13"/>
        <v>4.2300000000000004</v>
      </c>
      <c r="DY6" s="21">
        <f t="shared" si="13"/>
        <v>9.6300000000000008</v>
      </c>
      <c r="DZ6" s="21">
        <f t="shared" si="13"/>
        <v>10.76</v>
      </c>
      <c r="EA6" s="21">
        <f t="shared" si="13"/>
        <v>12.06</v>
      </c>
      <c r="EB6" s="21">
        <f t="shared" si="13"/>
        <v>13.41</v>
      </c>
      <c r="EC6" s="21">
        <f t="shared" si="13"/>
        <v>15.06</v>
      </c>
      <c r="ED6" s="20" t="str">
        <f>IF(ED7="","",IF(ED7="-","【-】","【"&amp;SUBSTITUTE(TEXT(ED7,"#,##0.00"),"-","△")&amp;"】"))</f>
        <v>【7.62】</v>
      </c>
      <c r="EE6" s="21">
        <f>IF(EE7="",NA(),EE7)</f>
        <v>0.17</v>
      </c>
      <c r="EF6" s="21">
        <f t="shared" ref="EF6:EN6" si="14">IF(EF7="",NA(),EF7)</f>
        <v>0.17</v>
      </c>
      <c r="EG6" s="21">
        <f t="shared" si="14"/>
        <v>0.16</v>
      </c>
      <c r="EH6" s="21">
        <f t="shared" si="14"/>
        <v>0.08</v>
      </c>
      <c r="EI6" s="21">
        <f t="shared" si="14"/>
        <v>7.0000000000000007E-2</v>
      </c>
      <c r="EJ6" s="21">
        <f t="shared" si="14"/>
        <v>0.39</v>
      </c>
      <c r="EK6" s="21">
        <f t="shared" si="14"/>
        <v>0.41</v>
      </c>
      <c r="EL6" s="21">
        <f t="shared" si="14"/>
        <v>0.41</v>
      </c>
      <c r="EM6" s="21">
        <f t="shared" si="14"/>
        <v>0.45</v>
      </c>
      <c r="EN6" s="21">
        <f t="shared" si="14"/>
        <v>0.44</v>
      </c>
      <c r="EO6" s="20" t="str">
        <f>IF(EO7="","",IF(EO7="-","【-】","【"&amp;SUBSTITUTE(TEXT(EO7,"#,##0.00"),"-","△")&amp;"】"))</f>
        <v>【0.23】</v>
      </c>
    </row>
    <row r="7" spans="1:148" s="22" customFormat="1" x14ac:dyDescent="0.15">
      <c r="A7" s="14"/>
      <c r="B7" s="23">
        <v>2022</v>
      </c>
      <c r="C7" s="23">
        <v>151009</v>
      </c>
      <c r="D7" s="23">
        <v>46</v>
      </c>
      <c r="E7" s="23">
        <v>17</v>
      </c>
      <c r="F7" s="23">
        <v>1</v>
      </c>
      <c r="G7" s="23">
        <v>0</v>
      </c>
      <c r="H7" s="23" t="s">
        <v>96</v>
      </c>
      <c r="I7" s="23" t="s">
        <v>97</v>
      </c>
      <c r="J7" s="23" t="s">
        <v>98</v>
      </c>
      <c r="K7" s="23" t="s">
        <v>99</v>
      </c>
      <c r="L7" s="23" t="s">
        <v>100</v>
      </c>
      <c r="M7" s="23" t="s">
        <v>101</v>
      </c>
      <c r="N7" s="24" t="s">
        <v>102</v>
      </c>
      <c r="O7" s="24">
        <v>47</v>
      </c>
      <c r="P7" s="24">
        <v>84.4</v>
      </c>
      <c r="Q7" s="24">
        <v>63.11</v>
      </c>
      <c r="R7" s="24">
        <v>3047</v>
      </c>
      <c r="S7" s="24">
        <v>773914</v>
      </c>
      <c r="T7" s="24">
        <v>726.19</v>
      </c>
      <c r="U7" s="24">
        <v>1065.72</v>
      </c>
      <c r="V7" s="24">
        <v>650616</v>
      </c>
      <c r="W7" s="24">
        <v>120.74</v>
      </c>
      <c r="X7" s="24">
        <v>5388.57</v>
      </c>
      <c r="Y7" s="24">
        <v>102.77</v>
      </c>
      <c r="Z7" s="24">
        <v>102.07</v>
      </c>
      <c r="AA7" s="24">
        <v>102.1</v>
      </c>
      <c r="AB7" s="24">
        <v>104.71</v>
      </c>
      <c r="AC7" s="24">
        <v>104.3</v>
      </c>
      <c r="AD7" s="24">
        <v>109.5</v>
      </c>
      <c r="AE7" s="24">
        <v>108.24</v>
      </c>
      <c r="AF7" s="24">
        <v>105.16</v>
      </c>
      <c r="AG7" s="24">
        <v>106.23</v>
      </c>
      <c r="AH7" s="24">
        <v>104.46</v>
      </c>
      <c r="AI7" s="24">
        <v>106.11</v>
      </c>
      <c r="AJ7" s="24">
        <v>0</v>
      </c>
      <c r="AK7" s="24">
        <v>0</v>
      </c>
      <c r="AL7" s="24">
        <v>0</v>
      </c>
      <c r="AM7" s="24">
        <v>0</v>
      </c>
      <c r="AN7" s="24">
        <v>0</v>
      </c>
      <c r="AO7" s="24">
        <v>0.01</v>
      </c>
      <c r="AP7" s="24">
        <v>0</v>
      </c>
      <c r="AQ7" s="24">
        <v>0</v>
      </c>
      <c r="AR7" s="24">
        <v>0</v>
      </c>
      <c r="AS7" s="24">
        <v>0</v>
      </c>
      <c r="AT7" s="24">
        <v>3.15</v>
      </c>
      <c r="AU7" s="24">
        <v>32.44</v>
      </c>
      <c r="AV7" s="24">
        <v>21.04</v>
      </c>
      <c r="AW7" s="24">
        <v>25.35</v>
      </c>
      <c r="AX7" s="24">
        <v>26.44</v>
      </c>
      <c r="AY7" s="24">
        <v>26.51</v>
      </c>
      <c r="AZ7" s="24">
        <v>70.08</v>
      </c>
      <c r="BA7" s="24">
        <v>72.92</v>
      </c>
      <c r="BB7" s="24">
        <v>71.39</v>
      </c>
      <c r="BC7" s="24">
        <v>74.09</v>
      </c>
      <c r="BD7" s="24">
        <v>71.900000000000006</v>
      </c>
      <c r="BE7" s="24">
        <v>73.44</v>
      </c>
      <c r="BF7" s="24">
        <v>1218.22</v>
      </c>
      <c r="BG7" s="24">
        <v>1206.08</v>
      </c>
      <c r="BH7" s="24">
        <v>1157.75</v>
      </c>
      <c r="BI7" s="24">
        <v>1088.8399999999999</v>
      </c>
      <c r="BJ7" s="24">
        <v>1087.67</v>
      </c>
      <c r="BK7" s="24">
        <v>537.13</v>
      </c>
      <c r="BL7" s="24">
        <v>531.38</v>
      </c>
      <c r="BM7" s="24">
        <v>551.04</v>
      </c>
      <c r="BN7" s="24">
        <v>523.58000000000004</v>
      </c>
      <c r="BO7" s="24">
        <v>508.99</v>
      </c>
      <c r="BP7" s="24">
        <v>652.82000000000005</v>
      </c>
      <c r="BQ7" s="24">
        <v>96.93</v>
      </c>
      <c r="BR7" s="24">
        <v>95.66</v>
      </c>
      <c r="BS7" s="24">
        <v>98</v>
      </c>
      <c r="BT7" s="24">
        <v>103.84</v>
      </c>
      <c r="BU7" s="24">
        <v>102.87</v>
      </c>
      <c r="BV7" s="24">
        <v>112.43</v>
      </c>
      <c r="BW7" s="24">
        <v>110.92</v>
      </c>
      <c r="BX7" s="24">
        <v>105.67</v>
      </c>
      <c r="BY7" s="24">
        <v>105.37</v>
      </c>
      <c r="BZ7" s="24">
        <v>99.93</v>
      </c>
      <c r="CA7" s="24">
        <v>97.61</v>
      </c>
      <c r="CB7" s="24">
        <v>177.61</v>
      </c>
      <c r="CC7" s="24">
        <v>179.37</v>
      </c>
      <c r="CD7" s="24">
        <v>172.57</v>
      </c>
      <c r="CE7" s="24">
        <v>163.49</v>
      </c>
      <c r="CF7" s="24">
        <v>165.44</v>
      </c>
      <c r="CG7" s="24">
        <v>118.55</v>
      </c>
      <c r="CH7" s="24">
        <v>119.33</v>
      </c>
      <c r="CI7" s="24">
        <v>118.72</v>
      </c>
      <c r="CJ7" s="24">
        <v>120.5</v>
      </c>
      <c r="CK7" s="24">
        <v>127.3</v>
      </c>
      <c r="CL7" s="24">
        <v>138.29</v>
      </c>
      <c r="CM7" s="24">
        <v>90.94</v>
      </c>
      <c r="CN7" s="24">
        <v>86.27</v>
      </c>
      <c r="CO7" s="24">
        <v>95.29</v>
      </c>
      <c r="CP7" s="24">
        <v>89.4</v>
      </c>
      <c r="CQ7" s="24">
        <v>92.73</v>
      </c>
      <c r="CR7" s="24">
        <v>57.38</v>
      </c>
      <c r="CS7" s="24">
        <v>58.09</v>
      </c>
      <c r="CT7" s="24">
        <v>58.16</v>
      </c>
      <c r="CU7" s="24">
        <v>58.91</v>
      </c>
      <c r="CV7" s="24">
        <v>58.31</v>
      </c>
      <c r="CW7" s="24">
        <v>59.1</v>
      </c>
      <c r="CX7" s="24">
        <v>91.41</v>
      </c>
      <c r="CY7" s="24">
        <v>91.89</v>
      </c>
      <c r="CZ7" s="24">
        <v>92.23</v>
      </c>
      <c r="DA7" s="24">
        <v>92.53</v>
      </c>
      <c r="DB7" s="24">
        <v>92.82</v>
      </c>
      <c r="DC7" s="24">
        <v>98.98</v>
      </c>
      <c r="DD7" s="24">
        <v>99.01</v>
      </c>
      <c r="DE7" s="24">
        <v>99.1</v>
      </c>
      <c r="DF7" s="24">
        <v>99.16</v>
      </c>
      <c r="DG7" s="24">
        <v>99.21</v>
      </c>
      <c r="DH7" s="24">
        <v>95.82</v>
      </c>
      <c r="DI7" s="24">
        <v>28.65</v>
      </c>
      <c r="DJ7" s="24">
        <v>30.47</v>
      </c>
      <c r="DK7" s="24">
        <v>32.22</v>
      </c>
      <c r="DL7" s="24">
        <v>33.979999999999997</v>
      </c>
      <c r="DM7" s="24">
        <v>35.85</v>
      </c>
      <c r="DN7" s="24">
        <v>47.06</v>
      </c>
      <c r="DO7" s="24">
        <v>48.25</v>
      </c>
      <c r="DP7" s="24">
        <v>49.35</v>
      </c>
      <c r="DQ7" s="24">
        <v>50.38</v>
      </c>
      <c r="DR7" s="24">
        <v>51.54</v>
      </c>
      <c r="DS7" s="24">
        <v>39.74</v>
      </c>
      <c r="DT7" s="24">
        <v>2.41</v>
      </c>
      <c r="DU7" s="24">
        <v>2.59</v>
      </c>
      <c r="DV7" s="24">
        <v>3.28</v>
      </c>
      <c r="DW7" s="24">
        <v>4.2699999999999996</v>
      </c>
      <c r="DX7" s="24">
        <v>4.2300000000000004</v>
      </c>
      <c r="DY7" s="24">
        <v>9.6300000000000008</v>
      </c>
      <c r="DZ7" s="24">
        <v>10.76</v>
      </c>
      <c r="EA7" s="24">
        <v>12.06</v>
      </c>
      <c r="EB7" s="24">
        <v>13.41</v>
      </c>
      <c r="EC7" s="24">
        <v>15.06</v>
      </c>
      <c r="ED7" s="24">
        <v>7.62</v>
      </c>
      <c r="EE7" s="24">
        <v>0.17</v>
      </c>
      <c r="EF7" s="24">
        <v>0.17</v>
      </c>
      <c r="EG7" s="24">
        <v>0.16</v>
      </c>
      <c r="EH7" s="24">
        <v>0.08</v>
      </c>
      <c r="EI7" s="24">
        <v>7.0000000000000007E-2</v>
      </c>
      <c r="EJ7" s="24">
        <v>0.39</v>
      </c>
      <c r="EK7" s="24">
        <v>0.41</v>
      </c>
      <c r="EL7" s="24">
        <v>0.41</v>
      </c>
      <c r="EM7" s="24">
        <v>0.45</v>
      </c>
      <c r="EN7" s="24">
        <v>0.44</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2024-01-30T09:13:07Z</cp:lastPrinted>
  <dcterms:created xsi:type="dcterms:W3CDTF">2023-12-12T00:45:49Z</dcterms:created>
  <dcterms:modified xsi:type="dcterms:W3CDTF">2024-01-30T09:13:12Z</dcterms:modified>
  <cp:category/>
</cp:coreProperties>
</file>