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codeName="ThisWorkbook" defaultThemeVersion="124226"/>
  <xr:revisionPtr revIDLastSave="0" documentId="13_ncr:1_{39745351-514B-4D19-8A0D-2BE499D71C1E}" xr6:coauthVersionLast="47" xr6:coauthVersionMax="47" xr10:uidLastSave="{00000000-0000-0000-0000-000000000000}"/>
  <bookViews>
    <workbookView xWindow="-110" yWindow="-110" windowWidth="19420" windowHeight="10420" tabRatio="880" xr2:uid="{00000000-000D-0000-FFFF-FFFF00000000}"/>
  </bookViews>
  <sheets>
    <sheet name="中扉" sheetId="48" r:id="rId1"/>
    <sheet name="P34" sheetId="136" r:id="rId2"/>
    <sheet name="P35.36" sheetId="139" r:id="rId3"/>
    <sheet name="P37" sheetId="140" r:id="rId4"/>
    <sheet name="P38" sheetId="146" r:id="rId5"/>
    <sheet name="P39" sheetId="157" r:id="rId6"/>
    <sheet name="P40" sheetId="147" r:id="rId7"/>
    <sheet name=" P41" sheetId="159" r:id="rId8"/>
    <sheet name="P42" sheetId="158" r:id="rId9"/>
    <sheet name="P43" sheetId="156" r:id="rId10"/>
  </sheets>
  <definedNames>
    <definedName name="_xlnm.Print_Area" localSheetId="7">' P41'!$A$1:$P$23</definedName>
    <definedName name="_xlnm.Print_Area" localSheetId="1">'P34'!$A$1:$AF$37</definedName>
    <definedName name="_xlnm.Print_Area" localSheetId="2">'P35.36'!$A$1:$H$55</definedName>
    <definedName name="_xlnm.Print_Area" localSheetId="3">'P37'!$A$1:$G$35</definedName>
    <definedName name="_xlnm.Print_Area" localSheetId="4">'P38'!$A$1:$G$35</definedName>
    <definedName name="_xlnm.Print_Area" localSheetId="6">'P40'!$A$1:$H$26</definedName>
    <definedName name="_xlnm.Print_Area" localSheetId="9">'P43'!$A$1:$G$38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59" l="1"/>
  <c r="G7" i="159" s="1"/>
  <c r="I8" i="159"/>
  <c r="I6" i="159" s="1"/>
  <c r="K8" i="159"/>
  <c r="K7" i="159" s="1"/>
  <c r="M8" i="159"/>
  <c r="M7" i="159" s="1"/>
  <c r="O8" i="159"/>
  <c r="O7" i="159" s="1"/>
  <c r="G10" i="159"/>
  <c r="I10" i="159"/>
  <c r="K10" i="159"/>
  <c r="M10" i="159"/>
  <c r="O10" i="159"/>
  <c r="G11" i="159"/>
  <c r="I11" i="159"/>
  <c r="K11" i="159"/>
  <c r="M11" i="159"/>
  <c r="O11" i="159"/>
  <c r="G13" i="159"/>
  <c r="I13" i="159"/>
  <c r="K13" i="159"/>
  <c r="M13" i="159"/>
  <c r="M6" i="159" s="1"/>
  <c r="O13" i="159"/>
  <c r="G14" i="159"/>
  <c r="I14" i="159"/>
  <c r="K14" i="159"/>
  <c r="M14" i="159"/>
  <c r="O14" i="159"/>
  <c r="G17" i="159"/>
  <c r="I17" i="159"/>
  <c r="I7" i="159" s="1"/>
  <c r="K17" i="159"/>
  <c r="M17" i="159"/>
  <c r="O17" i="159"/>
  <c r="G20" i="159"/>
  <c r="I20" i="159"/>
  <c r="K20" i="159"/>
  <c r="M20" i="159"/>
  <c r="O20" i="159"/>
  <c r="G22" i="159"/>
  <c r="I22" i="159"/>
  <c r="K22" i="159"/>
  <c r="M22" i="159"/>
  <c r="O22" i="159"/>
  <c r="G23" i="159"/>
  <c r="I23" i="159"/>
  <c r="K23" i="159"/>
  <c r="M23" i="159"/>
  <c r="O23" i="159"/>
  <c r="G19" i="157"/>
  <c r="G14" i="157"/>
  <c r="F9" i="157"/>
  <c r="G9" i="157" s="1"/>
  <c r="E9" i="157"/>
  <c r="D9" i="157"/>
  <c r="G35" i="146"/>
  <c r="G34" i="146"/>
  <c r="G33" i="146"/>
  <c r="F33" i="146"/>
  <c r="E33" i="146"/>
  <c r="D33" i="146"/>
  <c r="G20" i="146"/>
  <c r="G19" i="146"/>
  <c r="F18" i="146"/>
  <c r="G18" i="146" s="1"/>
  <c r="E18" i="146"/>
  <c r="D18" i="146"/>
  <c r="G5" i="146"/>
  <c r="G4" i="146"/>
  <c r="G3" i="146"/>
  <c r="G45" i="139"/>
  <c r="G20" i="139"/>
  <c r="G15" i="139"/>
  <c r="Y25" i="136"/>
  <c r="Y24" i="136"/>
  <c r="Y23" i="136"/>
  <c r="Y22" i="136"/>
  <c r="Y21" i="136"/>
  <c r="Y20" i="136"/>
  <c r="Y15" i="136"/>
  <c r="Y14" i="136"/>
  <c r="Y13" i="136"/>
  <c r="Y12" i="136"/>
  <c r="Y11" i="136"/>
  <c r="Y10" i="136"/>
  <c r="Y9" i="136"/>
  <c r="Y8" i="136"/>
  <c r="Y7" i="136"/>
  <c r="Y6" i="136"/>
  <c r="H27" i="158"/>
  <c r="H21" i="158"/>
  <c r="H12" i="158"/>
  <c r="U25" i="136"/>
  <c r="U24" i="136"/>
  <c r="U23" i="136"/>
  <c r="U22" i="136"/>
  <c r="U20" i="136"/>
  <c r="O6" i="159" l="1"/>
  <c r="K6" i="159"/>
  <c r="G6" i="159"/>
  <c r="G32" i="136"/>
  <c r="E32" i="136"/>
  <c r="C32" i="136"/>
  <c r="O21" i="136"/>
  <c r="U21" i="136" s="1"/>
  <c r="K21" i="136"/>
  <c r="G21" i="136"/>
</calcChain>
</file>

<file path=xl/sharedStrings.xml><?xml version="1.0" encoding="utf-8"?>
<sst xmlns="http://schemas.openxmlformats.org/spreadsheetml/2006/main" count="456" uniqueCount="229">
  <si>
    <t>計</t>
  </si>
  <si>
    <t>課税標準額</t>
  </si>
  <si>
    <t>(注）平成15年度以降、新規課税停止。
(注）合計納税義務者数は、保有分、取得分の延べ人数。</t>
    <rPh sb="23" eb="25">
      <t>ゴウケイ</t>
    </rPh>
    <rPh sb="25" eb="27">
      <t>ノウゼイ</t>
    </rPh>
    <rPh sb="27" eb="30">
      <t>ギムシャ</t>
    </rPh>
    <rPh sb="30" eb="31">
      <t>スウ</t>
    </rPh>
    <rPh sb="33" eb="35">
      <t>ホユウ</t>
    </rPh>
    <rPh sb="35" eb="36">
      <t>ブン</t>
    </rPh>
    <rPh sb="37" eb="39">
      <t>シュトク</t>
    </rPh>
    <rPh sb="39" eb="40">
      <t>ブン</t>
    </rPh>
    <rPh sb="41" eb="42">
      <t>ノ</t>
    </rPh>
    <rPh sb="43" eb="45">
      <t>ニンズウ</t>
    </rPh>
    <phoneticPr fontId="2"/>
  </si>
  <si>
    <t>１　課税状況</t>
  </si>
  <si>
    <t>２　固定資産評価状況（概要調書）</t>
  </si>
  <si>
    <t>５　登記申請書受領件数</t>
  </si>
  <si>
    <t>２　固定資産評価状況（概要調書）</t>
    <rPh sb="2" eb="4">
      <t>コテイ</t>
    </rPh>
    <rPh sb="4" eb="6">
      <t>シサン</t>
    </rPh>
    <rPh sb="6" eb="8">
      <t>ヒョウカ</t>
    </rPh>
    <rPh sb="8" eb="10">
      <t>ジョウキョウ</t>
    </rPh>
    <rPh sb="11" eb="13">
      <t>ガイヨウ</t>
    </rPh>
    <rPh sb="13" eb="15">
      <t>チョウショ</t>
    </rPh>
    <phoneticPr fontId="2"/>
  </si>
  <si>
    <t>　(1)　土　　　　　地</t>
    <rPh sb="5" eb="6">
      <t>ツチ</t>
    </rPh>
    <rPh sb="11" eb="12">
      <t>チ</t>
    </rPh>
    <phoneticPr fontId="2"/>
  </si>
  <si>
    <t>筆　　数
　 (筆)</t>
    <rPh sb="0" eb="1">
      <t>フデ</t>
    </rPh>
    <rPh sb="3" eb="4">
      <t>スウ</t>
    </rPh>
    <rPh sb="8" eb="9">
      <t>フデ</t>
    </rPh>
    <phoneticPr fontId="2"/>
  </si>
  <si>
    <t>決　定　価　格</t>
    <rPh sb="0" eb="1">
      <t>ケツ</t>
    </rPh>
    <rPh sb="2" eb="3">
      <t>サダム</t>
    </rPh>
    <rPh sb="4" eb="5">
      <t>アタイ</t>
    </rPh>
    <rPh sb="6" eb="7">
      <t>カク</t>
    </rPh>
    <phoneticPr fontId="2"/>
  </si>
  <si>
    <t>単位当たり価格</t>
    <rPh sb="0" eb="2">
      <t>タンイ</t>
    </rPh>
    <rPh sb="2" eb="3">
      <t>ア</t>
    </rPh>
    <rPh sb="5" eb="7">
      <t>カカク</t>
    </rPh>
    <phoneticPr fontId="2"/>
  </si>
  <si>
    <t>評　　価　　額
　　　　（千円）</t>
    <rPh sb="0" eb="1">
      <t>ヒョウ</t>
    </rPh>
    <rPh sb="3" eb="4">
      <t>アタイ</t>
    </rPh>
    <rPh sb="6" eb="7">
      <t>ガク</t>
    </rPh>
    <rPh sb="13" eb="15">
      <t>センエン</t>
    </rPh>
    <phoneticPr fontId="2"/>
  </si>
  <si>
    <t>課税標準額
　　（千円）</t>
    <rPh sb="0" eb="2">
      <t>カゼイ</t>
    </rPh>
    <rPh sb="2" eb="4">
      <t>ヒョウジュン</t>
    </rPh>
    <rPh sb="4" eb="5">
      <t>ガク</t>
    </rPh>
    <rPh sb="9" eb="11">
      <t>センエン</t>
    </rPh>
    <phoneticPr fontId="2"/>
  </si>
  <si>
    <t>平均価格
　　（円）</t>
    <rPh sb="0" eb="2">
      <t>ヘイキン</t>
    </rPh>
    <rPh sb="2" eb="4">
      <t>カカク</t>
    </rPh>
    <rPh sb="8" eb="9">
      <t>エン</t>
    </rPh>
    <phoneticPr fontId="2"/>
  </si>
  <si>
    <t>最高価格
　　（円）</t>
    <rPh sb="0" eb="2">
      <t>サイコウ</t>
    </rPh>
    <rPh sb="2" eb="4">
      <t>カカク</t>
    </rPh>
    <rPh sb="8" eb="9">
      <t>エン</t>
    </rPh>
    <phoneticPr fontId="2"/>
  </si>
  <si>
    <t>田</t>
    <rPh sb="0" eb="1">
      <t>タ</t>
    </rPh>
    <phoneticPr fontId="2"/>
  </si>
  <si>
    <t>鉱　泉　地</t>
    <rPh sb="0" eb="1">
      <t>コウ</t>
    </rPh>
    <rPh sb="2" eb="3">
      <t>イズミ</t>
    </rPh>
    <rPh sb="4" eb="5">
      <t>チ</t>
    </rPh>
    <phoneticPr fontId="2"/>
  </si>
  <si>
    <t>-</t>
  </si>
  <si>
    <t>新築</t>
  </si>
  <si>
    <t>増築</t>
  </si>
  <si>
    <t>構築物</t>
  </si>
  <si>
    <t>決定価格</t>
  </si>
  <si>
    <t>機械・装置</t>
  </si>
  <si>
    <t>船舶</t>
  </si>
  <si>
    <t>航空機</t>
  </si>
  <si>
    <t>工具・器具
備品</t>
  </si>
  <si>
    <t>総務大臣</t>
  </si>
  <si>
    <t>県知事</t>
  </si>
  <si>
    <t>新潟地方裁判所</t>
  </si>
  <si>
    <t>新潟家庭裁判所</t>
  </si>
  <si>
    <t>新潟刑務所</t>
  </si>
  <si>
    <t>財務省</t>
  </si>
  <si>
    <t>関東財務局</t>
  </si>
  <si>
    <t>東京税関</t>
  </si>
  <si>
    <t>関東信越国税局</t>
  </si>
  <si>
    <t>国土交通省</t>
  </si>
  <si>
    <t>東京航空局</t>
  </si>
  <si>
    <t>北陸地方整備局</t>
  </si>
  <si>
    <t>新潟県</t>
  </si>
  <si>
    <t>交付金計</t>
  </si>
  <si>
    <t>納期６月30日</t>
  </si>
  <si>
    <t>合計</t>
  </si>
  <si>
    <t>1/3</t>
  </si>
  <si>
    <t>４　固定資産税縦覧件数</t>
    <rPh sb="9" eb="10">
      <t>ケン</t>
    </rPh>
    <phoneticPr fontId="2"/>
  </si>
  <si>
    <t>建築・分合筆等</t>
  </si>
  <si>
    <t>(注)　（　）中は実人数。</t>
    <rPh sb="7" eb="8">
      <t>ナカ</t>
    </rPh>
    <rPh sb="9" eb="10">
      <t>ジツ</t>
    </rPh>
    <rPh sb="10" eb="12">
      <t>ニンズウ</t>
    </rPh>
    <phoneticPr fontId="2"/>
  </si>
  <si>
    <t>Ⅲ　資産税関係</t>
    <phoneticPr fontId="6"/>
  </si>
  <si>
    <t>北関東防衛局</t>
    <rPh sb="0" eb="1">
      <t>キタ</t>
    </rPh>
    <rPh sb="1" eb="3">
      <t>カントウ</t>
    </rPh>
    <rPh sb="3" eb="5">
      <t>ボウエイ</t>
    </rPh>
    <rPh sb="5" eb="6">
      <t>キョク</t>
    </rPh>
    <phoneticPr fontId="2"/>
  </si>
  <si>
    <t>新潟地方検察庁</t>
    <rPh sb="6" eb="7">
      <t>チョウ</t>
    </rPh>
    <phoneticPr fontId="2"/>
  </si>
  <si>
    <t>北陸信越運輸局</t>
    <rPh sb="0" eb="2">
      <t>ホクリク</t>
    </rPh>
    <rPh sb="2" eb="4">
      <t>シンエツ</t>
    </rPh>
    <rPh sb="4" eb="6">
      <t>ウンユ</t>
    </rPh>
    <rPh sb="6" eb="7">
      <t>キョク</t>
    </rPh>
    <phoneticPr fontId="2"/>
  </si>
  <si>
    <t>三条市</t>
    <rPh sb="0" eb="2">
      <t>サンジョウ</t>
    </rPh>
    <rPh sb="2" eb="3">
      <t>シ</t>
    </rPh>
    <phoneticPr fontId="2"/>
  </si>
  <si>
    <t>三条市</t>
    <rPh sb="0" eb="3">
      <t>サンジョウシ</t>
    </rPh>
    <phoneticPr fontId="2"/>
  </si>
  <si>
    <t>棟　　　　　数
　　　　　（棟）</t>
    <phoneticPr fontId="2"/>
  </si>
  <si>
    <t>決　定　価　格
　　　　（千円）</t>
    <phoneticPr fontId="2"/>
  </si>
  <si>
    <t>単位当たり価格
　　　　　（円）</t>
    <phoneticPr fontId="2"/>
  </si>
  <si>
    <t>土　　　　　地</t>
    <phoneticPr fontId="2"/>
  </si>
  <si>
    <t>納 税 義 務 者 数</t>
    <phoneticPr fontId="2"/>
  </si>
  <si>
    <t>調　　 定 　　額</t>
    <phoneticPr fontId="2"/>
  </si>
  <si>
    <t>合　　　　　　　　　　　計</t>
    <phoneticPr fontId="2"/>
  </si>
  <si>
    <t>調　定　額</t>
    <phoneticPr fontId="2"/>
  </si>
  <si>
    <t>　　　　　　　　　        　　　　年度等
 　区　分</t>
    <phoneticPr fontId="2"/>
  </si>
  <si>
    <t>納　　税
義務者数</t>
    <phoneticPr fontId="2"/>
  </si>
  <si>
    <t>　    区分
年度等</t>
    <rPh sb="5" eb="6">
      <t>ク</t>
    </rPh>
    <rPh sb="6" eb="7">
      <t>ブン</t>
    </rPh>
    <rPh sb="9" eb="11">
      <t>ネンド</t>
    </rPh>
    <rPh sb="11" eb="12">
      <t>トウ</t>
    </rPh>
    <phoneticPr fontId="2"/>
  </si>
  <si>
    <t>　　  区分
年度等</t>
    <rPh sb="4" eb="5">
      <t>ク</t>
    </rPh>
    <rPh sb="5" eb="6">
      <t>ブン</t>
    </rPh>
    <rPh sb="8" eb="10">
      <t>ネンド</t>
    </rPh>
    <rPh sb="10" eb="11">
      <t>トウ</t>
    </rPh>
    <phoneticPr fontId="2"/>
  </si>
  <si>
    <t>ア　総　　　　計</t>
    <phoneticPr fontId="2"/>
  </si>
  <si>
    <t>木　　　造</t>
    <phoneticPr fontId="2"/>
  </si>
  <si>
    <t>　　　  区　分
年度等</t>
    <phoneticPr fontId="2"/>
  </si>
  <si>
    <t>ウ　減　少　分</t>
    <phoneticPr fontId="2"/>
  </si>
  <si>
    <t>　 　    区分
年度等</t>
    <phoneticPr fontId="2"/>
  </si>
  <si>
    <t>土　　　地</t>
    <phoneticPr fontId="2"/>
  </si>
  <si>
    <t>家　　　屋</t>
    <phoneticPr fontId="2"/>
  </si>
  <si>
    <t>土　　　　地　　　　計</t>
    <phoneticPr fontId="2"/>
  </si>
  <si>
    <t>家　　　　屋　　　　計</t>
    <phoneticPr fontId="2"/>
  </si>
  <si>
    <t>合　　　　　　計</t>
    <phoneticPr fontId="2"/>
  </si>
  <si>
    <t>計</t>
    <rPh sb="0" eb="1">
      <t>ケイ</t>
    </rPh>
    <phoneticPr fontId="2"/>
  </si>
  <si>
    <t>計</t>
    <phoneticPr fontId="2"/>
  </si>
  <si>
    <t>宅　地</t>
    <rPh sb="0" eb="1">
      <t>タク</t>
    </rPh>
    <rPh sb="2" eb="3">
      <t>チ</t>
    </rPh>
    <phoneticPr fontId="2"/>
  </si>
  <si>
    <t>池　沼</t>
    <rPh sb="0" eb="1">
      <t>イケ</t>
    </rPh>
    <rPh sb="2" eb="3">
      <t>ヌマ</t>
    </rPh>
    <phoneticPr fontId="2"/>
  </si>
  <si>
    <t>山　林</t>
    <rPh sb="0" eb="1">
      <t>ヤマ</t>
    </rPh>
    <rPh sb="2" eb="3">
      <t>ハヤシ</t>
    </rPh>
    <phoneticPr fontId="2"/>
  </si>
  <si>
    <t>原　野</t>
    <rPh sb="0" eb="1">
      <t>ハラ</t>
    </rPh>
    <rPh sb="2" eb="3">
      <t>ノ</t>
    </rPh>
    <phoneticPr fontId="2"/>
  </si>
  <si>
    <t>　(4)　交付金</t>
    <phoneticPr fontId="2"/>
  </si>
  <si>
    <t>土　　　　　　　　地</t>
    <phoneticPr fontId="2"/>
  </si>
  <si>
    <t>(単位：人・千円)</t>
    <phoneticPr fontId="2"/>
  </si>
  <si>
    <t>家　　　　　屋</t>
    <phoneticPr fontId="2"/>
  </si>
  <si>
    <t>　(3)　特別土地保有税</t>
    <phoneticPr fontId="2"/>
  </si>
  <si>
    <t>家　　屋</t>
    <phoneticPr fontId="2"/>
  </si>
  <si>
    <t>　　　    　  　　年　度
 区　分</t>
    <phoneticPr fontId="2"/>
  </si>
  <si>
    <t>　　　　区　分
年度等</t>
    <phoneticPr fontId="2"/>
  </si>
  <si>
    <t>令和2年度</t>
    <rPh sb="0" eb="2">
      <t>レイワ</t>
    </rPh>
    <rPh sb="3" eb="5">
      <t>ネンド</t>
    </rPh>
    <rPh sb="4" eb="5">
      <t>ド</t>
    </rPh>
    <phoneticPr fontId="2"/>
  </si>
  <si>
    <t>令　和　2　年　度</t>
    <rPh sb="0" eb="1">
      <t>レイ</t>
    </rPh>
    <rPh sb="2" eb="3">
      <t>カズ</t>
    </rPh>
    <rPh sb="6" eb="7">
      <t>ネン</t>
    </rPh>
    <rPh sb="8" eb="9">
      <t>ド</t>
    </rPh>
    <phoneticPr fontId="2"/>
  </si>
  <si>
    <t>令和3年度</t>
    <rPh sb="0" eb="1">
      <t>レイ</t>
    </rPh>
    <rPh sb="1" eb="2">
      <t>ワ</t>
    </rPh>
    <phoneticPr fontId="2"/>
  </si>
  <si>
    <t>令和3年度</t>
    <rPh sb="0" eb="1">
      <t>レイ</t>
    </rPh>
    <rPh sb="1" eb="2">
      <t>ワ</t>
    </rPh>
    <rPh sb="3" eb="5">
      <t>ネンド</t>
    </rPh>
    <phoneticPr fontId="2"/>
  </si>
  <si>
    <t>決　　　算</t>
  </si>
  <si>
    <t>令和3年度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</si>
  <si>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rPh sb="4" eb="5">
      <t>ド</t>
    </rPh>
    <phoneticPr fontId="2"/>
  </si>
  <si>
    <t>令　和　3　年　度</t>
    <rPh sb="0" eb="1">
      <t>レイ</t>
    </rPh>
    <rPh sb="2" eb="3">
      <t>カズ</t>
    </rPh>
    <rPh sb="6" eb="7">
      <t>ネン</t>
    </rPh>
    <rPh sb="8" eb="9">
      <t>ド</t>
    </rPh>
    <phoneticPr fontId="2"/>
  </si>
  <si>
    <t>令和4年度</t>
    <rPh sb="0" eb="1">
      <t>レイ</t>
    </rPh>
    <rPh sb="1" eb="2">
      <t>ワ</t>
    </rPh>
    <phoneticPr fontId="2"/>
  </si>
  <si>
    <t>令和4年度</t>
    <rPh sb="0" eb="1">
      <t>レイ</t>
    </rPh>
    <rPh sb="1" eb="2">
      <t>ワ</t>
    </rPh>
    <rPh sb="3" eb="5">
      <t>ネンド</t>
    </rPh>
    <phoneticPr fontId="2"/>
  </si>
  <si>
    <t xml:space="preserve"> (2)　家　　　　　屋</t>
    <phoneticPr fontId="2"/>
  </si>
  <si>
    <r>
      <t>地　　積
　(ｍ</t>
    </r>
    <r>
      <rPr>
        <vertAlign val="superscript"/>
        <sz val="9.5"/>
        <rFont val="ＭＳ 明朝"/>
        <family val="1"/>
        <charset val="128"/>
      </rPr>
      <t>2</t>
    </r>
    <r>
      <rPr>
        <sz val="9.5"/>
        <rFont val="ＭＳ 明朝"/>
        <family val="1"/>
        <charset val="128"/>
      </rPr>
      <t>)</t>
    </r>
    <rPh sb="0" eb="1">
      <t>チ</t>
    </rPh>
    <rPh sb="3" eb="4">
      <t>セキ</t>
    </rPh>
    <phoneticPr fontId="2"/>
  </si>
  <si>
    <r>
      <t>床　　面　　積
　　　　 （ｍ</t>
    </r>
    <r>
      <rPr>
        <vertAlign val="superscript"/>
        <sz val="9.5"/>
        <rFont val="ＭＳ 明朝"/>
        <family val="1"/>
        <charset val="128"/>
      </rPr>
      <t>2</t>
    </r>
    <r>
      <rPr>
        <sz val="9.5"/>
        <rFont val="ＭＳ 明朝"/>
        <family val="1"/>
        <charset val="128"/>
      </rPr>
      <t>）</t>
    </r>
    <phoneticPr fontId="2"/>
  </si>
  <si>
    <t>令和4年度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</si>
  <si>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rPh sb="4" eb="5">
      <t>ド</t>
    </rPh>
    <phoneticPr fontId="2"/>
  </si>
  <si>
    <t>令　和　4　年　度</t>
    <rPh sb="0" eb="1">
      <t>レイ</t>
    </rPh>
    <rPh sb="2" eb="3">
      <t>カズ</t>
    </rPh>
    <rPh sb="6" eb="7">
      <t>ネン</t>
    </rPh>
    <rPh sb="8" eb="9">
      <t>ド</t>
    </rPh>
    <phoneticPr fontId="2"/>
  </si>
  <si>
    <t>令和5年度</t>
    <rPh sb="0" eb="1">
      <t>レイ</t>
    </rPh>
    <rPh sb="1" eb="2">
      <t>ワ</t>
    </rPh>
    <phoneticPr fontId="2"/>
  </si>
  <si>
    <t>令和5年度</t>
    <rPh sb="0" eb="1">
      <t>レイ</t>
    </rPh>
    <rPh sb="1" eb="2">
      <t>ワ</t>
    </rPh>
    <rPh sb="3" eb="5">
      <t>ネンド</t>
    </rPh>
    <phoneticPr fontId="2"/>
  </si>
  <si>
    <t>１　課　税　状　況</t>
    <phoneticPr fontId="2"/>
  </si>
  <si>
    <t>　(1)　固 定 資 産 税</t>
    <phoneticPr fontId="2"/>
  </si>
  <si>
    <t>(単位：人・千円・％)</t>
    <phoneticPr fontId="2"/>
  </si>
  <si>
    <t>　　　　　　　　　        　　　　年度等
 　区　分</t>
    <phoneticPr fontId="2"/>
  </si>
  <si>
    <t>前年比</t>
    <rPh sb="0" eb="3">
      <t>ゼンネンヒ</t>
    </rPh>
    <phoneticPr fontId="2"/>
  </si>
  <si>
    <t>決　　　算</t>
    <phoneticPr fontId="2"/>
  </si>
  <si>
    <t>固　定　資　産　税</t>
    <phoneticPr fontId="2"/>
  </si>
  <si>
    <t>償　却　資　産</t>
    <phoneticPr fontId="2"/>
  </si>
  <si>
    <t>交　　　　　付　　　　　金</t>
    <phoneticPr fontId="2"/>
  </si>
  <si>
    <t>決　　　算</t>
    <phoneticPr fontId="2"/>
  </si>
  <si>
    <t>納 税 義 務 者 数</t>
    <phoneticPr fontId="2"/>
  </si>
  <si>
    <t>調　　 定 　　額</t>
    <phoneticPr fontId="2"/>
  </si>
  <si>
    <t>調　　 定 　　額</t>
    <phoneticPr fontId="2"/>
  </si>
  <si>
    <t>　　 　年度等
 区　分</t>
    <phoneticPr fontId="2"/>
  </si>
  <si>
    <t>　(2)　都 市 計 画 税</t>
    <phoneticPr fontId="2"/>
  </si>
  <si>
    <t>畑</t>
    <rPh sb="0" eb="1">
      <t>ハタケ</t>
    </rPh>
    <phoneticPr fontId="2"/>
  </si>
  <si>
    <t>雑　種　地</t>
    <rPh sb="0" eb="1">
      <t>ザツ</t>
    </rPh>
    <rPh sb="2" eb="3">
      <t>シュ</t>
    </rPh>
    <rPh sb="4" eb="5">
      <t>チ</t>
    </rPh>
    <phoneticPr fontId="2"/>
  </si>
  <si>
    <t>イ　新　増　築　分</t>
    <phoneticPr fontId="2"/>
  </si>
  <si>
    <t xml:space="preserve">    　　区　分
年度等</t>
    <phoneticPr fontId="2"/>
  </si>
  <si>
    <t>棟　　　　　数
　　　　　（棟）</t>
    <phoneticPr fontId="2"/>
  </si>
  <si>
    <t>決　定　価　格
　　　　（千円）</t>
    <phoneticPr fontId="2"/>
  </si>
  <si>
    <t>単位当たり価格
　　　　　（円）</t>
    <phoneticPr fontId="2"/>
  </si>
  <si>
    <t>決　定　価　格
　　　　（千円）</t>
    <phoneticPr fontId="2"/>
  </si>
  <si>
    <t>計</t>
    <phoneticPr fontId="2"/>
  </si>
  <si>
    <t>　(3)　償　却　資　産</t>
    <phoneticPr fontId="2"/>
  </si>
  <si>
    <t>(単位：千円)</t>
    <phoneticPr fontId="2"/>
  </si>
  <si>
    <t>市　　　　長　　　　決　　　　定</t>
    <phoneticPr fontId="2"/>
  </si>
  <si>
    <t>車両・
運搬具</t>
    <phoneticPr fontId="2"/>
  </si>
  <si>
    <t>配　　　　分</t>
    <phoneticPr fontId="2"/>
  </si>
  <si>
    <t>合　　計</t>
    <phoneticPr fontId="2"/>
  </si>
  <si>
    <t>(単位：円)</t>
    <phoneticPr fontId="2"/>
  </si>
  <si>
    <t>省庁</t>
    <phoneticPr fontId="2"/>
  </si>
  <si>
    <t>団　体　名</t>
    <phoneticPr fontId="2"/>
  </si>
  <si>
    <t>(単位：人)</t>
    <phoneticPr fontId="2"/>
  </si>
  <si>
    <t>　　　　　　　 　　年　度
　区　分</t>
    <phoneticPr fontId="2"/>
  </si>
  <si>
    <t>家　　　　　　　　屋</t>
    <phoneticPr fontId="2"/>
  </si>
  <si>
    <t>償　　却　　資　　産</t>
    <phoneticPr fontId="2"/>
  </si>
  <si>
    <t>※閲覧者数を含む。</t>
    <phoneticPr fontId="2"/>
  </si>
  <si>
    <t>(単位：件)</t>
    <phoneticPr fontId="2"/>
  </si>
  <si>
    <t>　　　　　　　　　年　度
　区　分</t>
    <phoneticPr fontId="2"/>
  </si>
  <si>
    <t>所 有 権 移 転</t>
    <phoneticPr fontId="2"/>
  </si>
  <si>
    <t>非　木　造</t>
    <phoneticPr fontId="2"/>
  </si>
  <si>
    <t>令和３年度</t>
    <rPh sb="0" eb="2">
      <t>レイワ</t>
    </rPh>
    <rPh sb="3" eb="4">
      <t>ネン</t>
    </rPh>
    <phoneticPr fontId="2"/>
  </si>
  <si>
    <t>令和４年度</t>
    <rPh sb="0" eb="2">
      <t>レイワ</t>
    </rPh>
    <rPh sb="3" eb="4">
      <t>ネン</t>
    </rPh>
    <phoneticPr fontId="2"/>
  </si>
  <si>
    <t>令和５年度</t>
    <rPh sb="0" eb="2">
      <t>レイワ</t>
    </rPh>
    <rPh sb="3" eb="4">
      <t>ネン</t>
    </rPh>
    <phoneticPr fontId="2"/>
  </si>
  <si>
    <t>保有分</t>
    <rPh sb="0" eb="3">
      <t>ホユウブン</t>
    </rPh>
    <phoneticPr fontId="2"/>
  </si>
  <si>
    <t>取得分</t>
    <rPh sb="0" eb="3">
      <t>シュトクブン</t>
    </rPh>
    <phoneticPr fontId="2"/>
  </si>
  <si>
    <t>木     造</t>
    <phoneticPr fontId="2"/>
  </si>
  <si>
    <t>非 木 造</t>
    <rPh sb="0" eb="1">
      <t>ヒ</t>
    </rPh>
    <rPh sb="2" eb="3">
      <t>キ</t>
    </rPh>
    <rPh sb="4" eb="5">
      <t>ヅクリ</t>
    </rPh>
    <phoneticPr fontId="2"/>
  </si>
  <si>
    <t>木   造</t>
    <rPh sb="0" eb="1">
      <t>モク</t>
    </rPh>
    <rPh sb="4" eb="5">
      <t>ヅクリ</t>
    </rPh>
    <phoneticPr fontId="2"/>
  </si>
  <si>
    <t>令和5年度</t>
    <rPh sb="0" eb="2">
      <t>レイワ</t>
    </rPh>
    <rPh sb="3" eb="5">
      <t>ネンド</t>
    </rPh>
    <phoneticPr fontId="2"/>
  </si>
  <si>
    <t>令　和　5　年　度</t>
    <rPh sb="0" eb="1">
      <t>レイ</t>
    </rPh>
    <rPh sb="2" eb="3">
      <t>カズ</t>
    </rPh>
    <rPh sb="6" eb="7">
      <t>ネン</t>
    </rPh>
    <rPh sb="8" eb="9">
      <t>ド</t>
    </rPh>
    <phoneticPr fontId="2"/>
  </si>
  <si>
    <t>■わがまち特例の適用状況（当初課税）</t>
    <rPh sb="5" eb="7">
      <t>トクレイ</t>
    </rPh>
    <rPh sb="8" eb="12">
      <t>テキヨウジョウキョウ</t>
    </rPh>
    <rPh sb="13" eb="17">
      <t>トウショカゼイ</t>
    </rPh>
    <phoneticPr fontId="25"/>
  </si>
  <si>
    <t>（１）土地</t>
    <rPh sb="3" eb="5">
      <t>トチ</t>
    </rPh>
    <phoneticPr fontId="25"/>
  </si>
  <si>
    <t>(単位：千円)</t>
    <phoneticPr fontId="25"/>
  </si>
  <si>
    <t>特例率</t>
    <rPh sb="0" eb="2">
      <t>トクレイ</t>
    </rPh>
    <rPh sb="2" eb="3">
      <t>リツ</t>
    </rPh>
    <phoneticPr fontId="25"/>
  </si>
  <si>
    <t>区   分</t>
  </si>
  <si>
    <t>R3年度</t>
    <rPh sb="2" eb="4">
      <t>ネンド</t>
    </rPh>
    <phoneticPr fontId="25"/>
  </si>
  <si>
    <t>R4年度</t>
    <rPh sb="2" eb="4">
      <t>ネンド</t>
    </rPh>
    <phoneticPr fontId="25"/>
  </si>
  <si>
    <t>R5年度</t>
    <rPh sb="2" eb="4">
      <t>ネンド</t>
    </rPh>
    <phoneticPr fontId="25"/>
  </si>
  <si>
    <t>R6年度</t>
    <rPh sb="2" eb="4">
      <t>ネンド</t>
    </rPh>
    <phoneticPr fontId="25"/>
  </si>
  <si>
    <t>特定事業所内保育施設</t>
    <phoneticPr fontId="25"/>
  </si>
  <si>
    <t>1/3</t>
    <phoneticPr fontId="25"/>
  </si>
  <si>
    <t>減額後の課税標準</t>
    <rPh sb="0" eb="3">
      <t>ゲンガクゴ</t>
    </rPh>
    <rPh sb="4" eb="8">
      <t>カゼイヒョウジュン</t>
    </rPh>
    <phoneticPr fontId="25"/>
  </si>
  <si>
    <t>市民緑地</t>
    <rPh sb="0" eb="4">
      <t>シミンリョクチ</t>
    </rPh>
    <phoneticPr fontId="25"/>
  </si>
  <si>
    <t>2/3</t>
    <phoneticPr fontId="25"/>
  </si>
  <si>
    <t>（２）家屋</t>
    <rPh sb="3" eb="5">
      <t>カオク</t>
    </rPh>
    <phoneticPr fontId="25"/>
  </si>
  <si>
    <t>家庭的保育事業</t>
    <rPh sb="0" eb="2">
      <t>カテイ</t>
    </rPh>
    <rPh sb="2" eb="3">
      <t>テキ</t>
    </rPh>
    <rPh sb="3" eb="5">
      <t>ホイク</t>
    </rPh>
    <rPh sb="5" eb="7">
      <t>ジギョウ</t>
    </rPh>
    <phoneticPr fontId="25"/>
  </si>
  <si>
    <t>居宅訪問型保育事業</t>
    <rPh sb="0" eb="5">
      <t>キョタクホウモンガタ</t>
    </rPh>
    <rPh sb="5" eb="9">
      <t>ホイクジギョウ</t>
    </rPh>
    <phoneticPr fontId="25"/>
  </si>
  <si>
    <t>事業所内保育事業</t>
    <rPh sb="0" eb="4">
      <t>ジギョウショナイ</t>
    </rPh>
    <rPh sb="4" eb="8">
      <t>ホイクジギョウ</t>
    </rPh>
    <phoneticPr fontId="25"/>
  </si>
  <si>
    <t>都市利便施設
（都市再生緊急整備地域）</t>
    <rPh sb="0" eb="6">
      <t>トシリベンシセツ</t>
    </rPh>
    <rPh sb="8" eb="16">
      <t>トシサイセイキンキュウセイビ</t>
    </rPh>
    <rPh sb="16" eb="18">
      <t>チイキ</t>
    </rPh>
    <phoneticPr fontId="25"/>
  </si>
  <si>
    <t>3/5</t>
    <phoneticPr fontId="25"/>
  </si>
  <si>
    <t>津波防災地域づくり法の指定避難施設</t>
    <rPh sb="0" eb="6">
      <t>ツナミボウサイチイキ</t>
    </rPh>
    <rPh sb="9" eb="10">
      <t>ホウ</t>
    </rPh>
    <rPh sb="11" eb="17">
      <t>シテイヒナンシセツ</t>
    </rPh>
    <phoneticPr fontId="25"/>
  </si>
  <si>
    <t>1/2</t>
    <phoneticPr fontId="25"/>
  </si>
  <si>
    <t>津波防災地域づくり法の協定避難施設</t>
    <rPh sb="0" eb="6">
      <t>ツナミボウサイチイキ</t>
    </rPh>
    <rPh sb="9" eb="10">
      <t>ホウ</t>
    </rPh>
    <rPh sb="11" eb="13">
      <t>キョウテイ</t>
    </rPh>
    <rPh sb="13" eb="15">
      <t>ヒナン</t>
    </rPh>
    <rPh sb="15" eb="17">
      <t>シセツ</t>
    </rPh>
    <phoneticPr fontId="25"/>
  </si>
  <si>
    <t>特定事業所内保育施設</t>
    <rPh sb="0" eb="6">
      <t>トクテイジギョウショナイ</t>
    </rPh>
    <rPh sb="6" eb="10">
      <t>ホイクシセツ</t>
    </rPh>
    <phoneticPr fontId="25"/>
  </si>
  <si>
    <t>軽減割合</t>
    <rPh sb="0" eb="4">
      <t>ケイゲンワリアイ</t>
    </rPh>
    <phoneticPr fontId="25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</si>
  <si>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5"/>
  </si>
  <si>
    <t>5/6：居住誘導区域
1/2：上記以外</t>
    <rPh sb="4" eb="6">
      <t>キョジュウ</t>
    </rPh>
    <rPh sb="6" eb="10">
      <t>ユウドウクイキ</t>
    </rPh>
    <rPh sb="15" eb="19">
      <t>ジョウキイガイ</t>
    </rPh>
    <phoneticPr fontId="25"/>
  </si>
  <si>
    <t>軽減税額</t>
    <rPh sb="0" eb="4">
      <t>ケイゲンゼイガク</t>
    </rPh>
    <phoneticPr fontId="25"/>
  </si>
  <si>
    <t>マンションの大規模修繕</t>
    <rPh sb="6" eb="9">
      <t>ダイキボ</t>
    </rPh>
    <rPh sb="9" eb="11">
      <t>シュウゼン</t>
    </rPh>
    <phoneticPr fontId="25"/>
  </si>
  <si>
    <t>（３）償却資産</t>
    <rPh sb="3" eb="7">
      <t>ショウキャクシサン</t>
    </rPh>
    <phoneticPr fontId="25"/>
  </si>
  <si>
    <t>公共の危害防止施設等
（汚水又は廃液処理施設）</t>
    <rPh sb="0" eb="2">
      <t>コウキョウ</t>
    </rPh>
    <rPh sb="3" eb="5">
      <t>キガイ</t>
    </rPh>
    <rPh sb="5" eb="7">
      <t>ボウシ</t>
    </rPh>
    <rPh sb="7" eb="9">
      <t>シセツ</t>
    </rPh>
    <rPh sb="9" eb="10">
      <t>トウ</t>
    </rPh>
    <rPh sb="12" eb="15">
      <t>オスイマタ</t>
    </rPh>
    <rPh sb="16" eb="18">
      <t>ハイエキ</t>
    </rPh>
    <rPh sb="18" eb="22">
      <t>ショリシセツ</t>
    </rPh>
    <phoneticPr fontId="25"/>
  </si>
  <si>
    <t>公共の危害防止施設等
（下水道除害施設）</t>
    <rPh sb="0" eb="2">
      <t>コウキョウ</t>
    </rPh>
    <rPh sb="3" eb="5">
      <t>キガイ</t>
    </rPh>
    <rPh sb="5" eb="7">
      <t>ボウシ</t>
    </rPh>
    <rPh sb="7" eb="9">
      <t>シセツ</t>
    </rPh>
    <rPh sb="9" eb="10">
      <t>トウ</t>
    </rPh>
    <rPh sb="12" eb="15">
      <t>ゲスイドウ</t>
    </rPh>
    <rPh sb="15" eb="17">
      <t>ジョガイ</t>
    </rPh>
    <rPh sb="17" eb="19">
      <t>シセツ</t>
    </rPh>
    <phoneticPr fontId="25"/>
  </si>
  <si>
    <t>4/5</t>
    <phoneticPr fontId="25"/>
  </si>
  <si>
    <t>津波避難施設等
（指定避難施設）</t>
    <rPh sb="0" eb="6">
      <t>ツナミヒナンシセツ</t>
    </rPh>
    <rPh sb="6" eb="7">
      <t>トウ</t>
    </rPh>
    <rPh sb="9" eb="11">
      <t>シテイ</t>
    </rPh>
    <rPh sb="11" eb="13">
      <t>ヒナン</t>
    </rPh>
    <rPh sb="13" eb="15">
      <t>シセツ</t>
    </rPh>
    <phoneticPr fontId="25"/>
  </si>
  <si>
    <t>再生可能エネルギー
（太陽光1,000Kw未満）</t>
    <rPh sb="0" eb="4">
      <t>サイセイカノウ</t>
    </rPh>
    <rPh sb="11" eb="14">
      <t>タイヨウコウ</t>
    </rPh>
    <rPh sb="21" eb="23">
      <t>ミマン</t>
    </rPh>
    <phoneticPr fontId="25"/>
  </si>
  <si>
    <t>再生可能エネルギー
（太陽光1,000Kw以上）</t>
    <rPh sb="0" eb="4">
      <t>サイセイカノウ</t>
    </rPh>
    <rPh sb="11" eb="14">
      <t>タイヨウコウ</t>
    </rPh>
    <rPh sb="21" eb="23">
      <t>イジョウ</t>
    </rPh>
    <phoneticPr fontId="25"/>
  </si>
  <si>
    <t>3/4</t>
    <phoneticPr fontId="25"/>
  </si>
  <si>
    <t>再生可能エネルギー
（風力20Kw未満）</t>
    <rPh sb="0" eb="4">
      <t>サイセイカノウ</t>
    </rPh>
    <rPh sb="11" eb="13">
      <t>フウリョク</t>
    </rPh>
    <rPh sb="17" eb="19">
      <t>ミマン</t>
    </rPh>
    <phoneticPr fontId="25"/>
  </si>
  <si>
    <t>再生可能エネルギー
（風力20Kw以上）</t>
    <rPh sb="0" eb="4">
      <t>サイセイカノウ</t>
    </rPh>
    <rPh sb="11" eb="13">
      <t>フウリョク</t>
    </rPh>
    <rPh sb="17" eb="19">
      <t>イジョウ</t>
    </rPh>
    <phoneticPr fontId="25"/>
  </si>
  <si>
    <t>再生可能エネルギー
（水力5,000Kw未満）</t>
    <rPh sb="0" eb="4">
      <t>サイセイカノウ</t>
    </rPh>
    <rPh sb="11" eb="13">
      <t>スイリョク</t>
    </rPh>
    <rPh sb="20" eb="22">
      <t>ミマン</t>
    </rPh>
    <phoneticPr fontId="25"/>
  </si>
  <si>
    <t>再生可能エネルギー
（水力5,000Kw以上）</t>
    <rPh sb="0" eb="4">
      <t>サイセイカノウ</t>
    </rPh>
    <rPh sb="11" eb="13">
      <t>スイリョク</t>
    </rPh>
    <rPh sb="20" eb="22">
      <t>イジョウ</t>
    </rPh>
    <phoneticPr fontId="25"/>
  </si>
  <si>
    <t>再生可能エネルギー
（地熱1,000Kw未満）</t>
    <rPh sb="0" eb="4">
      <t>サイセイカノウ</t>
    </rPh>
    <rPh sb="11" eb="13">
      <t>チネツ</t>
    </rPh>
    <rPh sb="20" eb="22">
      <t>ミマン</t>
    </rPh>
    <phoneticPr fontId="25"/>
  </si>
  <si>
    <t>再生可能エネルギー
（地熱1,000Kw以上）</t>
    <rPh sb="0" eb="4">
      <t>サイセイカノウ</t>
    </rPh>
    <rPh sb="11" eb="13">
      <t>チネツ</t>
    </rPh>
    <rPh sb="20" eb="22">
      <t>イジョウ</t>
    </rPh>
    <phoneticPr fontId="25"/>
  </si>
  <si>
    <t>再生可能エネルギー
（ﾊﾞｲｵﾏｽ10,000Kw未満）</t>
    <rPh sb="0" eb="4">
      <t>サイセイカノウ</t>
    </rPh>
    <rPh sb="25" eb="27">
      <t>ミマン</t>
    </rPh>
    <phoneticPr fontId="25"/>
  </si>
  <si>
    <t>再生可能エネルギー
（ﾊﾞｲｵﾏｽ1万Kw以上2万Kw未満）</t>
    <rPh sb="0" eb="4">
      <t>サイセイカノウ</t>
    </rPh>
    <rPh sb="18" eb="19">
      <t>マン</t>
    </rPh>
    <rPh sb="21" eb="23">
      <t>イジョウ</t>
    </rPh>
    <rPh sb="24" eb="25">
      <t>マン</t>
    </rPh>
    <rPh sb="27" eb="29">
      <t>ミマン</t>
    </rPh>
    <phoneticPr fontId="25"/>
  </si>
  <si>
    <t>令和6年度</t>
    <rPh sb="0" eb="1">
      <t>レイ</t>
    </rPh>
    <rPh sb="1" eb="2">
      <t>ワ</t>
    </rPh>
    <rPh sb="3" eb="5">
      <t>ネンド</t>
    </rPh>
    <phoneticPr fontId="2"/>
  </si>
  <si>
    <t>令和5年度</t>
    <rPh sb="0" eb="2">
      <t>レイワ</t>
    </rPh>
    <rPh sb="3" eb="5">
      <t>ネンド</t>
    </rPh>
    <rPh sb="4" eb="5">
      <t>ド</t>
    </rPh>
    <phoneticPr fontId="2"/>
  </si>
  <si>
    <t>３　課税標準の特例等</t>
    <phoneticPr fontId="2"/>
  </si>
  <si>
    <t>令和6年度</t>
    <rPh sb="0" eb="1">
      <t>レイ</t>
    </rPh>
    <rPh sb="1" eb="2">
      <t>ワ</t>
    </rPh>
    <phoneticPr fontId="2"/>
  </si>
  <si>
    <t>令和６年度</t>
    <rPh sb="0" eb="2">
      <t>レイワ</t>
    </rPh>
    <rPh sb="3" eb="4">
      <t>ネン</t>
    </rPh>
    <phoneticPr fontId="2"/>
  </si>
  <si>
    <t>令和6年度</t>
    <rPh sb="0" eb="2">
      <t>レイワ</t>
    </rPh>
    <rPh sb="3" eb="5">
      <t>ネンド</t>
    </rPh>
    <phoneticPr fontId="2"/>
  </si>
  <si>
    <t>令　和　6　年　度</t>
    <rPh sb="0" eb="1">
      <t>レイ</t>
    </rPh>
    <rPh sb="2" eb="3">
      <t>カズ</t>
    </rPh>
    <rPh sb="6" eb="7">
      <t>ネン</t>
    </rPh>
    <rPh sb="8" eb="9">
      <t>ド</t>
    </rPh>
    <phoneticPr fontId="2"/>
  </si>
  <si>
    <t>令和7年度</t>
    <rPh sb="0" eb="1">
      <t>レイ</t>
    </rPh>
    <rPh sb="1" eb="2">
      <t>ワ</t>
    </rPh>
    <phoneticPr fontId="2"/>
  </si>
  <si>
    <t>令和７年度</t>
    <rPh sb="0" eb="2">
      <t>レイワ</t>
    </rPh>
    <rPh sb="3" eb="4">
      <t>ネン</t>
    </rPh>
    <phoneticPr fontId="2"/>
  </si>
  <si>
    <t>R7年度</t>
    <rPh sb="2" eb="4">
      <t>ネンド</t>
    </rPh>
    <phoneticPr fontId="25"/>
  </si>
  <si>
    <t>令和6年度</t>
    <rPh sb="0" eb="2">
      <t>レイワ</t>
    </rPh>
    <rPh sb="3" eb="5">
      <t>ネンド</t>
    </rPh>
    <rPh sb="4" eb="5">
      <t>ド</t>
    </rPh>
    <phoneticPr fontId="2"/>
  </si>
  <si>
    <t>令和7年度</t>
    <rPh sb="0" eb="1">
      <t>レイ</t>
    </rPh>
    <rPh sb="1" eb="2">
      <t>ワ</t>
    </rPh>
    <rPh sb="3" eb="5">
      <t>ネンド</t>
    </rPh>
    <phoneticPr fontId="2"/>
  </si>
  <si>
    <t>再生可能エネルギー
（ﾊﾞｲｵﾏｽ1万Kw以上2万Kw未満のうち、木竹や農産物残さ区分に該当するもの）</t>
    <rPh sb="33" eb="35">
      <t>モクチク</t>
    </rPh>
    <rPh sb="36" eb="39">
      <t>ノウサンブツ</t>
    </rPh>
    <rPh sb="39" eb="40">
      <t>ザン</t>
    </rPh>
    <rPh sb="41" eb="43">
      <t>クブン</t>
    </rPh>
    <rPh sb="44" eb="46">
      <t>ガイトウ</t>
    </rPh>
    <phoneticPr fontId="25"/>
  </si>
  <si>
    <t>6/7</t>
    <phoneticPr fontId="25"/>
  </si>
  <si>
    <t>文部科学省</t>
    <rPh sb="0" eb="2">
      <t>モンブ</t>
    </rPh>
    <rPh sb="2" eb="5">
      <t>カガクショウ</t>
    </rPh>
    <phoneticPr fontId="2"/>
  </si>
  <si>
    <t>文部科学省大臣官房</t>
    <rPh sb="0" eb="2">
      <t>モンブ</t>
    </rPh>
    <rPh sb="2" eb="5">
      <t>カガクショウ</t>
    </rPh>
    <phoneticPr fontId="2"/>
  </si>
  <si>
    <t>防衛省</t>
    <rPh sb="0" eb="2">
      <t>ボウエイ</t>
    </rPh>
    <rPh sb="2" eb="3">
      <t>ショウ</t>
    </rPh>
    <phoneticPr fontId="2"/>
  </si>
  <si>
    <t>裁判所</t>
    <phoneticPr fontId="2"/>
  </si>
  <si>
    <t>労働基準局</t>
    <phoneticPr fontId="2"/>
  </si>
  <si>
    <t>職業安定局</t>
    <rPh sb="4" eb="5">
      <t>キョク</t>
    </rPh>
    <phoneticPr fontId="2"/>
  </si>
  <si>
    <t>津波避難施設等
（協定避難施設）</t>
    <rPh sb="0" eb="6">
      <t>ツナミヒナンシセツ</t>
    </rPh>
    <rPh sb="6" eb="7">
      <t>トウ</t>
    </rPh>
    <rPh sb="9" eb="11">
      <t>キョウテイ</t>
    </rPh>
    <rPh sb="11" eb="13">
      <t>ヒナン</t>
    </rPh>
    <rPh sb="13" eb="15">
      <t>シセツ</t>
    </rPh>
    <phoneticPr fontId="25"/>
  </si>
  <si>
    <t>厚生労働省</t>
    <rPh sb="0" eb="5">
      <t>コウセイロウドウショウ</t>
    </rPh>
    <phoneticPr fontId="2"/>
  </si>
  <si>
    <t>法務省</t>
    <rPh sb="0" eb="3">
      <t>ホウムショウ</t>
    </rPh>
    <phoneticPr fontId="2"/>
  </si>
  <si>
    <t>特例名</t>
    <rPh sb="0" eb="3">
      <t>トクレイメイ</t>
    </rPh>
    <phoneticPr fontId="1"/>
  </si>
  <si>
    <t>措置名</t>
    <rPh sb="0" eb="3">
      <t>ソチメイ</t>
    </rPh>
    <phoneticPr fontId="1"/>
  </si>
  <si>
    <t>浸水防止用設備</t>
    <rPh sb="0" eb="2">
      <t>シンスイ</t>
    </rPh>
    <rPh sb="2" eb="5">
      <t>ボウシヨウ</t>
    </rPh>
    <rPh sb="5" eb="7">
      <t>セツビ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</si>
</sst>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42" formatCode="_ &quot;¥&quot;* #,##0_ ;_ &quot;¥&quot;* \-#,##0_ ;_ &quot;¥&quot;* &quot;-&quot;_ ;_ @_ "/>
    <numFmt numFmtId="176" formatCode="\(#,##0\)"/>
    <numFmt numFmtId="177" formatCode="\(General\)"/>
    <numFmt numFmtId="178" formatCode="#,##0\ "/>
    <numFmt numFmtId="179" formatCode="#,##0_);[Red]\(#,##0\)"/>
    <numFmt numFmtId="180" formatCode="#,##0_ "/>
    <numFmt numFmtId="181" formatCode="#,##0;&quot;△&quot;#,##0"/>
    <numFmt numFmtId="182" formatCode="#,##0.0;&quot;△&quot;#,##0.0"/>
    <numFmt numFmtId="183" formatCode="#,##0.00_);[Red]\(#,##0.00\)"/>
    <numFmt numFmtId="184" formatCode="#,##0_ ;[Red]\-#,##0\ "/>
    <numFmt numFmtId="185" formatCode="#,##0_);\(#,##0\)"/>
    <numFmt numFmtId="186" formatCode="#,##0;&quot;▲ &quot;#,##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sz val="9.5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9.5"/>
      <name val="ＭＳ Ｐゴシック"/>
      <family val="3"/>
      <charset val="128"/>
    </font>
    <font>
      <sz val="9.5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vertAlign val="superscript"/>
      <sz val="9.5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.5"/>
      <name val="ＭＳ Ｐゴシック"/>
      <family val="3"/>
      <charset val="128"/>
      <scheme val="major"/>
    </font>
    <font>
      <sz val="6"/>
      <name val="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/>
      <top style="double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 style="hair">
        <color auto="1"/>
      </diagonal>
    </border>
    <border diagonalUp="1">
      <left style="hair">
        <color auto="1"/>
      </left>
      <right/>
      <top style="double">
        <color indexed="64"/>
      </top>
      <bottom style="hair">
        <color indexed="64"/>
      </bottom>
      <diagonal style="hair">
        <color auto="1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3" fillId="0" borderId="0">
      <alignment vertical="center"/>
    </xf>
  </cellStyleXfs>
  <cellXfs count="518">
    <xf numFmtId="0" fontId="0" fillId="0" borderId="0" xfId="0"/>
    <xf numFmtId="0" fontId="4" fillId="0" borderId="0" xfId="3" applyFont="1">
      <alignment vertical="center"/>
    </xf>
    <xf numFmtId="0" fontId="21" fillId="0" borderId="0" xfId="3" applyFo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179" fontId="11" fillId="0" borderId="0" xfId="1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38" fontId="11" fillId="0" borderId="0" xfId="1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181" fontId="13" fillId="0" borderId="0" xfId="0" applyNumberFormat="1" applyFont="1" applyAlignment="1">
      <alignment horizontal="right" vertical="center"/>
    </xf>
    <xf numFmtId="182" fontId="1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81" fontId="15" fillId="0" borderId="0" xfId="0" applyNumberFormat="1" applyFont="1" applyAlignment="1">
      <alignment horizontal="right" vertical="center"/>
    </xf>
    <xf numFmtId="181" fontId="15" fillId="0" borderId="0" xfId="0" applyNumberFormat="1" applyFont="1" applyAlignment="1">
      <alignment vertical="center"/>
    </xf>
    <xf numFmtId="181" fontId="15" fillId="0" borderId="0" xfId="0" applyNumberFormat="1" applyFont="1" applyAlignment="1">
      <alignment horizontal="right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181" fontId="11" fillId="0" borderId="0" xfId="0" applyNumberFormat="1" applyFont="1" applyAlignment="1">
      <alignment horizontal="center" vertical="center"/>
    </xf>
    <xf numFmtId="179" fontId="14" fillId="0" borderId="0" xfId="0" applyNumberFormat="1" applyFont="1" applyAlignment="1">
      <alignment vertical="center"/>
    </xf>
    <xf numFmtId="179" fontId="16" fillId="0" borderId="0" xfId="0" applyNumberFormat="1" applyFont="1" applyAlignment="1">
      <alignment vertical="center"/>
    </xf>
    <xf numFmtId="0" fontId="3" fillId="0" borderId="0" xfId="0" applyFont="1"/>
    <xf numFmtId="0" fontId="8" fillId="0" borderId="7" xfId="0" applyFont="1" applyBorder="1" applyAlignment="1">
      <alignment horizontal="center" vertical="center" wrapText="1"/>
    </xf>
    <xf numFmtId="38" fontId="11" fillId="0" borderId="0" xfId="1" applyFont="1" applyBorder="1" applyAlignment="1">
      <alignment vertical="center"/>
    </xf>
    <xf numFmtId="179" fontId="11" fillId="0" borderId="0" xfId="0" applyNumberFormat="1" applyFont="1" applyAlignment="1">
      <alignment vertical="center"/>
    </xf>
    <xf numFmtId="178" fontId="11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84" fontId="11" fillId="0" borderId="0" xfId="1" applyNumberFormat="1" applyFont="1" applyBorder="1" applyAlignment="1">
      <alignment vertical="center"/>
    </xf>
    <xf numFmtId="178" fontId="11" fillId="0" borderId="0" xfId="1" applyNumberFormat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176" fontId="11" fillId="0" borderId="0" xfId="0" applyNumberFormat="1" applyFont="1" applyAlignment="1">
      <alignment vertical="center"/>
    </xf>
    <xf numFmtId="40" fontId="11" fillId="0" borderId="0" xfId="1" applyNumberFormat="1" applyFont="1" applyBorder="1" applyAlignment="1">
      <alignment vertical="center"/>
    </xf>
    <xf numFmtId="40" fontId="11" fillId="0" borderId="0" xfId="2" applyNumberFormat="1" applyFont="1" applyBorder="1" applyAlignment="1">
      <alignment vertical="center"/>
    </xf>
    <xf numFmtId="179" fontId="11" fillId="0" borderId="0" xfId="0" applyNumberFormat="1" applyFont="1" applyAlignment="1">
      <alignment horizontal="right" vertical="center"/>
    </xf>
    <xf numFmtId="177" fontId="11" fillId="0" borderId="0" xfId="0" applyNumberFormat="1" applyFont="1" applyAlignment="1">
      <alignment vertical="center"/>
    </xf>
    <xf numFmtId="184" fontId="11" fillId="0" borderId="0" xfId="1" applyNumberFormat="1" applyFont="1" applyBorder="1" applyAlignment="1">
      <alignment vertical="center" shrinkToFit="1"/>
    </xf>
    <xf numFmtId="179" fontId="11" fillId="0" borderId="0" xfId="1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/>
    </xf>
    <xf numFmtId="0" fontId="14" fillId="0" borderId="0" xfId="0" applyFont="1" applyAlignment="1">
      <alignment horizontal="center" vertical="center"/>
    </xf>
    <xf numFmtId="180" fontId="14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top" indent="1"/>
    </xf>
    <xf numFmtId="0" fontId="8" fillId="0" borderId="0" xfId="0" applyFont="1" applyAlignment="1">
      <alignment horizontal="center" vertical="top" textRotation="255"/>
    </xf>
    <xf numFmtId="0" fontId="14" fillId="0" borderId="0" xfId="0" applyFont="1" applyAlignment="1">
      <alignment horizontal="center" vertical="top"/>
    </xf>
    <xf numFmtId="180" fontId="14" fillId="0" borderId="0" xfId="0" applyNumberFormat="1" applyFont="1" applyAlignment="1">
      <alignment vertical="top"/>
    </xf>
    <xf numFmtId="179" fontId="14" fillId="0" borderId="1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179" fontId="16" fillId="0" borderId="1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180" fontId="14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179" fontId="14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indent="1"/>
    </xf>
    <xf numFmtId="180" fontId="23" fillId="0" borderId="0" xfId="0" applyNumberFormat="1" applyFont="1" applyAlignment="1">
      <alignment horizontal="right" vertical="center"/>
    </xf>
    <xf numFmtId="176" fontId="23" fillId="0" borderId="0" xfId="0" applyNumberFormat="1" applyFont="1" applyAlignment="1">
      <alignment horizontal="right" vertical="center"/>
    </xf>
    <xf numFmtId="179" fontId="23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distributed" vertical="center"/>
    </xf>
    <xf numFmtId="0" fontId="23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24" fillId="0" borderId="0" xfId="0" applyFont="1" applyAlignment="1">
      <alignment horizontal="left" vertical="center"/>
    </xf>
    <xf numFmtId="0" fontId="8" fillId="0" borderId="16" xfId="0" applyFont="1" applyBorder="1" applyAlignment="1">
      <alignment horizontal="distributed" vertical="center"/>
    </xf>
    <xf numFmtId="179" fontId="14" fillId="0" borderId="6" xfId="0" applyNumberFormat="1" applyFont="1" applyBorder="1" applyAlignment="1">
      <alignment horizontal="right" vertical="center"/>
    </xf>
    <xf numFmtId="179" fontId="14" fillId="0" borderId="19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distributed" vertical="center" wrapText="1"/>
    </xf>
    <xf numFmtId="179" fontId="14" fillId="0" borderId="5" xfId="0" applyNumberFormat="1" applyFont="1" applyBorder="1" applyAlignment="1">
      <alignment horizontal="right" vertical="center"/>
    </xf>
    <xf numFmtId="179" fontId="14" fillId="0" borderId="20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distributed" vertical="center" wrapText="1"/>
    </xf>
    <xf numFmtId="0" fontId="8" fillId="0" borderId="14" xfId="0" applyFont="1" applyBorder="1" applyAlignment="1">
      <alignment horizontal="distributed" vertical="center"/>
    </xf>
    <xf numFmtId="179" fontId="16" fillId="0" borderId="19" xfId="0" applyNumberFormat="1" applyFont="1" applyBorder="1" applyAlignment="1">
      <alignment horizontal="right" vertical="center"/>
    </xf>
    <xf numFmtId="179" fontId="16" fillId="0" borderId="6" xfId="0" applyNumberFormat="1" applyFont="1" applyBorder="1" applyAlignment="1">
      <alignment horizontal="right" vertical="center"/>
    </xf>
    <xf numFmtId="179" fontId="16" fillId="0" borderId="16" xfId="0" applyNumberFormat="1" applyFont="1" applyBorder="1" applyAlignment="1">
      <alignment horizontal="right" vertical="center"/>
    </xf>
    <xf numFmtId="179" fontId="16" fillId="0" borderId="20" xfId="0" applyNumberFormat="1" applyFont="1" applyBorder="1" applyAlignment="1">
      <alignment horizontal="right" vertical="center"/>
    </xf>
    <xf numFmtId="179" fontId="16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horizontal="distributed" vertical="center"/>
    </xf>
    <xf numFmtId="179" fontId="14" fillId="0" borderId="4" xfId="0" applyNumberFormat="1" applyFont="1" applyBorder="1" applyAlignment="1">
      <alignment horizontal="right" vertical="center"/>
    </xf>
    <xf numFmtId="179" fontId="14" fillId="0" borderId="9" xfId="0" applyNumberFormat="1" applyFont="1" applyBorder="1" applyAlignment="1">
      <alignment horizontal="right" vertical="center"/>
    </xf>
    <xf numFmtId="179" fontId="14" fillId="0" borderId="10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horizontal="distributed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horizontal="distributed" vertical="center"/>
    </xf>
    <xf numFmtId="0" fontId="8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 wrapText="1"/>
    </xf>
    <xf numFmtId="0" fontId="8" fillId="0" borderId="6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 vertical="center"/>
    </xf>
    <xf numFmtId="0" fontId="8" fillId="0" borderId="4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179" fontId="16" fillId="0" borderId="31" xfId="0" applyNumberFormat="1" applyFont="1" applyBorder="1" applyAlignment="1">
      <alignment horizontal="right" vertical="center"/>
    </xf>
    <xf numFmtId="179" fontId="16" fillId="0" borderId="9" xfId="0" applyNumberFormat="1" applyFont="1" applyBorder="1" applyAlignment="1">
      <alignment horizontal="right" vertical="center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horizontal="distributed" vertical="center"/>
    </xf>
    <xf numFmtId="0" fontId="8" fillId="0" borderId="34" xfId="0" applyFont="1" applyBorder="1" applyAlignment="1">
      <alignment horizontal="distributed" vertical="center"/>
    </xf>
    <xf numFmtId="0" fontId="9" fillId="0" borderId="0" xfId="0" applyFont="1" applyAlignment="1">
      <alignment vertical="center"/>
    </xf>
    <xf numFmtId="179" fontId="14" fillId="0" borderId="9" xfId="0" applyNumberFormat="1" applyFont="1" applyBorder="1" applyAlignment="1">
      <alignment vertical="center"/>
    </xf>
    <xf numFmtId="179" fontId="14" fillId="0" borderId="10" xfId="0" applyNumberFormat="1" applyFont="1" applyBorder="1" applyAlignment="1">
      <alignment vertical="center"/>
    </xf>
    <xf numFmtId="179" fontId="14" fillId="0" borderId="36" xfId="0" applyNumberFormat="1" applyFont="1" applyBorder="1" applyAlignment="1">
      <alignment horizontal="right" vertical="center"/>
    </xf>
    <xf numFmtId="180" fontId="14" fillId="0" borderId="10" xfId="0" applyNumberFormat="1" applyFont="1" applyBorder="1" applyAlignment="1">
      <alignment vertical="center"/>
    </xf>
    <xf numFmtId="180" fontId="11" fillId="0" borderId="0" xfId="0" applyNumberFormat="1" applyFont="1" applyAlignment="1">
      <alignment horizontal="right"/>
    </xf>
    <xf numFmtId="180" fontId="8" fillId="0" borderId="7" xfId="0" applyNumberFormat="1" applyFont="1" applyBorder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180" fontId="8" fillId="0" borderId="1" xfId="0" applyNumberFormat="1" applyFont="1" applyBorder="1" applyAlignment="1">
      <alignment horizontal="center" vertical="center"/>
    </xf>
    <xf numFmtId="179" fontId="14" fillId="0" borderId="29" xfId="0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38" fontId="14" fillId="0" borderId="9" xfId="1" applyFont="1" applyBorder="1" applyAlignment="1">
      <alignment vertical="center"/>
    </xf>
    <xf numFmtId="0" fontId="11" fillId="0" borderId="40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83" fontId="16" fillId="0" borderId="0" xfId="0" applyNumberFormat="1" applyFont="1" applyAlignment="1">
      <alignment vertical="center"/>
    </xf>
    <xf numFmtId="181" fontId="15" fillId="0" borderId="0" xfId="0" applyNumberFormat="1" applyFont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8" fillId="2" borderId="0" xfId="0" applyFont="1" applyFill="1" applyAlignment="1">
      <alignment vertical="top"/>
    </xf>
    <xf numFmtId="0" fontId="14" fillId="2" borderId="0" xfId="0" applyFont="1" applyFill="1" applyAlignment="1">
      <alignment vertical="top"/>
    </xf>
    <xf numFmtId="0" fontId="8" fillId="2" borderId="0" xfId="0" applyFont="1" applyFill="1"/>
    <xf numFmtId="0" fontId="14" fillId="2" borderId="0" xfId="0" applyFont="1" applyFill="1"/>
    <xf numFmtId="0" fontId="8" fillId="2" borderId="9" xfId="0" applyFont="1" applyFill="1" applyBorder="1" applyAlignment="1">
      <alignment horizontal="center" vertical="center" wrapText="1"/>
    </xf>
    <xf numFmtId="180" fontId="16" fillId="2" borderId="27" xfId="0" applyNumberFormat="1" applyFont="1" applyFill="1" applyBorder="1" applyAlignment="1">
      <alignment vertical="center"/>
    </xf>
    <xf numFmtId="42" fontId="16" fillId="2" borderId="13" xfId="0" applyNumberFormat="1" applyFont="1" applyFill="1" applyBorder="1" applyAlignment="1">
      <alignment horizontal="right" vertical="center"/>
    </xf>
    <xf numFmtId="0" fontId="11" fillId="2" borderId="40" xfId="0" applyFont="1" applyFill="1" applyBorder="1" applyAlignment="1">
      <alignment horizontal="left" vertical="center"/>
    </xf>
    <xf numFmtId="0" fontId="11" fillId="2" borderId="4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wrapText="1"/>
    </xf>
    <xf numFmtId="179" fontId="16" fillId="0" borderId="0" xfId="0" applyNumberFormat="1" applyFont="1" applyAlignment="1">
      <alignment horizontal="right" vertical="center"/>
    </xf>
    <xf numFmtId="179" fontId="16" fillId="0" borderId="27" xfId="0" applyNumberFormat="1" applyFont="1" applyBorder="1" applyAlignment="1">
      <alignment horizontal="right" vertical="center"/>
    </xf>
    <xf numFmtId="0" fontId="24" fillId="0" borderId="40" xfId="0" applyFont="1" applyBorder="1" applyAlignment="1">
      <alignment vertical="center"/>
    </xf>
    <xf numFmtId="0" fontId="24" fillId="0" borderId="40" xfId="0" applyFont="1" applyBorder="1" applyAlignment="1">
      <alignment horizontal="distributed" vertical="center"/>
    </xf>
    <xf numFmtId="179" fontId="16" fillId="0" borderId="49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179" fontId="14" fillId="0" borderId="35" xfId="0" applyNumberFormat="1" applyFont="1" applyBorder="1" applyAlignment="1">
      <alignment horizontal="right" vertical="center"/>
    </xf>
    <xf numFmtId="185" fontId="14" fillId="0" borderId="14" xfId="0" applyNumberFormat="1" applyFont="1" applyBorder="1" applyAlignment="1">
      <alignment horizontal="right" vertical="center"/>
    </xf>
    <xf numFmtId="185" fontId="14" fillId="0" borderId="5" xfId="0" applyNumberFormat="1" applyFont="1" applyBorder="1" applyAlignment="1">
      <alignment horizontal="right" vertical="center"/>
    </xf>
    <xf numFmtId="179" fontId="14" fillId="0" borderId="33" xfId="0" applyNumberFormat="1" applyFont="1" applyBorder="1" applyAlignment="1">
      <alignment horizontal="right" vertical="center"/>
    </xf>
    <xf numFmtId="38" fontId="16" fillId="0" borderId="16" xfId="1" applyFont="1" applyBorder="1" applyAlignment="1">
      <alignment vertical="center"/>
    </xf>
    <xf numFmtId="38" fontId="14" fillId="0" borderId="36" xfId="1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distributed" vertical="center"/>
    </xf>
    <xf numFmtId="179" fontId="14" fillId="0" borderId="43" xfId="0" applyNumberFormat="1" applyFont="1" applyBorder="1" applyAlignment="1">
      <alignment horizontal="right" vertical="center"/>
    </xf>
    <xf numFmtId="179" fontId="14" fillId="0" borderId="42" xfId="0" applyNumberFormat="1" applyFont="1" applyBorder="1" applyAlignment="1">
      <alignment horizontal="right" vertical="center"/>
    </xf>
    <xf numFmtId="0" fontId="14" fillId="2" borderId="4" xfId="0" applyFont="1" applyFill="1" applyBorder="1" applyAlignment="1">
      <alignment horizontal="center" vertical="center"/>
    </xf>
    <xf numFmtId="180" fontId="16" fillId="2" borderId="4" xfId="0" applyNumberFormat="1" applyFont="1" applyFill="1" applyBorder="1" applyAlignment="1">
      <alignment vertical="center"/>
    </xf>
    <xf numFmtId="42" fontId="16" fillId="2" borderId="9" xfId="0" applyNumberFormat="1" applyFont="1" applyFill="1" applyBorder="1" applyAlignment="1">
      <alignment horizontal="right" vertical="center"/>
    </xf>
    <xf numFmtId="180" fontId="16" fillId="2" borderId="10" xfId="0" applyNumberFormat="1" applyFont="1" applyFill="1" applyBorder="1" applyAlignment="1">
      <alignment vertical="center"/>
    </xf>
    <xf numFmtId="180" fontId="14" fillId="2" borderId="4" xfId="0" applyNumberFormat="1" applyFont="1" applyFill="1" applyBorder="1" applyAlignment="1">
      <alignment vertical="center"/>
    </xf>
    <xf numFmtId="180" fontId="14" fillId="2" borderId="10" xfId="0" applyNumberFormat="1" applyFont="1" applyFill="1" applyBorder="1" applyAlignment="1">
      <alignment vertical="center"/>
    </xf>
    <xf numFmtId="0" fontId="14" fillId="2" borderId="9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80" fontId="14" fillId="0" borderId="4" xfId="0" applyNumberFormat="1" applyFont="1" applyBorder="1" applyAlignment="1">
      <alignment vertical="center"/>
    </xf>
    <xf numFmtId="179" fontId="16" fillId="0" borderId="9" xfId="0" applyNumberFormat="1" applyFont="1" applyBorder="1" applyAlignment="1">
      <alignment vertical="center"/>
    </xf>
    <xf numFmtId="179" fontId="16" fillId="0" borderId="10" xfId="0" applyNumberFormat="1" applyFont="1" applyBorder="1" applyAlignment="1">
      <alignment vertical="center"/>
    </xf>
    <xf numFmtId="179" fontId="16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180" fontId="20" fillId="0" borderId="0" xfId="0" applyNumberFormat="1" applyFont="1" applyAlignment="1">
      <alignment horizontal="right" vertical="center"/>
    </xf>
    <xf numFmtId="0" fontId="20" fillId="0" borderId="79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 wrapText="1"/>
    </xf>
    <xf numFmtId="0" fontId="20" fillId="0" borderId="80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2" xfId="0" applyFont="1" applyBorder="1" applyAlignment="1">
      <alignment vertical="center" wrapText="1"/>
    </xf>
    <xf numFmtId="49" fontId="20" fillId="0" borderId="83" xfId="0" applyNumberFormat="1" applyFont="1" applyBorder="1" applyAlignment="1">
      <alignment horizontal="center" vertical="center"/>
    </xf>
    <xf numFmtId="0" fontId="20" fillId="0" borderId="82" xfId="0" applyFont="1" applyBorder="1" applyAlignment="1">
      <alignment vertical="center"/>
    </xf>
    <xf numFmtId="186" fontId="20" fillId="0" borderId="83" xfId="0" applyNumberFormat="1" applyFont="1" applyBorder="1" applyAlignment="1">
      <alignment vertical="center"/>
    </xf>
    <xf numFmtId="0" fontId="20" fillId="0" borderId="33" xfId="0" applyFont="1" applyBorder="1" applyAlignment="1">
      <alignment vertical="center" wrapText="1"/>
    </xf>
    <xf numFmtId="49" fontId="20" fillId="0" borderId="36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vertical="center"/>
    </xf>
    <xf numFmtId="186" fontId="20" fillId="0" borderId="85" xfId="0" applyNumberFormat="1" applyFont="1" applyBorder="1" applyAlignment="1">
      <alignment vertical="center"/>
    </xf>
    <xf numFmtId="0" fontId="20" fillId="0" borderId="29" xfId="0" applyFont="1" applyBorder="1" applyAlignment="1">
      <alignment vertical="center" wrapText="1"/>
    </xf>
    <xf numFmtId="49" fontId="20" fillId="0" borderId="9" xfId="0" applyNumberFormat="1" applyFont="1" applyBorder="1" applyAlignment="1">
      <alignment horizontal="center" vertical="center"/>
    </xf>
    <xf numFmtId="0" fontId="20" fillId="0" borderId="29" xfId="0" applyFont="1" applyBorder="1" applyAlignment="1">
      <alignment vertical="center"/>
    </xf>
    <xf numFmtId="186" fontId="20" fillId="0" borderId="9" xfId="0" applyNumberFormat="1" applyFont="1" applyBorder="1" applyAlignment="1">
      <alignment vertical="center"/>
    </xf>
    <xf numFmtId="186" fontId="20" fillId="0" borderId="31" xfId="0" applyNumberFormat="1" applyFont="1" applyBorder="1" applyAlignment="1">
      <alignment vertical="center"/>
    </xf>
    <xf numFmtId="186" fontId="20" fillId="0" borderId="36" xfId="0" applyNumberFormat="1" applyFont="1" applyBorder="1" applyAlignment="1">
      <alignment vertical="center"/>
    </xf>
    <xf numFmtId="49" fontId="19" fillId="0" borderId="83" xfId="0" applyNumberFormat="1" applyFont="1" applyBorder="1" applyAlignment="1">
      <alignment horizontal="left" vertical="center" wrapText="1"/>
    </xf>
    <xf numFmtId="176" fontId="14" fillId="0" borderId="20" xfId="0" applyNumberFormat="1" applyFont="1" applyBorder="1" applyAlignment="1">
      <alignment horizontal="right" vertical="center"/>
    </xf>
    <xf numFmtId="180" fontId="8" fillId="0" borderId="8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6" fillId="0" borderId="19" xfId="1" applyFont="1" applyBorder="1" applyAlignment="1">
      <alignment vertical="center"/>
    </xf>
    <xf numFmtId="38" fontId="14" fillId="0" borderId="29" xfId="1" applyFont="1" applyBorder="1" applyAlignment="1">
      <alignment vertical="center"/>
    </xf>
    <xf numFmtId="38" fontId="14" fillId="0" borderId="33" xfId="1" applyFont="1" applyBorder="1" applyAlignment="1">
      <alignment vertical="center"/>
    </xf>
    <xf numFmtId="0" fontId="8" fillId="0" borderId="3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179" fontId="16" fillId="0" borderId="16" xfId="0" applyNumberFormat="1" applyFont="1" applyBorder="1" applyAlignment="1">
      <alignment vertical="center"/>
    </xf>
    <xf numFmtId="180" fontId="16" fillId="2" borderId="9" xfId="0" applyNumberFormat="1" applyFont="1" applyFill="1" applyBorder="1" applyAlignment="1">
      <alignment vertical="center"/>
    </xf>
    <xf numFmtId="180" fontId="14" fillId="2" borderId="27" xfId="0" applyNumberFormat="1" applyFont="1" applyFill="1" applyBorder="1" applyAlignment="1">
      <alignment vertical="center"/>
    </xf>
    <xf numFmtId="180" fontId="14" fillId="2" borderId="11" xfId="0" applyNumberFormat="1" applyFont="1" applyFill="1" applyBorder="1" applyAlignment="1">
      <alignment vertical="center"/>
    </xf>
    <xf numFmtId="180" fontId="14" fillId="2" borderId="9" xfId="0" applyNumberFormat="1" applyFont="1" applyFill="1" applyBorder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186" fontId="20" fillId="0" borderId="84" xfId="0" applyNumberFormat="1" applyFont="1" applyBorder="1" applyAlignment="1">
      <alignment vertical="center"/>
    </xf>
    <xf numFmtId="186" fontId="20" fillId="0" borderId="35" xfId="0" applyNumberFormat="1" applyFont="1" applyBorder="1" applyAlignment="1">
      <alignment vertical="center"/>
    </xf>
    <xf numFmtId="186" fontId="20" fillId="0" borderId="4" xfId="0" applyNumberFormat="1" applyFont="1" applyBorder="1" applyAlignment="1">
      <alignment vertical="center"/>
    </xf>
    <xf numFmtId="0" fontId="8" fillId="0" borderId="47" xfId="0" applyFont="1" applyBorder="1" applyAlignment="1">
      <alignment horizontal="center" vertical="center"/>
    </xf>
    <xf numFmtId="179" fontId="16" fillId="0" borderId="51" xfId="0" applyNumberFormat="1" applyFont="1" applyBorder="1" applyAlignment="1">
      <alignment horizontal="right" vertical="center"/>
    </xf>
    <xf numFmtId="179" fontId="16" fillId="0" borderId="52" xfId="0" applyNumberFormat="1" applyFont="1" applyBorder="1" applyAlignment="1">
      <alignment horizontal="right" vertical="center"/>
    </xf>
    <xf numFmtId="179" fontId="14" fillId="0" borderId="46" xfId="0" applyNumberFormat="1" applyFont="1" applyBorder="1" applyAlignment="1">
      <alignment horizontal="right" vertical="center"/>
    </xf>
    <xf numFmtId="179" fontId="14" fillId="0" borderId="47" xfId="0" applyNumberFormat="1" applyFont="1" applyBorder="1" applyAlignment="1">
      <alignment horizontal="right" vertical="center"/>
    </xf>
    <xf numFmtId="179" fontId="14" fillId="0" borderId="41" xfId="0" applyNumberFormat="1" applyFont="1" applyBorder="1" applyAlignment="1">
      <alignment horizontal="right" vertical="center"/>
    </xf>
    <xf numFmtId="179" fontId="14" fillId="0" borderId="53" xfId="0" applyNumberFormat="1" applyFont="1" applyBorder="1" applyAlignment="1">
      <alignment horizontal="right" vertical="center"/>
    </xf>
    <xf numFmtId="179" fontId="16" fillId="0" borderId="17" xfId="0" applyNumberFormat="1" applyFont="1" applyBorder="1" applyAlignment="1">
      <alignment vertical="center"/>
    </xf>
    <xf numFmtId="179" fontId="14" fillId="0" borderId="37" xfId="0" applyNumberFormat="1" applyFont="1" applyBorder="1" applyAlignment="1">
      <alignment vertical="center"/>
    </xf>
    <xf numFmtId="180" fontId="16" fillId="2" borderId="14" xfId="0" applyNumberFormat="1" applyFont="1" applyFill="1" applyBorder="1" applyAlignment="1">
      <alignment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38" fontId="16" fillId="0" borderId="6" xfId="1" applyFont="1" applyBorder="1" applyAlignment="1">
      <alignment vertical="center"/>
    </xf>
    <xf numFmtId="38" fontId="14" fillId="0" borderId="4" xfId="1" applyFont="1" applyBorder="1" applyAlignment="1">
      <alignment vertical="center"/>
    </xf>
    <xf numFmtId="38" fontId="14" fillId="0" borderId="35" xfId="1" applyFont="1" applyBorder="1" applyAlignment="1">
      <alignment vertical="center"/>
    </xf>
    <xf numFmtId="176" fontId="14" fillId="0" borderId="5" xfId="0" applyNumberFormat="1" applyFont="1" applyBorder="1" applyAlignment="1">
      <alignment horizontal="right" vertical="center"/>
    </xf>
    <xf numFmtId="179" fontId="14" fillId="0" borderId="48" xfId="0" applyNumberFormat="1" applyFont="1" applyBorder="1" applyAlignment="1">
      <alignment horizontal="right" vertical="center"/>
    </xf>
    <xf numFmtId="179" fontId="14" fillId="0" borderId="13" xfId="0" applyNumberFormat="1" applyFont="1" applyBorder="1" applyAlignment="1">
      <alignment horizontal="right" vertical="center"/>
    </xf>
    <xf numFmtId="179" fontId="14" fillId="0" borderId="15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0" fontId="0" fillId="0" borderId="0" xfId="0" applyAlignment="1">
      <alignment vertical="top"/>
    </xf>
    <xf numFmtId="180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9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80" fontId="14" fillId="2" borderId="36" xfId="0" applyNumberFormat="1" applyFont="1" applyFill="1" applyBorder="1" applyAlignment="1">
      <alignment vertical="center"/>
    </xf>
    <xf numFmtId="180" fontId="14" fillId="2" borderId="37" xfId="0" applyNumberFormat="1" applyFont="1" applyFill="1" applyBorder="1" applyAlignment="1">
      <alignment vertical="center"/>
    </xf>
    <xf numFmtId="180" fontId="14" fillId="2" borderId="43" xfId="0" applyNumberFormat="1" applyFont="1" applyFill="1" applyBorder="1" applyAlignment="1">
      <alignment vertical="center"/>
    </xf>
    <xf numFmtId="176" fontId="0" fillId="2" borderId="40" xfId="0" applyNumberFormat="1" applyFill="1" applyBorder="1" applyAlignment="1">
      <alignment horizontal="right" vertical="center"/>
    </xf>
    <xf numFmtId="179" fontId="14" fillId="0" borderId="18" xfId="0" applyNumberFormat="1" applyFont="1" applyBorder="1" applyAlignment="1">
      <alignment vertical="center"/>
    </xf>
    <xf numFmtId="180" fontId="0" fillId="0" borderId="0" xfId="0" applyNumberFormat="1" applyAlignment="1">
      <alignment vertical="top"/>
    </xf>
    <xf numFmtId="179" fontId="0" fillId="0" borderId="0" xfId="0" applyNumberFormat="1" applyAlignment="1">
      <alignment horizontal="right" vertical="top"/>
    </xf>
    <xf numFmtId="180" fontId="0" fillId="0" borderId="0" xfId="0" applyNumberFormat="1" applyAlignment="1">
      <alignment horizontal="right" vertical="center"/>
    </xf>
    <xf numFmtId="179" fontId="16" fillId="0" borderId="14" xfId="0" applyNumberFormat="1" applyFont="1" applyBorder="1" applyAlignment="1">
      <alignment horizontal="right" vertical="center"/>
    </xf>
    <xf numFmtId="179" fontId="14" fillId="0" borderId="15" xfId="0" applyNumberFormat="1" applyFont="1" applyBorder="1" applyAlignment="1">
      <alignment horizontal="right" vertical="center"/>
    </xf>
    <xf numFmtId="179" fontId="14" fillId="0" borderId="18" xfId="0" applyNumberFormat="1" applyFont="1" applyBorder="1" applyAlignment="1">
      <alignment horizontal="right" vertical="center"/>
    </xf>
    <xf numFmtId="179" fontId="14" fillId="0" borderId="37" xfId="0" applyNumberFormat="1" applyFont="1" applyBorder="1" applyAlignment="1">
      <alignment horizontal="right" vertical="center"/>
    </xf>
    <xf numFmtId="179" fontId="16" fillId="0" borderId="17" xfId="0" applyNumberFormat="1" applyFont="1" applyBorder="1" applyAlignment="1">
      <alignment horizontal="right" vertical="center"/>
    </xf>
    <xf numFmtId="179" fontId="16" fillId="0" borderId="11" xfId="0" applyNumberFormat="1" applyFont="1" applyBorder="1" applyAlignment="1">
      <alignment horizontal="right" vertical="center"/>
    </xf>
    <xf numFmtId="179" fontId="16" fillId="0" borderId="12" xfId="0" applyNumberFormat="1" applyFont="1" applyBorder="1" applyAlignment="1">
      <alignment horizontal="right" vertical="center"/>
    </xf>
    <xf numFmtId="179" fontId="14" fillId="0" borderId="17" xfId="0" applyNumberFormat="1" applyFont="1" applyBorder="1" applyAlignment="1">
      <alignment horizontal="right" vertical="center"/>
    </xf>
    <xf numFmtId="179" fontId="14" fillId="0" borderId="12" xfId="0" applyNumberFormat="1" applyFont="1" applyBorder="1" applyAlignment="1">
      <alignment horizontal="right" vertical="center"/>
    </xf>
    <xf numFmtId="186" fontId="20" fillId="0" borderId="6" xfId="0" applyNumberFormat="1" applyFont="1" applyBorder="1" applyAlignment="1">
      <alignment vertical="center"/>
    </xf>
    <xf numFmtId="0" fontId="20" fillId="0" borderId="19" xfId="0" applyFont="1" applyBorder="1" applyAlignment="1">
      <alignment vertical="center" wrapText="1"/>
    </xf>
    <xf numFmtId="49" fontId="20" fillId="0" borderId="16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vertical="center"/>
    </xf>
    <xf numFmtId="186" fontId="20" fillId="0" borderId="86" xfId="0" applyNumberFormat="1" applyFont="1" applyBorder="1" applyAlignment="1">
      <alignment vertical="center"/>
    </xf>
    <xf numFmtId="176" fontId="14" fillId="0" borderId="12" xfId="0" applyNumberFormat="1" applyFont="1" applyBorder="1" applyAlignment="1">
      <alignment horizontal="right" vertical="center"/>
    </xf>
    <xf numFmtId="38" fontId="16" fillId="0" borderId="17" xfId="1" applyFont="1" applyBorder="1" applyAlignment="1">
      <alignment vertical="center"/>
    </xf>
    <xf numFmtId="38" fontId="14" fillId="0" borderId="10" xfId="1" applyFont="1" applyBorder="1" applyAlignment="1">
      <alignment vertical="center"/>
    </xf>
    <xf numFmtId="38" fontId="14" fillId="0" borderId="37" xfId="1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179" fontId="14" fillId="0" borderId="14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/>
    </xf>
    <xf numFmtId="0" fontId="8" fillId="0" borderId="2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79" fontId="16" fillId="0" borderId="76" xfId="0" applyNumberFormat="1" applyFont="1" applyBorder="1" applyAlignment="1">
      <alignment horizontal="right" vertical="center"/>
    </xf>
    <xf numFmtId="179" fontId="16" fillId="0" borderId="8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distributed" vertical="center" wrapText="1"/>
    </xf>
    <xf numFmtId="0" fontId="5" fillId="0" borderId="0" xfId="3" applyFont="1">
      <alignment vertical="center"/>
    </xf>
    <xf numFmtId="0" fontId="7" fillId="0" borderId="0" xfId="3" applyFont="1">
      <alignment vertical="center"/>
    </xf>
    <xf numFmtId="179" fontId="16" fillId="0" borderId="4" xfId="0" applyNumberFormat="1" applyFont="1" applyBorder="1" applyAlignment="1">
      <alignment vertical="center"/>
    </xf>
    <xf numFmtId="179" fontId="16" fillId="0" borderId="30" xfId="0" applyNumberFormat="1" applyFont="1" applyBorder="1" applyAlignment="1">
      <alignment vertical="center"/>
    </xf>
    <xf numFmtId="179" fontId="16" fillId="0" borderId="41" xfId="0" applyNumberFormat="1" applyFont="1" applyBorder="1" applyAlignment="1">
      <alignment vertical="center"/>
    </xf>
    <xf numFmtId="179" fontId="14" fillId="0" borderId="4" xfId="0" applyNumberFormat="1" applyFont="1" applyBorder="1" applyAlignment="1">
      <alignment vertical="center"/>
    </xf>
    <xf numFmtId="179" fontId="14" fillId="0" borderId="30" xfId="0" applyNumberFormat="1" applyFont="1" applyBorder="1" applyAlignment="1">
      <alignment vertical="center"/>
    </xf>
    <xf numFmtId="179" fontId="14" fillId="0" borderId="41" xfId="0" applyNumberFormat="1" applyFont="1" applyBorder="1" applyAlignment="1">
      <alignment vertical="center"/>
    </xf>
    <xf numFmtId="179" fontId="14" fillId="0" borderId="35" xfId="0" applyNumberFormat="1" applyFont="1" applyBorder="1" applyAlignment="1">
      <alignment vertical="center"/>
    </xf>
    <xf numFmtId="179" fontId="14" fillId="0" borderId="34" xfId="0" applyNumberFormat="1" applyFont="1" applyBorder="1" applyAlignment="1">
      <alignment vertical="center"/>
    </xf>
    <xf numFmtId="179" fontId="14" fillId="0" borderId="53" xfId="0" applyNumberFormat="1" applyFont="1" applyBorder="1" applyAlignment="1">
      <alignment vertical="center"/>
    </xf>
    <xf numFmtId="183" fontId="14" fillId="0" borderId="20" xfId="0" applyNumberFormat="1" applyFont="1" applyBorder="1" applyAlignment="1">
      <alignment horizontal="right" vertical="center"/>
    </xf>
    <xf numFmtId="183" fontId="14" fillId="0" borderId="47" xfId="0" applyNumberFormat="1" applyFont="1" applyBorder="1" applyAlignment="1">
      <alignment horizontal="right" vertical="center"/>
    </xf>
    <xf numFmtId="179" fontId="14" fillId="0" borderId="35" xfId="0" applyNumberFormat="1" applyFont="1" applyBorder="1" applyAlignment="1">
      <alignment horizontal="right" vertical="center"/>
    </xf>
    <xf numFmtId="179" fontId="14" fillId="0" borderId="34" xfId="0" applyNumberFormat="1" applyFont="1" applyBorder="1" applyAlignment="1">
      <alignment horizontal="right" vertical="center"/>
    </xf>
    <xf numFmtId="183" fontId="14" fillId="0" borderId="33" xfId="0" applyNumberFormat="1" applyFont="1" applyBorder="1" applyAlignment="1">
      <alignment horizontal="right" vertical="center"/>
    </xf>
    <xf numFmtId="183" fontId="14" fillId="0" borderId="53" xfId="0" applyNumberFormat="1" applyFont="1" applyBorder="1" applyAlignment="1">
      <alignment horizontal="right" vertical="center"/>
    </xf>
    <xf numFmtId="181" fontId="8" fillId="0" borderId="1" xfId="0" applyNumberFormat="1" applyFont="1" applyBorder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/>
    </xf>
    <xf numFmtId="181" fontId="8" fillId="0" borderId="4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79" fontId="14" fillId="0" borderId="13" xfId="0" applyNumberFormat="1" applyFont="1" applyBorder="1" applyAlignment="1">
      <alignment vertical="center"/>
    </xf>
    <xf numFmtId="183" fontId="14" fillId="0" borderId="13" xfId="0" applyNumberFormat="1" applyFont="1" applyBorder="1" applyAlignment="1">
      <alignment vertical="center"/>
    </xf>
    <xf numFmtId="183" fontId="14" fillId="0" borderId="11" xfId="0" applyNumberFormat="1" applyFont="1" applyBorder="1" applyAlignment="1">
      <alignment vertical="center"/>
    </xf>
    <xf numFmtId="179" fontId="14" fillId="0" borderId="16" xfId="0" applyNumberFormat="1" applyFont="1" applyBorder="1" applyAlignment="1">
      <alignment vertical="center"/>
    </xf>
    <xf numFmtId="183" fontId="14" fillId="0" borderId="16" xfId="0" applyNumberFormat="1" applyFont="1" applyBorder="1" applyAlignment="1">
      <alignment vertical="center"/>
    </xf>
    <xf numFmtId="183" fontId="14" fillId="0" borderId="17" xfId="0" applyNumberFormat="1" applyFont="1" applyBorder="1" applyAlignment="1">
      <alignment vertical="center"/>
    </xf>
    <xf numFmtId="179" fontId="14" fillId="0" borderId="15" xfId="0" applyNumberFormat="1" applyFont="1" applyBorder="1" applyAlignment="1">
      <alignment vertical="center"/>
    </xf>
    <xf numFmtId="183" fontId="14" fillId="0" borderId="15" xfId="0" applyNumberFormat="1" applyFont="1" applyBorder="1" applyAlignment="1">
      <alignment vertical="center"/>
    </xf>
    <xf numFmtId="183" fontId="14" fillId="0" borderId="18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179" fontId="8" fillId="0" borderId="6" xfId="0" applyNumberFormat="1" applyFont="1" applyBorder="1" applyAlignment="1">
      <alignment horizontal="center" vertical="center"/>
    </xf>
    <xf numFmtId="179" fontId="8" fillId="0" borderId="22" xfId="0" applyNumberFormat="1" applyFont="1" applyBorder="1" applyAlignment="1">
      <alignment horizontal="center" vertical="center"/>
    </xf>
    <xf numFmtId="179" fontId="8" fillId="0" borderId="19" xfId="0" applyNumberFormat="1" applyFont="1" applyBorder="1" applyAlignment="1">
      <alignment horizontal="distributed" vertical="distributed" indent="1"/>
    </xf>
    <xf numFmtId="179" fontId="8" fillId="0" borderId="46" xfId="0" applyNumberFormat="1" applyFont="1" applyBorder="1" applyAlignment="1">
      <alignment horizontal="distributed" vertical="distributed" indent="1"/>
    </xf>
    <xf numFmtId="179" fontId="16" fillId="0" borderId="16" xfId="0" applyNumberFormat="1" applyFont="1" applyBorder="1" applyAlignment="1">
      <alignment vertical="center"/>
    </xf>
    <xf numFmtId="183" fontId="16" fillId="0" borderId="16" xfId="0" applyNumberFormat="1" applyFont="1" applyBorder="1" applyAlignment="1">
      <alignment vertical="center"/>
    </xf>
    <xf numFmtId="183" fontId="16" fillId="0" borderId="17" xfId="0" applyNumberFormat="1" applyFont="1" applyBorder="1" applyAlignment="1">
      <alignment vertical="center"/>
    </xf>
    <xf numFmtId="179" fontId="16" fillId="0" borderId="13" xfId="0" applyNumberFormat="1" applyFont="1" applyBorder="1" applyAlignment="1">
      <alignment vertical="center"/>
    </xf>
    <xf numFmtId="183" fontId="16" fillId="0" borderId="13" xfId="0" applyNumberFormat="1" applyFont="1" applyBorder="1" applyAlignment="1">
      <alignment vertical="center"/>
    </xf>
    <xf numFmtId="183" fontId="16" fillId="0" borderId="11" xfId="0" applyNumberFormat="1" applyFont="1" applyBorder="1" applyAlignment="1">
      <alignment vertical="center"/>
    </xf>
    <xf numFmtId="0" fontId="8" fillId="0" borderId="29" xfId="0" applyFont="1" applyBorder="1" applyAlignment="1">
      <alignment horizontal="center" vertical="center" wrapText="1"/>
    </xf>
    <xf numFmtId="179" fontId="8" fillId="0" borderId="4" xfId="0" applyNumberFormat="1" applyFont="1" applyBorder="1" applyAlignment="1">
      <alignment horizontal="center" vertical="center"/>
    </xf>
    <xf numFmtId="179" fontId="8" fillId="0" borderId="30" xfId="0" applyNumberFormat="1" applyFont="1" applyBorder="1" applyAlignment="1">
      <alignment horizontal="center" vertical="center"/>
    </xf>
    <xf numFmtId="179" fontId="8" fillId="0" borderId="29" xfId="0" applyNumberFormat="1" applyFont="1" applyBorder="1" applyAlignment="1">
      <alignment horizontal="distributed" vertical="distributed" indent="1"/>
    </xf>
    <xf numFmtId="179" fontId="8" fillId="0" borderId="41" xfId="0" applyNumberFormat="1" applyFont="1" applyBorder="1" applyAlignment="1">
      <alignment horizontal="distributed" vertical="distributed" indent="1"/>
    </xf>
    <xf numFmtId="179" fontId="16" fillId="0" borderId="6" xfId="0" applyNumberFormat="1" applyFont="1" applyBorder="1" applyAlignment="1">
      <alignment horizontal="right" vertical="center"/>
    </xf>
    <xf numFmtId="179" fontId="16" fillId="0" borderId="22" xfId="0" applyNumberFormat="1" applyFont="1" applyBorder="1" applyAlignment="1">
      <alignment horizontal="right" vertical="center"/>
    </xf>
    <xf numFmtId="183" fontId="16" fillId="0" borderId="19" xfId="0" applyNumberFormat="1" applyFont="1" applyBorder="1" applyAlignment="1">
      <alignment horizontal="right" vertical="center"/>
    </xf>
    <xf numFmtId="183" fontId="16" fillId="0" borderId="46" xfId="0" applyNumberFormat="1" applyFont="1" applyBorder="1" applyAlignment="1">
      <alignment horizontal="right" vertical="center"/>
    </xf>
    <xf numFmtId="179" fontId="16" fillId="0" borderId="5" xfId="0" applyNumberFormat="1" applyFont="1" applyBorder="1" applyAlignment="1">
      <alignment horizontal="right" vertical="center"/>
    </xf>
    <xf numFmtId="179" fontId="16" fillId="0" borderId="24" xfId="0" applyNumberFormat="1" applyFont="1" applyBorder="1" applyAlignment="1">
      <alignment horizontal="right" vertical="center"/>
    </xf>
    <xf numFmtId="183" fontId="16" fillId="0" borderId="20" xfId="0" applyNumberFormat="1" applyFont="1" applyBorder="1" applyAlignment="1">
      <alignment horizontal="right" vertical="center"/>
    </xf>
    <xf numFmtId="183" fontId="16" fillId="0" borderId="47" xfId="0" applyNumberFormat="1" applyFont="1" applyBorder="1" applyAlignment="1">
      <alignment horizontal="right" vertical="center"/>
    </xf>
    <xf numFmtId="179" fontId="14" fillId="0" borderId="6" xfId="0" applyNumberFormat="1" applyFont="1" applyBorder="1" applyAlignment="1">
      <alignment horizontal="right" vertical="center"/>
    </xf>
    <xf numFmtId="179" fontId="14" fillId="0" borderId="22" xfId="0" applyNumberFormat="1" applyFont="1" applyBorder="1" applyAlignment="1">
      <alignment horizontal="right" vertical="center"/>
    </xf>
    <xf numFmtId="183" fontId="14" fillId="0" borderId="19" xfId="0" applyNumberFormat="1" applyFont="1" applyBorder="1" applyAlignment="1">
      <alignment horizontal="right" vertical="center"/>
    </xf>
    <xf numFmtId="183" fontId="14" fillId="0" borderId="46" xfId="0" applyNumberFormat="1" applyFont="1" applyBorder="1" applyAlignment="1">
      <alignment horizontal="right" vertical="center"/>
    </xf>
    <xf numFmtId="179" fontId="14" fillId="0" borderId="5" xfId="0" applyNumberFormat="1" applyFont="1" applyBorder="1" applyAlignment="1">
      <alignment horizontal="right" vertical="center"/>
    </xf>
    <xf numFmtId="179" fontId="14" fillId="0" borderId="24" xfId="0" applyNumberFormat="1" applyFont="1" applyBorder="1" applyAlignment="1">
      <alignment horizontal="right" vertical="center"/>
    </xf>
    <xf numFmtId="0" fontId="8" fillId="0" borderId="40" xfId="0" applyFont="1" applyBorder="1" applyAlignment="1">
      <alignment vertical="center" wrapText="1"/>
    </xf>
    <xf numFmtId="0" fontId="8" fillId="0" borderId="40" xfId="0" applyFont="1" applyBorder="1" applyAlignment="1">
      <alignment vertical="center"/>
    </xf>
    <xf numFmtId="181" fontId="15" fillId="0" borderId="21" xfId="0" applyNumberFormat="1" applyFont="1" applyBorder="1" applyAlignment="1">
      <alignment horizontal="center" vertical="center"/>
    </xf>
    <xf numFmtId="181" fontId="15" fillId="0" borderId="19" xfId="0" applyNumberFormat="1" applyFont="1" applyBorder="1" applyAlignment="1">
      <alignment horizontal="center" vertical="center"/>
    </xf>
    <xf numFmtId="181" fontId="15" fillId="0" borderId="22" xfId="0" applyNumberFormat="1" applyFont="1" applyBorder="1" applyAlignment="1">
      <alignment horizontal="center" vertical="center"/>
    </xf>
    <xf numFmtId="181" fontId="15" fillId="0" borderId="25" xfId="0" applyNumberFormat="1" applyFont="1" applyBorder="1" applyAlignment="1">
      <alignment horizontal="center" vertical="center"/>
    </xf>
    <xf numFmtId="181" fontId="15" fillId="0" borderId="0" xfId="0" applyNumberFormat="1" applyFont="1" applyAlignment="1">
      <alignment horizontal="center" vertical="center"/>
    </xf>
    <xf numFmtId="181" fontId="15" fillId="0" borderId="2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distributed" vertical="center" wrapText="1"/>
    </xf>
    <xf numFmtId="0" fontId="8" fillId="0" borderId="34" xfId="0" applyFont="1" applyBorder="1" applyAlignment="1">
      <alignment horizontal="distributed" vertical="center" wrapText="1"/>
    </xf>
    <xf numFmtId="0" fontId="8" fillId="0" borderId="28" xfId="0" applyFont="1" applyBorder="1" applyAlignment="1">
      <alignment horizontal="center" vertical="center" wrapText="1"/>
    </xf>
    <xf numFmtId="181" fontId="15" fillId="0" borderId="63" xfId="0" applyNumberFormat="1" applyFont="1" applyBorder="1" applyAlignment="1">
      <alignment horizontal="center" vertical="center"/>
    </xf>
    <xf numFmtId="181" fontId="15" fillId="0" borderId="42" xfId="0" applyNumberFormat="1" applyFont="1" applyBorder="1" applyAlignment="1">
      <alignment horizontal="center" vertical="center"/>
    </xf>
    <xf numFmtId="181" fontId="15" fillId="0" borderId="64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183" fontId="16" fillId="0" borderId="6" xfId="0" applyNumberFormat="1" applyFont="1" applyBorder="1" applyAlignment="1">
      <alignment vertical="center"/>
    </xf>
    <xf numFmtId="183" fontId="16" fillId="0" borderId="27" xfId="0" applyNumberFormat="1" applyFont="1" applyBorder="1" applyAlignment="1">
      <alignment vertical="center"/>
    </xf>
    <xf numFmtId="179" fontId="14" fillId="0" borderId="29" xfId="0" applyNumberFormat="1" applyFont="1" applyBorder="1" applyAlignment="1">
      <alignment vertical="center"/>
    </xf>
    <xf numFmtId="183" fontId="14" fillId="0" borderId="6" xfId="0" applyNumberFormat="1" applyFont="1" applyBorder="1" applyAlignment="1">
      <alignment vertical="center"/>
    </xf>
    <xf numFmtId="179" fontId="14" fillId="0" borderId="33" xfId="0" applyNumberFormat="1" applyFont="1" applyBorder="1" applyAlignment="1">
      <alignment vertical="center"/>
    </xf>
    <xf numFmtId="0" fontId="8" fillId="0" borderId="28" xfId="0" applyFont="1" applyBorder="1" applyAlignment="1">
      <alignment horizontal="distributed" vertical="center" wrapText="1"/>
    </xf>
    <xf numFmtId="0" fontId="8" fillId="0" borderId="30" xfId="0" applyFont="1" applyBorder="1" applyAlignment="1">
      <alignment horizontal="distributed" vertical="center" wrapText="1"/>
    </xf>
    <xf numFmtId="179" fontId="16" fillId="0" borderId="29" xfId="0" applyNumberFormat="1" applyFont="1" applyBorder="1" applyAlignment="1">
      <alignment vertical="center"/>
    </xf>
    <xf numFmtId="0" fontId="8" fillId="0" borderId="57" xfId="0" applyFont="1" applyBorder="1" applyAlignment="1">
      <alignment vertical="center" wrapText="1"/>
    </xf>
    <xf numFmtId="0" fontId="8" fillId="0" borderId="59" xfId="0" applyFont="1" applyBorder="1" applyAlignment="1">
      <alignment vertical="center" wrapText="1"/>
    </xf>
    <xf numFmtId="0" fontId="8" fillId="0" borderId="60" xfId="0" applyFont="1" applyBorder="1" applyAlignment="1">
      <alignment vertical="center" wrapText="1"/>
    </xf>
    <xf numFmtId="0" fontId="8" fillId="0" borderId="62" xfId="0" applyFont="1" applyBorder="1" applyAlignment="1">
      <alignment vertical="center" wrapText="1"/>
    </xf>
    <xf numFmtId="0" fontId="11" fillId="0" borderId="40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79" fontId="8" fillId="0" borderId="19" xfId="0" applyNumberFormat="1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distributed" vertical="distributed" indent="1"/>
    </xf>
    <xf numFmtId="179" fontId="8" fillId="0" borderId="22" xfId="0" applyNumberFormat="1" applyFont="1" applyBorder="1" applyAlignment="1">
      <alignment horizontal="distributed" vertical="distributed" indent="1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83" fontId="14" fillId="0" borderId="6" xfId="0" applyNumberFormat="1" applyFont="1" applyBorder="1" applyAlignment="1">
      <alignment horizontal="right" vertical="center"/>
    </xf>
    <xf numFmtId="179" fontId="14" fillId="0" borderId="19" xfId="0" applyNumberFormat="1" applyFont="1" applyBorder="1" applyAlignment="1">
      <alignment horizontal="right" vertical="center"/>
    </xf>
    <xf numFmtId="179" fontId="14" fillId="0" borderId="20" xfId="0" applyNumberFormat="1" applyFont="1" applyBorder="1" applyAlignment="1">
      <alignment horizontal="right" vertical="center"/>
    </xf>
    <xf numFmtId="183" fontId="14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79" fontId="8" fillId="0" borderId="29" xfId="0" applyNumberFormat="1" applyFont="1" applyBorder="1" applyAlignment="1">
      <alignment horizontal="center" vertical="center"/>
    </xf>
    <xf numFmtId="179" fontId="8" fillId="0" borderId="4" xfId="0" applyNumberFormat="1" applyFont="1" applyBorder="1" applyAlignment="1">
      <alignment horizontal="distributed" vertical="distributed" indent="1"/>
    </xf>
    <xf numFmtId="179" fontId="8" fillId="0" borderId="30" xfId="0" applyNumberFormat="1" applyFont="1" applyBorder="1" applyAlignment="1">
      <alignment horizontal="distributed" vertical="distributed" indent="1"/>
    </xf>
    <xf numFmtId="183" fontId="14" fillId="0" borderId="27" xfId="0" applyNumberFormat="1" applyFont="1" applyBorder="1" applyAlignment="1">
      <alignment vertical="center"/>
    </xf>
    <xf numFmtId="183" fontId="14" fillId="0" borderId="43" xfId="0" applyNumberFormat="1" applyFont="1" applyBorder="1" applyAlignment="1">
      <alignment vertical="center"/>
    </xf>
    <xf numFmtId="179" fontId="16" fillId="0" borderId="19" xfId="0" applyNumberFormat="1" applyFont="1" applyBorder="1" applyAlignment="1">
      <alignment horizontal="right" vertical="center"/>
    </xf>
    <xf numFmtId="183" fontId="16" fillId="0" borderId="6" xfId="0" applyNumberFormat="1" applyFont="1" applyBorder="1" applyAlignment="1">
      <alignment horizontal="right" vertical="center"/>
    </xf>
    <xf numFmtId="179" fontId="16" fillId="0" borderId="20" xfId="0" applyNumberFormat="1" applyFont="1" applyBorder="1" applyAlignment="1">
      <alignment horizontal="right" vertical="center"/>
    </xf>
    <xf numFmtId="0" fontId="8" fillId="0" borderId="54" xfId="0" applyFont="1" applyBorder="1" applyAlignment="1">
      <alignment horizontal="center" vertical="center" textRotation="255" wrapText="1"/>
    </xf>
    <xf numFmtId="0" fontId="8" fillId="0" borderId="55" xfId="0" applyFont="1" applyBorder="1" applyAlignment="1">
      <alignment horizontal="center" vertical="center" textRotation="255" wrapText="1"/>
    </xf>
    <xf numFmtId="0" fontId="8" fillId="0" borderId="56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183" fontId="16" fillId="0" borderId="5" xfId="0" applyNumberFormat="1" applyFont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 textRotation="255"/>
    </xf>
    <xf numFmtId="0" fontId="8" fillId="0" borderId="55" xfId="0" applyFont="1" applyBorder="1" applyAlignment="1">
      <alignment horizontal="center" vertical="center" textRotation="255"/>
    </xf>
    <xf numFmtId="0" fontId="8" fillId="0" borderId="56" xfId="0" applyFont="1" applyBorder="1" applyAlignment="1">
      <alignment horizontal="center" vertical="center" textRotation="255"/>
    </xf>
    <xf numFmtId="0" fontId="8" fillId="2" borderId="55" xfId="0" applyFont="1" applyFill="1" applyBorder="1" applyAlignment="1">
      <alignment horizontal="center" vertical="center" textRotation="255"/>
    </xf>
    <xf numFmtId="0" fontId="8" fillId="2" borderId="56" xfId="0" applyFont="1" applyFill="1" applyBorder="1" applyAlignment="1">
      <alignment horizontal="center" vertical="center" textRotation="255"/>
    </xf>
    <xf numFmtId="0" fontId="8" fillId="2" borderId="54" xfId="0" applyFont="1" applyFill="1" applyBorder="1" applyAlignment="1">
      <alignment horizontal="center" vertical="center" textRotation="255"/>
    </xf>
    <xf numFmtId="0" fontId="8" fillId="2" borderId="66" xfId="0" applyFont="1" applyFill="1" applyBorder="1" applyAlignment="1">
      <alignment horizontal="left" vertical="center" wrapText="1"/>
    </xf>
    <xf numFmtId="0" fontId="8" fillId="2" borderId="67" xfId="0" applyFont="1" applyFill="1" applyBorder="1" applyAlignment="1">
      <alignment horizontal="left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textRotation="255"/>
    </xf>
    <xf numFmtId="0" fontId="8" fillId="0" borderId="66" xfId="0" applyFont="1" applyBorder="1" applyAlignment="1">
      <alignment horizontal="left" vertical="center" wrapText="1"/>
    </xf>
    <xf numFmtId="0" fontId="8" fillId="0" borderId="67" xfId="0" applyFont="1" applyBorder="1" applyAlignment="1">
      <alignment horizontal="left" vertical="center" wrapText="1"/>
    </xf>
    <xf numFmtId="0" fontId="8" fillId="0" borderId="68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textRotation="255" wrapText="1"/>
    </xf>
    <xf numFmtId="0" fontId="8" fillId="0" borderId="26" xfId="0" applyFont="1" applyBorder="1" applyAlignment="1">
      <alignment horizontal="center" vertical="center" textRotation="255" wrapText="1"/>
    </xf>
    <xf numFmtId="0" fontId="8" fillId="0" borderId="66" xfId="0" applyFont="1" applyBorder="1" applyAlignment="1">
      <alignment vertical="center" wrapText="1"/>
    </xf>
    <xf numFmtId="0" fontId="8" fillId="0" borderId="67" xfId="0" applyFont="1" applyBorder="1" applyAlignment="1">
      <alignment vertical="center" wrapText="1"/>
    </xf>
    <xf numFmtId="0" fontId="8" fillId="0" borderId="67" xfId="0" applyFont="1" applyBorder="1" applyAlignment="1">
      <alignment vertical="center"/>
    </xf>
    <xf numFmtId="0" fontId="8" fillId="0" borderId="21" xfId="0" applyFont="1" applyBorder="1" applyAlignment="1">
      <alignment horizontal="center" vertical="center" textRotation="255" wrapText="1"/>
    </xf>
    <xf numFmtId="0" fontId="8" fillId="0" borderId="22" xfId="0" applyFont="1" applyBorder="1" applyAlignment="1">
      <alignment horizontal="center" vertical="center" textRotation="255" wrapText="1"/>
    </xf>
    <xf numFmtId="0" fontId="8" fillId="0" borderId="23" xfId="0" applyFont="1" applyBorder="1" applyAlignment="1">
      <alignment horizontal="center" vertical="center" textRotation="255" wrapText="1"/>
    </xf>
    <xf numFmtId="0" fontId="8" fillId="0" borderId="24" xfId="0" applyFont="1" applyBorder="1" applyAlignment="1">
      <alignment horizontal="center" vertical="center" textRotation="255" wrapText="1"/>
    </xf>
    <xf numFmtId="0" fontId="8" fillId="0" borderId="63" xfId="0" applyFont="1" applyBorder="1" applyAlignment="1">
      <alignment horizontal="center" vertical="center" textRotation="255" wrapText="1"/>
    </xf>
    <xf numFmtId="0" fontId="8" fillId="0" borderId="64" xfId="0" applyFont="1" applyBorder="1" applyAlignment="1">
      <alignment horizontal="center" vertical="center" textRotation="255" wrapText="1"/>
    </xf>
    <xf numFmtId="0" fontId="8" fillId="0" borderId="70" xfId="0" applyFont="1" applyBorder="1" applyAlignment="1">
      <alignment vertical="center" wrapText="1"/>
    </xf>
    <xf numFmtId="0" fontId="8" fillId="0" borderId="71" xfId="0" applyFont="1" applyBorder="1" applyAlignment="1">
      <alignment vertical="center" wrapText="1"/>
    </xf>
    <xf numFmtId="0" fontId="8" fillId="0" borderId="72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textRotation="255"/>
    </xf>
    <xf numFmtId="0" fontId="8" fillId="0" borderId="22" xfId="0" applyFont="1" applyBorder="1" applyAlignment="1">
      <alignment horizontal="center" vertical="center" textRotation="255"/>
    </xf>
    <xf numFmtId="0" fontId="8" fillId="0" borderId="25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0" borderId="63" xfId="0" applyFont="1" applyBorder="1" applyAlignment="1">
      <alignment horizontal="center" vertical="center" textRotation="255"/>
    </xf>
    <xf numFmtId="0" fontId="8" fillId="0" borderId="64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distributed" vertical="center"/>
    </xf>
    <xf numFmtId="0" fontId="8" fillId="0" borderId="36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 wrapText="1"/>
    </xf>
    <xf numFmtId="0" fontId="8" fillId="0" borderId="7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67" xfId="0" applyFont="1" applyBorder="1" applyAlignment="1">
      <alignment horizontal="left" vertical="center"/>
    </xf>
    <xf numFmtId="0" fontId="8" fillId="0" borderId="7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12" fillId="0" borderId="76" xfId="0" applyFont="1" applyBorder="1" applyAlignment="1">
      <alignment vertical="center"/>
    </xf>
    <xf numFmtId="0" fontId="12" fillId="0" borderId="77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8" fillId="0" borderId="19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/>
    </xf>
    <xf numFmtId="179" fontId="14" fillId="0" borderId="9" xfId="0" applyNumberFormat="1" applyFont="1" applyBorder="1" applyAlignment="1">
      <alignment horizontal="right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179" fontId="14" fillId="0" borderId="14" xfId="0" applyNumberFormat="1" applyFont="1" applyBorder="1" applyAlignment="1">
      <alignment horizontal="right" vertical="center"/>
    </xf>
    <xf numFmtId="0" fontId="8" fillId="0" borderId="70" xfId="0" applyFont="1" applyBorder="1" applyAlignment="1">
      <alignment horizontal="left" vertical="center" wrapText="1"/>
    </xf>
    <xf numFmtId="0" fontId="8" fillId="0" borderId="72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86" fontId="20" fillId="0" borderId="16" xfId="0" applyNumberFormat="1" applyFont="1" applyBorder="1" applyAlignment="1">
      <alignment vertical="center"/>
    </xf>
  </cellXfs>
  <cellStyles count="4">
    <cellStyle name="桁区切り" xfId="1" builtinId="6"/>
    <cellStyle name="通貨" xfId="2" builtinId="7"/>
    <cellStyle name="標準" xfId="0" builtinId="0"/>
    <cellStyle name="標準_000中扉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368300</xdr:colOff>
      <xdr:row>32</xdr:row>
      <xdr:rowOff>201083</xdr:rowOff>
    </xdr:from>
    <xdr:to>
      <xdr:col>31</xdr:col>
      <xdr:colOff>328081</xdr:colOff>
      <xdr:row>36</xdr:row>
      <xdr:rowOff>127000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CA4335-3D3B-7B84-D7B4-E4D4870A3878}"/>
            </a:ext>
          </a:extLst>
        </xdr:cNvPr>
        <xdr:cNvSpPr txBox="1"/>
      </xdr:nvSpPr>
      <xdr:spPr>
        <a:xfrm>
          <a:off x="7649633" y="8318500"/>
          <a:ext cx="6235698" cy="920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〇昭和４８年に土地投機の抑制と土地供給の促進を目的として創設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〇バブル崩壊以降、地価が継続的に下落し、その役割を終えたとして平成１５年から新規課税が停止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〇申請により徴収が猶予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〇現在、猶予しているものはない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B1:E11"/>
  <sheetViews>
    <sheetView showGridLines="0" tabSelected="1" zoomScaleNormal="100" workbookViewId="0">
      <selection activeCell="H3" sqref="H3"/>
    </sheetView>
  </sheetViews>
  <sheetFormatPr defaultColWidth="8" defaultRowHeight="27" customHeight="1"/>
  <cols>
    <col min="1" max="1" width="19.90625" style="1" customWidth="1"/>
    <col min="2" max="2" width="4.08984375" style="1" customWidth="1"/>
    <col min="3" max="3" width="43.6328125" style="1" customWidth="1"/>
    <col min="4" max="16384" width="8" style="1"/>
  </cols>
  <sheetData>
    <row r="1" spans="2:5" ht="27" customHeight="1">
      <c r="B1" s="296" t="s">
        <v>46</v>
      </c>
      <c r="C1" s="297"/>
    </row>
    <row r="2" spans="2:5" ht="40" customHeight="1"/>
    <row r="3" spans="2:5" ht="27" customHeight="1">
      <c r="C3" s="1" t="s">
        <v>3</v>
      </c>
    </row>
    <row r="4" spans="2:5" ht="27" customHeight="1">
      <c r="C4" s="1" t="s">
        <v>4</v>
      </c>
    </row>
    <row r="5" spans="2:5" ht="27" customHeight="1">
      <c r="C5" s="1" t="s">
        <v>205</v>
      </c>
    </row>
    <row r="6" spans="2:5" ht="27" customHeight="1">
      <c r="C6" s="1" t="s">
        <v>43</v>
      </c>
    </row>
    <row r="7" spans="2:5" ht="27" customHeight="1">
      <c r="C7" s="1" t="s">
        <v>5</v>
      </c>
    </row>
    <row r="11" spans="2:5" ht="27" customHeight="1">
      <c r="E11" s="2"/>
    </row>
  </sheetData>
  <mergeCells count="1">
    <mergeCell ref="B1:C1"/>
  </mergeCells>
  <phoneticPr fontId="2"/>
  <pageMargins left="1.1811023622047245" right="1.1811023622047245" top="2.7559055118110236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M29"/>
  <sheetViews>
    <sheetView showGridLines="0" view="pageBreakPreview" topLeftCell="A23" zoomScaleNormal="100" zoomScaleSheetLayoutView="100" workbookViewId="0">
      <selection activeCell="F10" sqref="F10"/>
    </sheetView>
  </sheetViews>
  <sheetFormatPr defaultColWidth="10.6328125" defaultRowHeight="20.149999999999999" customHeight="1"/>
  <cols>
    <col min="1" max="1" width="13.6328125" style="6" customWidth="1"/>
    <col min="2" max="2" width="10.36328125" style="22" customWidth="1"/>
    <col min="3" max="7" width="12.6328125" style="6" customWidth="1"/>
    <col min="8" max="16384" width="10.6328125" style="6"/>
  </cols>
  <sheetData>
    <row r="1" spans="1:13" ht="20.149999999999999" customHeight="1">
      <c r="A1" s="127" t="s">
        <v>43</v>
      </c>
      <c r="B1" s="224"/>
      <c r="C1" s="225"/>
      <c r="D1" s="225"/>
      <c r="E1" s="225"/>
      <c r="F1" s="225"/>
      <c r="G1" s="225"/>
      <c r="H1" s="225"/>
    </row>
    <row r="2" spans="1:13" ht="20.149999999999999" customHeight="1">
      <c r="A2" s="225"/>
      <c r="B2" s="225"/>
      <c r="C2" s="132"/>
      <c r="D2" s="10"/>
      <c r="E2" s="13"/>
      <c r="F2" s="13"/>
      <c r="G2" s="13" t="s">
        <v>139</v>
      </c>
      <c r="H2" s="225"/>
      <c r="I2" s="225"/>
    </row>
    <row r="3" spans="1:13" ht="30" customHeight="1">
      <c r="A3" s="505" t="s">
        <v>140</v>
      </c>
      <c r="B3" s="506"/>
      <c r="C3" s="135" t="s">
        <v>91</v>
      </c>
      <c r="D3" s="133" t="s">
        <v>97</v>
      </c>
      <c r="E3" s="134" t="s">
        <v>105</v>
      </c>
      <c r="F3" s="135" t="s">
        <v>203</v>
      </c>
      <c r="G3" s="211" t="s">
        <v>214</v>
      </c>
      <c r="H3" s="225"/>
      <c r="I3" s="225"/>
    </row>
    <row r="4" spans="1:13" ht="19.5" customHeight="1">
      <c r="A4" s="406" t="s">
        <v>0</v>
      </c>
      <c r="B4" s="408"/>
      <c r="C4" s="157">
        <v>5767</v>
      </c>
      <c r="D4" s="68">
        <v>6427</v>
      </c>
      <c r="E4" s="156">
        <v>6246</v>
      </c>
      <c r="F4" s="157">
        <v>6482</v>
      </c>
      <c r="G4" s="271">
        <v>5901</v>
      </c>
      <c r="H4" s="225"/>
      <c r="I4" s="225"/>
    </row>
    <row r="5" spans="1:13" ht="19.5" customHeight="1">
      <c r="A5" s="515"/>
      <c r="B5" s="516"/>
      <c r="C5" s="165">
        <v>-1500</v>
      </c>
      <c r="D5" s="164">
        <v>-1759</v>
      </c>
      <c r="E5" s="210">
        <v>1789</v>
      </c>
      <c r="F5" s="245">
        <v>2275</v>
      </c>
      <c r="G5" s="280">
        <v>2200</v>
      </c>
      <c r="H5" s="225"/>
      <c r="I5" s="225"/>
    </row>
    <row r="6" spans="1:13" ht="20.149999999999999" customHeight="1">
      <c r="A6" s="510" t="s">
        <v>81</v>
      </c>
      <c r="B6" s="511"/>
      <c r="C6" s="101">
        <v>2886</v>
      </c>
      <c r="D6" s="102">
        <v>3136</v>
      </c>
      <c r="E6" s="136">
        <v>3255</v>
      </c>
      <c r="F6" s="101">
        <v>3367</v>
      </c>
      <c r="G6" s="103">
        <v>3042</v>
      </c>
      <c r="H6" s="225"/>
    </row>
    <row r="7" spans="1:13" ht="20.149999999999999" customHeight="1">
      <c r="A7" s="510" t="s">
        <v>141</v>
      </c>
      <c r="B7" s="511"/>
      <c r="C7" s="101">
        <v>2411</v>
      </c>
      <c r="D7" s="102">
        <v>2727</v>
      </c>
      <c r="E7" s="136">
        <v>2525</v>
      </c>
      <c r="F7" s="101">
        <v>2650</v>
      </c>
      <c r="G7" s="103">
        <v>2428</v>
      </c>
    </row>
    <row r="8" spans="1:13" ht="20.149999999999999" customHeight="1">
      <c r="A8" s="512" t="s">
        <v>142</v>
      </c>
      <c r="B8" s="513"/>
      <c r="C8" s="163">
        <v>470</v>
      </c>
      <c r="D8" s="130">
        <v>564</v>
      </c>
      <c r="E8" s="166">
        <v>466</v>
      </c>
      <c r="F8" s="163">
        <v>465</v>
      </c>
      <c r="G8" s="269">
        <v>431</v>
      </c>
    </row>
    <row r="9" spans="1:13" ht="27.75" customHeight="1">
      <c r="A9" s="514" t="s">
        <v>45</v>
      </c>
      <c r="B9" s="514"/>
      <c r="C9" s="12"/>
      <c r="D9" s="98"/>
      <c r="E9" s="98"/>
      <c r="F9" s="98"/>
      <c r="G9" s="98" t="s">
        <v>143</v>
      </c>
      <c r="I9" s="52"/>
      <c r="J9" s="52"/>
      <c r="K9" s="52"/>
      <c r="L9" s="52"/>
      <c r="M9" s="52"/>
    </row>
    <row r="10" spans="1:13" ht="20.149999999999999" customHeight="1">
      <c r="A10" s="69"/>
      <c r="B10" s="69"/>
      <c r="C10" s="69"/>
      <c r="D10" s="69"/>
      <c r="E10" s="69"/>
      <c r="F10" s="69"/>
      <c r="G10" s="69"/>
    </row>
    <row r="11" spans="1:13" ht="20.149999999999999" customHeight="1">
      <c r="A11" s="30"/>
      <c r="B11" s="30"/>
      <c r="C11" s="30"/>
      <c r="D11" s="30"/>
      <c r="E11" s="30"/>
      <c r="F11" s="30"/>
      <c r="G11" s="30"/>
    </row>
    <row r="16" spans="1:13" ht="20.149999999999999" customHeight="1">
      <c r="A16" s="127" t="s">
        <v>5</v>
      </c>
    </row>
    <row r="17" spans="1:7" ht="20.149999999999999" customHeight="1">
      <c r="D17" s="10"/>
      <c r="E17" s="13"/>
      <c r="F17" s="13"/>
      <c r="G17" s="13" t="s">
        <v>144</v>
      </c>
    </row>
    <row r="18" spans="1:7" ht="30" customHeight="1">
      <c r="A18" s="505" t="s">
        <v>145</v>
      </c>
      <c r="B18" s="506"/>
      <c r="C18" s="16" t="s">
        <v>88</v>
      </c>
      <c r="D18" s="138" t="s">
        <v>94</v>
      </c>
      <c r="E18" s="212" t="s">
        <v>102</v>
      </c>
      <c r="F18" s="241" t="s">
        <v>204</v>
      </c>
      <c r="G18" s="216" t="s">
        <v>213</v>
      </c>
    </row>
    <row r="19" spans="1:7" ht="19.5" customHeight="1">
      <c r="A19" s="406" t="s">
        <v>73</v>
      </c>
      <c r="B19" s="408"/>
      <c r="C19" s="94">
        <v>75091</v>
      </c>
      <c r="D19" s="167">
        <v>74970</v>
      </c>
      <c r="E19" s="213">
        <v>78635</v>
      </c>
      <c r="F19" s="242">
        <v>80991</v>
      </c>
      <c r="G19" s="281">
        <v>80023</v>
      </c>
    </row>
    <row r="20" spans="1:7" ht="19.5" customHeight="1">
      <c r="A20" s="510" t="s">
        <v>71</v>
      </c>
      <c r="B20" s="511"/>
      <c r="C20" s="101">
        <v>58087</v>
      </c>
      <c r="D20" s="139">
        <v>56337</v>
      </c>
      <c r="E20" s="214">
        <v>59899</v>
      </c>
      <c r="F20" s="243">
        <v>61995</v>
      </c>
      <c r="G20" s="282">
        <v>59688</v>
      </c>
    </row>
    <row r="21" spans="1:7" ht="19.5" customHeight="1">
      <c r="A21" s="510" t="s">
        <v>72</v>
      </c>
      <c r="B21" s="511"/>
      <c r="C21" s="101">
        <v>17004</v>
      </c>
      <c r="D21" s="139">
        <v>18633</v>
      </c>
      <c r="E21" s="214">
        <v>18736</v>
      </c>
      <c r="F21" s="243">
        <v>18996</v>
      </c>
      <c r="G21" s="282">
        <v>20335</v>
      </c>
    </row>
    <row r="22" spans="1:7" ht="20.149999999999999" customHeight="1">
      <c r="A22" s="488" t="s">
        <v>146</v>
      </c>
      <c r="B22" s="67" t="s">
        <v>0</v>
      </c>
      <c r="C22" s="101">
        <v>56218</v>
      </c>
      <c r="D22" s="139">
        <v>56933</v>
      </c>
      <c r="E22" s="214">
        <v>58296</v>
      </c>
      <c r="F22" s="243">
        <v>62037</v>
      </c>
      <c r="G22" s="282">
        <v>64491</v>
      </c>
    </row>
    <row r="23" spans="1:7" ht="20.149999999999999" customHeight="1">
      <c r="A23" s="507"/>
      <c r="B23" s="67" t="s">
        <v>69</v>
      </c>
      <c r="C23" s="101">
        <v>44575</v>
      </c>
      <c r="D23" s="139">
        <v>44809</v>
      </c>
      <c r="E23" s="214">
        <v>45504</v>
      </c>
      <c r="F23" s="243">
        <v>49111</v>
      </c>
      <c r="G23" s="282">
        <v>50802</v>
      </c>
    </row>
    <row r="24" spans="1:7" ht="20.149999999999999" customHeight="1">
      <c r="A24" s="508"/>
      <c r="B24" s="67" t="s">
        <v>70</v>
      </c>
      <c r="C24" s="101">
        <v>11643</v>
      </c>
      <c r="D24" s="139">
        <v>12124</v>
      </c>
      <c r="E24" s="214">
        <v>12792</v>
      </c>
      <c r="F24" s="243">
        <v>12926</v>
      </c>
      <c r="G24" s="282">
        <v>13689</v>
      </c>
    </row>
    <row r="25" spans="1:7" ht="20.149999999999999" customHeight="1">
      <c r="A25" s="488" t="s">
        <v>44</v>
      </c>
      <c r="B25" s="67" t="s">
        <v>0</v>
      </c>
      <c r="C25" s="101">
        <v>18873</v>
      </c>
      <c r="D25" s="139">
        <v>18037</v>
      </c>
      <c r="E25" s="214">
        <v>20339</v>
      </c>
      <c r="F25" s="243">
        <v>18964</v>
      </c>
      <c r="G25" s="282">
        <v>15532</v>
      </c>
    </row>
    <row r="26" spans="1:7" ht="20.149999999999999" customHeight="1">
      <c r="A26" s="507"/>
      <c r="B26" s="67" t="s">
        <v>69</v>
      </c>
      <c r="C26" s="101">
        <v>13512</v>
      </c>
      <c r="D26" s="139">
        <v>11528</v>
      </c>
      <c r="E26" s="214">
        <v>14395</v>
      </c>
      <c r="F26" s="243">
        <v>12884</v>
      </c>
      <c r="G26" s="282">
        <v>8886</v>
      </c>
    </row>
    <row r="27" spans="1:7" ht="20.149999999999999" customHeight="1">
      <c r="A27" s="509"/>
      <c r="B27" s="137" t="s">
        <v>70</v>
      </c>
      <c r="C27" s="163">
        <v>5361</v>
      </c>
      <c r="D27" s="168">
        <v>6509</v>
      </c>
      <c r="E27" s="215">
        <v>5944</v>
      </c>
      <c r="F27" s="244">
        <v>6070</v>
      </c>
      <c r="G27" s="283">
        <v>6646</v>
      </c>
    </row>
    <row r="29" spans="1:7" ht="20.149999999999999" customHeight="1">
      <c r="B29" s="6"/>
    </row>
  </sheetData>
  <mergeCells count="12">
    <mergeCell ref="A3:B3"/>
    <mergeCell ref="A6:B6"/>
    <mergeCell ref="A7:B7"/>
    <mergeCell ref="A8:B8"/>
    <mergeCell ref="A9:B9"/>
    <mergeCell ref="A4:B5"/>
    <mergeCell ref="A18:B18"/>
    <mergeCell ref="A22:A24"/>
    <mergeCell ref="A25:A27"/>
    <mergeCell ref="A20:B20"/>
    <mergeCell ref="A21:B21"/>
    <mergeCell ref="A19:B19"/>
  </mergeCells>
  <phoneticPr fontId="2"/>
  <printOptions horizontalCentered="1"/>
  <pageMargins left="0.39370078740157483" right="0.39370078740157483" top="0.86614173228346458" bottom="0.59055118110236227" header="0.51181102362204722" footer="0.39370078740157483"/>
  <pageSetup paperSize="9" scale="99" firstPageNumber="43" orientation="portrait" useFirstPageNumber="1" r:id="rId1"/>
  <headerFooter alignWithMargins="0">
    <oddFooter>&amp;C&amp;"ＭＳ Ｐ明朝,標準"－&amp;P－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BQ49"/>
  <sheetViews>
    <sheetView showGridLines="0" view="pageBreakPreview" zoomScale="60" zoomScaleNormal="90" workbookViewId="0">
      <selection activeCell="P34" sqref="P34"/>
    </sheetView>
  </sheetViews>
  <sheetFormatPr defaultColWidth="5.6328125" defaultRowHeight="20.149999999999999" customHeight="1"/>
  <cols>
    <col min="1" max="1" width="3.6328125" style="6" customWidth="1"/>
    <col min="2" max="2" width="9.6328125" style="6" customWidth="1"/>
    <col min="3" max="3" width="6.08984375" style="6" customWidth="1"/>
    <col min="4" max="8" width="6.90625" style="6" customWidth="1"/>
    <col min="9" max="10" width="5.453125" style="6" customWidth="1"/>
    <col min="11" max="12" width="6.90625" style="6" customWidth="1"/>
    <col min="13" max="14" width="5.54296875" style="6" customWidth="1"/>
    <col min="15" max="16" width="6.90625" style="6" customWidth="1"/>
    <col min="17" max="18" width="5.453125" style="6" customWidth="1"/>
    <col min="19" max="20" width="6.90625" style="6" customWidth="1"/>
    <col min="21" max="22" width="5.36328125" style="6" customWidth="1"/>
    <col min="23" max="24" width="6.90625" style="6" customWidth="1"/>
    <col min="25" max="26" width="5.453125" style="6" customWidth="1"/>
    <col min="27" max="32" width="5.90625" style="6" customWidth="1"/>
    <col min="33" max="16384" width="5.6328125" style="6"/>
  </cols>
  <sheetData>
    <row r="1" spans="1:64" ht="19.5" customHeight="1">
      <c r="A1" s="3" t="s">
        <v>106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64" ht="20.149999999999999" customHeight="1">
      <c r="B2" s="8"/>
      <c r="C2" s="8"/>
      <c r="D2" s="8"/>
      <c r="AA2" s="9"/>
      <c r="AB2" s="7"/>
    </row>
    <row r="3" spans="1:64" ht="15.75" customHeight="1">
      <c r="A3" s="7" t="s">
        <v>107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  <c r="U3" s="13"/>
      <c r="V3" s="13"/>
      <c r="W3" s="12"/>
      <c r="Y3" s="13"/>
      <c r="Z3" s="13" t="s">
        <v>108</v>
      </c>
      <c r="AA3" s="11"/>
      <c r="AB3" s="11"/>
      <c r="AC3" s="11"/>
      <c r="BF3" s="10"/>
    </row>
    <row r="4" spans="1:64" ht="20.149999999999999" customHeight="1">
      <c r="A4" s="396" t="s">
        <v>109</v>
      </c>
      <c r="B4" s="397"/>
      <c r="C4" s="397"/>
      <c r="D4" s="397"/>
      <c r="E4" s="397"/>
      <c r="F4" s="398"/>
      <c r="G4" s="328" t="s">
        <v>88</v>
      </c>
      <c r="H4" s="329"/>
      <c r="I4" s="329"/>
      <c r="J4" s="402"/>
      <c r="K4" s="328" t="s">
        <v>93</v>
      </c>
      <c r="L4" s="329"/>
      <c r="M4" s="329"/>
      <c r="N4" s="402"/>
      <c r="O4" s="328" t="s">
        <v>101</v>
      </c>
      <c r="P4" s="329"/>
      <c r="Q4" s="329"/>
      <c r="R4" s="329"/>
      <c r="S4" s="328" t="s">
        <v>156</v>
      </c>
      <c r="T4" s="329"/>
      <c r="U4" s="329"/>
      <c r="V4" s="329"/>
      <c r="W4" s="328" t="s">
        <v>208</v>
      </c>
      <c r="X4" s="329"/>
      <c r="Y4" s="329"/>
      <c r="Z4" s="330"/>
      <c r="AA4" s="69"/>
      <c r="AB4" s="69"/>
      <c r="AC4" s="69"/>
      <c r="AD4" s="14"/>
      <c r="AE4" s="33"/>
      <c r="AF4" s="33"/>
      <c r="AG4" s="33"/>
      <c r="AH4" s="33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Y4" s="14"/>
      <c r="AZ4" s="14"/>
      <c r="BA4" s="14"/>
      <c r="BB4" s="10"/>
      <c r="BC4" s="14"/>
      <c r="BD4" s="14"/>
      <c r="BE4" s="14"/>
      <c r="BF4" s="14"/>
      <c r="BG4" s="14"/>
    </row>
    <row r="5" spans="1:64" ht="20.149999999999999" customHeight="1">
      <c r="A5" s="399"/>
      <c r="B5" s="400"/>
      <c r="C5" s="400"/>
      <c r="D5" s="400"/>
      <c r="E5" s="400"/>
      <c r="F5" s="401"/>
      <c r="G5" s="342" t="s">
        <v>92</v>
      </c>
      <c r="H5" s="343"/>
      <c r="I5" s="344" t="s">
        <v>110</v>
      </c>
      <c r="J5" s="344"/>
      <c r="K5" s="342" t="s">
        <v>92</v>
      </c>
      <c r="L5" s="416"/>
      <c r="M5" s="417" t="s">
        <v>110</v>
      </c>
      <c r="N5" s="418"/>
      <c r="O5" s="342" t="s">
        <v>111</v>
      </c>
      <c r="P5" s="343"/>
      <c r="Q5" s="344" t="s">
        <v>110</v>
      </c>
      <c r="R5" s="344"/>
      <c r="S5" s="342" t="s">
        <v>111</v>
      </c>
      <c r="T5" s="343"/>
      <c r="U5" s="344" t="s">
        <v>110</v>
      </c>
      <c r="V5" s="344"/>
      <c r="W5" s="342" t="s">
        <v>111</v>
      </c>
      <c r="X5" s="343"/>
      <c r="Y5" s="344" t="s">
        <v>110</v>
      </c>
      <c r="Z5" s="345"/>
      <c r="AA5" s="69"/>
      <c r="AB5" s="69"/>
      <c r="AC5" s="69"/>
      <c r="AD5" s="14"/>
      <c r="AE5" s="33"/>
      <c r="AF5" s="33"/>
      <c r="AG5" s="33"/>
      <c r="AH5" s="33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249"/>
      <c r="BD5" s="249"/>
      <c r="BE5" s="249"/>
      <c r="BF5" s="14"/>
      <c r="BG5" s="14"/>
      <c r="BH5" s="14"/>
    </row>
    <row r="6" spans="1:64" ht="20.149999999999999" customHeight="1">
      <c r="A6" s="406" t="s">
        <v>58</v>
      </c>
      <c r="B6" s="407"/>
      <c r="C6" s="407"/>
      <c r="D6" s="407"/>
      <c r="E6" s="407"/>
      <c r="F6" s="408"/>
      <c r="G6" s="346">
        <v>49624751</v>
      </c>
      <c r="H6" s="347"/>
      <c r="I6" s="422">
        <v>100.89915474854443</v>
      </c>
      <c r="J6" s="348"/>
      <c r="K6" s="346">
        <v>47853371</v>
      </c>
      <c r="L6" s="421"/>
      <c r="M6" s="422">
        <v>96.430450603167756</v>
      </c>
      <c r="N6" s="348"/>
      <c r="O6" s="346">
        <v>49674118</v>
      </c>
      <c r="P6" s="347"/>
      <c r="Q6" s="348">
        <v>103.804845848</v>
      </c>
      <c r="R6" s="348"/>
      <c r="S6" s="346">
        <v>50285527</v>
      </c>
      <c r="T6" s="347"/>
      <c r="U6" s="348">
        <v>101.23084017314601</v>
      </c>
      <c r="V6" s="348"/>
      <c r="W6" s="346">
        <v>50201021</v>
      </c>
      <c r="X6" s="347"/>
      <c r="Y6" s="348">
        <f>W6/S6*100</f>
        <v>99.831947669555092</v>
      </c>
      <c r="Z6" s="349"/>
      <c r="AA6" s="141"/>
      <c r="AB6" s="141"/>
      <c r="AC6" s="141"/>
      <c r="AD6" s="17"/>
      <c r="AE6" s="33"/>
      <c r="AF6" s="33"/>
      <c r="AG6" s="33"/>
      <c r="AH6" s="33"/>
      <c r="AI6" s="33"/>
      <c r="AJ6" s="33"/>
      <c r="AK6" s="33"/>
      <c r="AL6" s="17"/>
      <c r="AM6" s="17"/>
      <c r="AN6" s="17"/>
      <c r="AO6" s="17"/>
      <c r="AP6" s="17"/>
      <c r="AQ6" s="17"/>
      <c r="AR6" s="17"/>
      <c r="AS6" s="17"/>
      <c r="AT6" s="17"/>
      <c r="AU6" s="18"/>
      <c r="AV6" s="18"/>
      <c r="AW6" s="18"/>
      <c r="AX6" s="18"/>
      <c r="AY6" s="18"/>
      <c r="AZ6" s="18"/>
      <c r="BA6" s="18"/>
      <c r="BB6" s="18"/>
      <c r="BC6" s="250"/>
      <c r="BD6" s="250"/>
      <c r="BE6" s="250"/>
      <c r="BF6" s="250"/>
      <c r="BG6" s="250"/>
      <c r="BH6" s="250"/>
    </row>
    <row r="7" spans="1:64" ht="20.149999999999999" customHeight="1">
      <c r="A7" s="424" t="s">
        <v>112</v>
      </c>
      <c r="B7" s="427" t="s">
        <v>0</v>
      </c>
      <c r="C7" s="407"/>
      <c r="D7" s="368" t="s">
        <v>56</v>
      </c>
      <c r="E7" s="369"/>
      <c r="F7" s="370"/>
      <c r="G7" s="346">
        <v>328803</v>
      </c>
      <c r="H7" s="347"/>
      <c r="I7" s="422">
        <v>100.23014924645175</v>
      </c>
      <c r="J7" s="348"/>
      <c r="K7" s="346">
        <v>329088</v>
      </c>
      <c r="L7" s="421"/>
      <c r="M7" s="422">
        <v>100.08667804125875</v>
      </c>
      <c r="N7" s="348"/>
      <c r="O7" s="346">
        <v>330405</v>
      </c>
      <c r="P7" s="347"/>
      <c r="Q7" s="348">
        <v>100.40019690699999</v>
      </c>
      <c r="R7" s="348"/>
      <c r="S7" s="346">
        <v>331159</v>
      </c>
      <c r="T7" s="347"/>
      <c r="U7" s="348">
        <v>100.22820477898338</v>
      </c>
      <c r="V7" s="348"/>
      <c r="W7" s="346">
        <v>331388</v>
      </c>
      <c r="X7" s="347"/>
      <c r="Y7" s="348">
        <f t="shared" ref="Y7:Y15" si="0">W7/S7*100</f>
        <v>100.06915107244556</v>
      </c>
      <c r="Z7" s="349"/>
      <c r="AA7" s="141"/>
      <c r="AB7" s="141"/>
      <c r="AC7" s="141"/>
      <c r="AD7" s="19"/>
      <c r="AE7" s="33"/>
      <c r="AF7" s="33"/>
      <c r="AG7" s="33"/>
      <c r="AH7" s="33"/>
      <c r="AI7" s="33"/>
      <c r="AJ7" s="33"/>
      <c r="AK7" s="33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21"/>
      <c r="AX7" s="21"/>
      <c r="AY7" s="21"/>
      <c r="AZ7" s="21"/>
      <c r="BA7" s="21"/>
      <c r="BB7" s="21"/>
      <c r="BC7" s="20"/>
      <c r="BD7" s="20"/>
      <c r="BE7" s="20"/>
      <c r="BF7" s="20"/>
      <c r="BG7" s="22"/>
      <c r="BH7" s="22"/>
    </row>
    <row r="8" spans="1:64" ht="20.149999999999999" customHeight="1">
      <c r="A8" s="425"/>
      <c r="B8" s="428"/>
      <c r="C8" s="429"/>
      <c r="D8" s="413" t="s">
        <v>57</v>
      </c>
      <c r="E8" s="414"/>
      <c r="F8" s="415"/>
      <c r="G8" s="350">
        <v>49414614</v>
      </c>
      <c r="H8" s="351"/>
      <c r="I8" s="432">
        <v>100.92253702307295</v>
      </c>
      <c r="J8" s="352"/>
      <c r="K8" s="350">
        <v>47648393</v>
      </c>
      <c r="L8" s="423"/>
      <c r="M8" s="432">
        <v>96.42571122785661</v>
      </c>
      <c r="N8" s="352"/>
      <c r="O8" s="350">
        <v>49472930</v>
      </c>
      <c r="P8" s="351"/>
      <c r="Q8" s="352">
        <v>103.829167963</v>
      </c>
      <c r="R8" s="352"/>
      <c r="S8" s="350">
        <v>50085407</v>
      </c>
      <c r="T8" s="351"/>
      <c r="U8" s="352">
        <v>101.23800429851232</v>
      </c>
      <c r="V8" s="352"/>
      <c r="W8" s="350">
        <v>50004230</v>
      </c>
      <c r="X8" s="351"/>
      <c r="Y8" s="352">
        <f t="shared" si="0"/>
        <v>99.837922850462206</v>
      </c>
      <c r="Z8" s="353"/>
      <c r="AA8" s="141"/>
      <c r="AB8" s="141"/>
      <c r="AC8" s="141"/>
      <c r="AD8" s="23"/>
      <c r="AE8" s="33"/>
      <c r="AF8" s="33"/>
      <c r="AG8" s="33"/>
      <c r="AH8" s="33"/>
      <c r="AI8" s="33"/>
      <c r="AJ8" s="33"/>
      <c r="AK8" s="3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4"/>
      <c r="AX8" s="24"/>
      <c r="AY8" s="24"/>
      <c r="AZ8" s="24"/>
      <c r="BA8" s="23"/>
      <c r="BB8" s="23"/>
      <c r="BC8" s="20"/>
      <c r="BD8" s="20"/>
      <c r="BE8" s="20"/>
      <c r="BF8" s="22"/>
      <c r="BG8" s="22"/>
      <c r="BL8" s="251"/>
    </row>
    <row r="9" spans="1:64" ht="20.149999999999999" customHeight="1">
      <c r="A9" s="425"/>
      <c r="B9" s="368" t="s">
        <v>55</v>
      </c>
      <c r="C9" s="369"/>
      <c r="D9" s="368" t="s">
        <v>56</v>
      </c>
      <c r="E9" s="369"/>
      <c r="F9" s="370"/>
      <c r="G9" s="354">
        <v>242357</v>
      </c>
      <c r="H9" s="355"/>
      <c r="I9" s="409">
        <v>100.29091179951502</v>
      </c>
      <c r="J9" s="356"/>
      <c r="K9" s="354">
        <v>243087</v>
      </c>
      <c r="L9" s="410"/>
      <c r="M9" s="409">
        <v>100.30120854772093</v>
      </c>
      <c r="N9" s="356"/>
      <c r="O9" s="354">
        <v>244009</v>
      </c>
      <c r="P9" s="355"/>
      <c r="Q9" s="356">
        <v>100.379288073</v>
      </c>
      <c r="R9" s="356"/>
      <c r="S9" s="354">
        <v>244627</v>
      </c>
      <c r="T9" s="355"/>
      <c r="U9" s="356">
        <v>100.25326934662246</v>
      </c>
      <c r="V9" s="356"/>
      <c r="W9" s="354">
        <v>244983</v>
      </c>
      <c r="X9" s="355"/>
      <c r="Y9" s="356">
        <f t="shared" si="0"/>
        <v>100.14552768091829</v>
      </c>
      <c r="Z9" s="357"/>
      <c r="AA9" s="69"/>
      <c r="AB9" s="69"/>
      <c r="AC9" s="69"/>
      <c r="AD9" s="23"/>
      <c r="AE9" s="33"/>
      <c r="AF9" s="33"/>
      <c r="AG9" s="33"/>
      <c r="AH9" s="33"/>
      <c r="AI9" s="33"/>
      <c r="AJ9" s="33"/>
      <c r="AK9" s="3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4"/>
      <c r="AX9" s="24"/>
      <c r="AY9" s="24"/>
      <c r="AZ9" s="24"/>
      <c r="BA9" s="23"/>
      <c r="BB9" s="23"/>
      <c r="BC9" s="20"/>
      <c r="BD9" s="20"/>
      <c r="BF9" s="20"/>
      <c r="BG9" s="20"/>
      <c r="BI9" s="20"/>
      <c r="BJ9" s="20"/>
      <c r="BL9" s="10"/>
    </row>
    <row r="10" spans="1:64" ht="20.149999999999999" customHeight="1">
      <c r="A10" s="425"/>
      <c r="B10" s="413"/>
      <c r="C10" s="414"/>
      <c r="D10" s="413" t="s">
        <v>57</v>
      </c>
      <c r="E10" s="414"/>
      <c r="F10" s="415"/>
      <c r="G10" s="358">
        <v>17915191</v>
      </c>
      <c r="H10" s="359"/>
      <c r="I10" s="412">
        <v>99.884076607342905</v>
      </c>
      <c r="J10" s="307"/>
      <c r="K10" s="358">
        <v>17867847</v>
      </c>
      <c r="L10" s="411"/>
      <c r="M10" s="412">
        <v>99.735732652808451</v>
      </c>
      <c r="N10" s="307"/>
      <c r="O10" s="358">
        <v>17994325</v>
      </c>
      <c r="P10" s="359"/>
      <c r="Q10" s="307">
        <v>100.70785248999999</v>
      </c>
      <c r="R10" s="307"/>
      <c r="S10" s="358">
        <v>18028961</v>
      </c>
      <c r="T10" s="359"/>
      <c r="U10" s="307">
        <v>100.19248290780564</v>
      </c>
      <c r="V10" s="307"/>
      <c r="W10" s="358">
        <v>18155813</v>
      </c>
      <c r="X10" s="359"/>
      <c r="Y10" s="307">
        <f t="shared" si="0"/>
        <v>100.70360127796604</v>
      </c>
      <c r="Z10" s="308"/>
      <c r="AA10" s="69"/>
      <c r="AB10" s="69"/>
      <c r="AC10" s="69"/>
      <c r="AD10" s="23"/>
      <c r="AE10" s="34"/>
      <c r="AF10" s="34"/>
      <c r="AG10" s="34"/>
      <c r="AH10" s="34"/>
      <c r="AI10" s="34"/>
      <c r="AJ10" s="34"/>
      <c r="AK10" s="34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4"/>
      <c r="AX10" s="24"/>
      <c r="AY10" s="24"/>
      <c r="AZ10" s="24"/>
      <c r="BA10" s="23"/>
      <c r="BB10" s="23"/>
      <c r="BC10" s="14"/>
      <c r="BD10" s="14"/>
      <c r="BE10" s="14"/>
      <c r="BF10" s="14"/>
      <c r="BG10" s="14"/>
      <c r="BH10" s="14"/>
      <c r="BI10" s="14"/>
      <c r="BJ10" s="14"/>
      <c r="BK10" s="14"/>
      <c r="BL10" s="14"/>
    </row>
    <row r="11" spans="1:64" ht="20.149999999999999" customHeight="1">
      <c r="A11" s="425"/>
      <c r="B11" s="368" t="s">
        <v>83</v>
      </c>
      <c r="C11" s="369"/>
      <c r="D11" s="368" t="s">
        <v>56</v>
      </c>
      <c r="E11" s="369"/>
      <c r="F11" s="370"/>
      <c r="G11" s="354">
        <v>257967</v>
      </c>
      <c r="H11" s="355"/>
      <c r="I11" s="409">
        <v>100.6296005898117</v>
      </c>
      <c r="J11" s="356"/>
      <c r="K11" s="354">
        <v>258563</v>
      </c>
      <c r="L11" s="410"/>
      <c r="M11" s="409">
        <v>100.23103730322096</v>
      </c>
      <c r="N11" s="356"/>
      <c r="O11" s="354">
        <v>260576</v>
      </c>
      <c r="P11" s="355"/>
      <c r="Q11" s="356">
        <v>100.77853366399999</v>
      </c>
      <c r="R11" s="356"/>
      <c r="S11" s="354">
        <v>262338</v>
      </c>
      <c r="T11" s="355"/>
      <c r="U11" s="356">
        <v>100.67619427729338</v>
      </c>
      <c r="V11" s="356"/>
      <c r="W11" s="354">
        <v>263448</v>
      </c>
      <c r="X11" s="355"/>
      <c r="Y11" s="356">
        <f t="shared" si="0"/>
        <v>100.42311826727352</v>
      </c>
      <c r="Z11" s="357"/>
      <c r="AA11" s="69"/>
      <c r="AB11" s="69"/>
      <c r="AC11" s="69"/>
      <c r="AD11" s="23"/>
      <c r="AE11" s="34"/>
      <c r="AF11" s="34"/>
      <c r="AG11" s="34"/>
      <c r="AH11" s="34"/>
      <c r="AI11" s="34"/>
      <c r="AJ11" s="34"/>
      <c r="AK11" s="34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4"/>
      <c r="AX11" s="24"/>
      <c r="AY11" s="24"/>
      <c r="AZ11" s="24"/>
      <c r="BA11" s="23"/>
      <c r="BB11" s="23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20.149999999999999" customHeight="1">
      <c r="A12" s="425"/>
      <c r="B12" s="413"/>
      <c r="C12" s="414"/>
      <c r="D12" s="413" t="s">
        <v>57</v>
      </c>
      <c r="E12" s="414"/>
      <c r="F12" s="415"/>
      <c r="G12" s="358">
        <v>23757473</v>
      </c>
      <c r="H12" s="359"/>
      <c r="I12" s="412">
        <v>102.15585981211643</v>
      </c>
      <c r="J12" s="307"/>
      <c r="K12" s="358">
        <v>22456526</v>
      </c>
      <c r="L12" s="411"/>
      <c r="M12" s="412">
        <v>94.52405144267658</v>
      </c>
      <c r="N12" s="307"/>
      <c r="O12" s="358">
        <v>23804125</v>
      </c>
      <c r="P12" s="359"/>
      <c r="Q12" s="307">
        <v>106.00092374</v>
      </c>
      <c r="R12" s="307"/>
      <c r="S12" s="358">
        <v>24459445</v>
      </c>
      <c r="T12" s="359"/>
      <c r="U12" s="307">
        <v>102.7529682355474</v>
      </c>
      <c r="V12" s="307"/>
      <c r="W12" s="358">
        <v>23959218</v>
      </c>
      <c r="X12" s="359"/>
      <c r="Y12" s="307">
        <f t="shared" si="0"/>
        <v>97.954871829675611</v>
      </c>
      <c r="Z12" s="308"/>
      <c r="AA12" s="69"/>
      <c r="AB12" s="69"/>
      <c r="AC12" s="69"/>
      <c r="AD12" s="23"/>
      <c r="AE12" s="33"/>
      <c r="AF12" s="33"/>
      <c r="AG12" s="33"/>
      <c r="AH12" s="33"/>
      <c r="AI12" s="23"/>
      <c r="AJ12" s="23"/>
      <c r="AK12" s="23"/>
      <c r="AL12" s="23"/>
      <c r="AM12" s="23"/>
      <c r="AN12" s="23"/>
      <c r="AO12" s="23"/>
      <c r="AP12" s="23"/>
      <c r="AQ12" s="23"/>
      <c r="AR12" s="24"/>
      <c r="AS12" s="24"/>
      <c r="AT12" s="24"/>
      <c r="AU12" s="24"/>
      <c r="AV12" s="23"/>
      <c r="AW12" s="23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</row>
    <row r="13" spans="1:64" ht="20.149999999999999" customHeight="1">
      <c r="A13" s="425"/>
      <c r="B13" s="368" t="s">
        <v>113</v>
      </c>
      <c r="C13" s="369"/>
      <c r="D13" s="368" t="s">
        <v>56</v>
      </c>
      <c r="E13" s="369"/>
      <c r="F13" s="370"/>
      <c r="G13" s="354">
        <v>10479</v>
      </c>
      <c r="H13" s="355"/>
      <c r="I13" s="409">
        <v>100.43128234617595</v>
      </c>
      <c r="J13" s="356"/>
      <c r="K13" s="354">
        <v>9557</v>
      </c>
      <c r="L13" s="410"/>
      <c r="M13" s="409">
        <v>91.201450520087789</v>
      </c>
      <c r="N13" s="356"/>
      <c r="O13" s="354">
        <v>10709</v>
      </c>
      <c r="P13" s="355"/>
      <c r="Q13" s="356">
        <v>112.053991838</v>
      </c>
      <c r="R13" s="356"/>
      <c r="S13" s="354">
        <v>10752</v>
      </c>
      <c r="T13" s="355"/>
      <c r="U13" s="356">
        <v>100.40153142216828</v>
      </c>
      <c r="V13" s="356"/>
      <c r="W13" s="354">
        <v>10926</v>
      </c>
      <c r="X13" s="355"/>
      <c r="Y13" s="356">
        <f t="shared" si="0"/>
        <v>101.61830357142858</v>
      </c>
      <c r="Z13" s="357"/>
      <c r="AA13" s="69"/>
      <c r="AB13" s="69"/>
      <c r="AC13" s="69"/>
      <c r="AD13" s="23"/>
      <c r="AE13" s="34"/>
      <c r="AF13" s="34"/>
      <c r="AG13" s="34"/>
      <c r="AH13" s="34"/>
      <c r="AI13" s="23"/>
      <c r="AJ13" s="23"/>
      <c r="AK13" s="23"/>
      <c r="AL13" s="23"/>
      <c r="AM13" s="23"/>
      <c r="AN13" s="23"/>
      <c r="AO13" s="23"/>
      <c r="AP13" s="23"/>
      <c r="AQ13" s="23"/>
      <c r="AR13" s="24"/>
      <c r="AS13" s="24"/>
      <c r="AT13" s="24"/>
      <c r="AU13" s="24"/>
      <c r="AV13" s="23"/>
      <c r="AW13" s="23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</row>
    <row r="14" spans="1:64" ht="20.149999999999999" customHeight="1">
      <c r="A14" s="426"/>
      <c r="B14" s="413"/>
      <c r="C14" s="414"/>
      <c r="D14" s="413" t="s">
        <v>57</v>
      </c>
      <c r="E14" s="414"/>
      <c r="F14" s="415"/>
      <c r="G14" s="358">
        <v>7741950</v>
      </c>
      <c r="H14" s="359"/>
      <c r="I14" s="412">
        <v>99.628405011256206</v>
      </c>
      <c r="J14" s="307"/>
      <c r="K14" s="358">
        <v>7324020</v>
      </c>
      <c r="L14" s="411"/>
      <c r="M14" s="412">
        <v>94.601747621723206</v>
      </c>
      <c r="N14" s="307"/>
      <c r="O14" s="358">
        <v>7674480</v>
      </c>
      <c r="P14" s="359"/>
      <c r="Q14" s="307">
        <v>104.785077047</v>
      </c>
      <c r="R14" s="307"/>
      <c r="S14" s="358">
        <v>7597001</v>
      </c>
      <c r="T14" s="359"/>
      <c r="U14" s="307">
        <v>98.990433228049326</v>
      </c>
      <c r="V14" s="307"/>
      <c r="W14" s="358">
        <v>7889199</v>
      </c>
      <c r="X14" s="359"/>
      <c r="Y14" s="307">
        <f t="shared" si="0"/>
        <v>103.84622826823373</v>
      </c>
      <c r="Z14" s="308"/>
      <c r="AA14" s="69"/>
      <c r="AB14" s="69"/>
      <c r="AC14" s="69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4"/>
      <c r="AS14" s="24"/>
      <c r="AT14" s="24"/>
      <c r="AU14" s="24"/>
      <c r="AV14" s="23"/>
      <c r="AW14" s="23"/>
      <c r="AX14" s="252"/>
      <c r="AY14" s="252"/>
      <c r="AZ14" s="252"/>
      <c r="BA14" s="252"/>
      <c r="BB14" s="252"/>
      <c r="BC14" s="252"/>
      <c r="BD14" s="252"/>
      <c r="BE14" s="252"/>
      <c r="BF14" s="252"/>
      <c r="BG14" s="252"/>
    </row>
    <row r="15" spans="1:64" ht="20.149999999999999" customHeight="1">
      <c r="A15" s="406" t="s">
        <v>114</v>
      </c>
      <c r="B15" s="407"/>
      <c r="C15" s="407"/>
      <c r="D15" s="407"/>
      <c r="E15" s="407"/>
      <c r="F15" s="408"/>
      <c r="G15" s="354">
        <v>210137</v>
      </c>
      <c r="H15" s="355"/>
      <c r="I15" s="409">
        <v>95.686008442200077</v>
      </c>
      <c r="J15" s="356"/>
      <c r="K15" s="354">
        <v>204978</v>
      </c>
      <c r="L15" s="410"/>
      <c r="M15" s="409">
        <v>97.544934970995115</v>
      </c>
      <c r="N15" s="356"/>
      <c r="O15" s="354">
        <v>201188</v>
      </c>
      <c r="P15" s="355"/>
      <c r="Q15" s="356">
        <v>98.151021085099998</v>
      </c>
      <c r="R15" s="356"/>
      <c r="S15" s="309">
        <v>200120</v>
      </c>
      <c r="T15" s="310"/>
      <c r="U15" s="311">
        <v>99.469153229</v>
      </c>
      <c r="V15" s="311"/>
      <c r="W15" s="309">
        <v>196791</v>
      </c>
      <c r="X15" s="310"/>
      <c r="Y15" s="311">
        <f t="shared" si="0"/>
        <v>98.336498101139313</v>
      </c>
      <c r="Z15" s="312"/>
      <c r="AA15" s="12"/>
      <c r="AB15" s="12"/>
      <c r="AC15" s="12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4"/>
      <c r="AS15" s="24"/>
      <c r="AT15" s="24"/>
      <c r="AU15" s="24"/>
      <c r="AV15" s="23"/>
      <c r="AW15" s="23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</row>
    <row r="16" spans="1:64" ht="20.149999999999999" customHeight="1">
      <c r="A16" s="395"/>
      <c r="B16" s="395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95"/>
      <c r="U16" s="395"/>
      <c r="V16" s="395"/>
      <c r="W16" s="395"/>
      <c r="X16" s="395"/>
      <c r="Y16" s="140"/>
      <c r="Z16" s="140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4"/>
      <c r="AW16" s="24"/>
      <c r="AX16" s="24"/>
      <c r="AY16" s="24"/>
      <c r="AZ16" s="23"/>
      <c r="BA16" s="23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</row>
    <row r="17" spans="1:64" ht="20.149999999999999" customHeight="1">
      <c r="A17" s="7" t="s">
        <v>120</v>
      </c>
      <c r="B17" s="12"/>
      <c r="C17" s="12"/>
      <c r="D17" s="12"/>
      <c r="E17" s="12"/>
      <c r="V17" s="13"/>
      <c r="Z17" s="13" t="s">
        <v>108</v>
      </c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4"/>
      <c r="AS17" s="24"/>
      <c r="AT17" s="24"/>
      <c r="AU17" s="24"/>
      <c r="AV17" s="23"/>
      <c r="AW17" s="23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</row>
    <row r="18" spans="1:64" ht="20.149999999999999" customHeight="1">
      <c r="A18" s="396" t="s">
        <v>60</v>
      </c>
      <c r="B18" s="397"/>
      <c r="C18" s="397"/>
      <c r="D18" s="397"/>
      <c r="E18" s="397"/>
      <c r="F18" s="398"/>
      <c r="G18" s="328" t="s">
        <v>88</v>
      </c>
      <c r="H18" s="329"/>
      <c r="I18" s="329"/>
      <c r="J18" s="402"/>
      <c r="K18" s="328" t="s">
        <v>93</v>
      </c>
      <c r="L18" s="329"/>
      <c r="M18" s="329"/>
      <c r="N18" s="402"/>
      <c r="O18" s="328" t="s">
        <v>101</v>
      </c>
      <c r="P18" s="329"/>
      <c r="Q18" s="329"/>
      <c r="R18" s="329"/>
      <c r="S18" s="328" t="s">
        <v>156</v>
      </c>
      <c r="T18" s="329"/>
      <c r="U18" s="329"/>
      <c r="V18" s="329"/>
      <c r="W18" s="328" t="s">
        <v>208</v>
      </c>
      <c r="X18" s="329"/>
      <c r="Y18" s="329"/>
      <c r="Z18" s="330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4"/>
      <c r="AP18" s="24"/>
      <c r="AQ18" s="24"/>
      <c r="AR18" s="24"/>
      <c r="AS18" s="23"/>
      <c r="AT18" s="23"/>
      <c r="AU18" s="252"/>
      <c r="AV18" s="252"/>
      <c r="AW18" s="252"/>
      <c r="AX18" s="252"/>
      <c r="AY18" s="252"/>
      <c r="AZ18" s="252"/>
      <c r="BA18" s="252"/>
      <c r="BB18" s="252"/>
      <c r="BC18" s="252"/>
      <c r="BD18" s="252"/>
    </row>
    <row r="19" spans="1:64" ht="20.149999999999999" customHeight="1">
      <c r="A19" s="399"/>
      <c r="B19" s="400"/>
      <c r="C19" s="400"/>
      <c r="D19" s="400"/>
      <c r="E19" s="400"/>
      <c r="F19" s="401"/>
      <c r="G19" s="331" t="s">
        <v>92</v>
      </c>
      <c r="H19" s="332"/>
      <c r="I19" s="333" t="s">
        <v>110</v>
      </c>
      <c r="J19" s="333"/>
      <c r="K19" s="331" t="s">
        <v>92</v>
      </c>
      <c r="L19" s="403"/>
      <c r="M19" s="404" t="s">
        <v>110</v>
      </c>
      <c r="N19" s="405"/>
      <c r="O19" s="331" t="s">
        <v>111</v>
      </c>
      <c r="P19" s="332"/>
      <c r="Q19" s="333" t="s">
        <v>110</v>
      </c>
      <c r="R19" s="333"/>
      <c r="S19" s="331" t="s">
        <v>115</v>
      </c>
      <c r="T19" s="332"/>
      <c r="U19" s="333" t="s">
        <v>110</v>
      </c>
      <c r="V19" s="333"/>
      <c r="W19" s="331" t="s">
        <v>111</v>
      </c>
      <c r="X19" s="332"/>
      <c r="Y19" s="333" t="s">
        <v>110</v>
      </c>
      <c r="Z19" s="334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4"/>
      <c r="AP19" s="24"/>
      <c r="AQ19" s="24"/>
      <c r="AR19" s="24"/>
      <c r="AS19" s="23"/>
      <c r="AT19" s="23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</row>
    <row r="20" spans="1:64" ht="20.149999999999999" customHeight="1">
      <c r="A20" s="362" t="s">
        <v>0</v>
      </c>
      <c r="B20" s="363"/>
      <c r="C20" s="364"/>
      <c r="D20" s="368" t="s">
        <v>56</v>
      </c>
      <c r="E20" s="369"/>
      <c r="F20" s="370"/>
      <c r="G20" s="335">
        <v>261204</v>
      </c>
      <c r="H20" s="335"/>
      <c r="I20" s="336">
        <v>100.23100359935842</v>
      </c>
      <c r="J20" s="336"/>
      <c r="K20" s="335">
        <v>261979</v>
      </c>
      <c r="L20" s="335"/>
      <c r="M20" s="336">
        <v>100.29670296013845</v>
      </c>
      <c r="N20" s="336"/>
      <c r="O20" s="335">
        <v>262711</v>
      </c>
      <c r="P20" s="335"/>
      <c r="Q20" s="336">
        <v>100.279411708</v>
      </c>
      <c r="R20" s="383"/>
      <c r="S20" s="335">
        <v>263678</v>
      </c>
      <c r="T20" s="335"/>
      <c r="U20" s="336">
        <f>S20/O20*100</f>
        <v>100.3680850820864</v>
      </c>
      <c r="V20" s="383"/>
      <c r="W20" s="335">
        <v>263732</v>
      </c>
      <c r="X20" s="335"/>
      <c r="Y20" s="336">
        <f>W20/S20*100</f>
        <v>100.02047952426824</v>
      </c>
      <c r="Z20" s="337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4"/>
      <c r="AP20" s="24"/>
      <c r="AQ20" s="24"/>
      <c r="AR20" s="24"/>
      <c r="AS20" s="23"/>
      <c r="AT20" s="23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</row>
    <row r="21" spans="1:64" ht="20.149999999999999" customHeight="1">
      <c r="A21" s="365"/>
      <c r="B21" s="366"/>
      <c r="C21" s="367"/>
      <c r="D21" s="371" t="s">
        <v>57</v>
      </c>
      <c r="E21" s="372"/>
      <c r="F21" s="373"/>
      <c r="G21" s="338">
        <f>G23+G25</f>
        <v>8093303</v>
      </c>
      <c r="H21" s="338"/>
      <c r="I21" s="339">
        <v>101.14964838284102</v>
      </c>
      <c r="J21" s="339"/>
      <c r="K21" s="338">
        <f>K23+K25</f>
        <v>7862371</v>
      </c>
      <c r="L21" s="338"/>
      <c r="M21" s="339">
        <v>97.146628514958593</v>
      </c>
      <c r="N21" s="339"/>
      <c r="O21" s="338">
        <f>O23+O25</f>
        <v>8159652</v>
      </c>
      <c r="P21" s="338"/>
      <c r="Q21" s="339">
        <v>103.781060446</v>
      </c>
      <c r="R21" s="384"/>
      <c r="S21" s="338">
        <v>8288302</v>
      </c>
      <c r="T21" s="338"/>
      <c r="U21" s="339">
        <f t="shared" ref="U21:U25" si="1">S21/O21*100</f>
        <v>101.57666037718276</v>
      </c>
      <c r="V21" s="384"/>
      <c r="W21" s="338">
        <v>8244887</v>
      </c>
      <c r="X21" s="338"/>
      <c r="Y21" s="339">
        <f t="shared" ref="Y21:Y25" si="2">W21/S21*100</f>
        <v>99.476189453521357</v>
      </c>
      <c r="Z21" s="340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4"/>
      <c r="AP21" s="24"/>
      <c r="AQ21" s="24"/>
      <c r="AR21" s="24"/>
      <c r="AS21" s="23"/>
      <c r="AT21" s="23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</row>
    <row r="22" spans="1:64" ht="20.149999999999999" customHeight="1">
      <c r="A22" s="430" t="s">
        <v>55</v>
      </c>
      <c r="B22" s="369"/>
      <c r="C22" s="370"/>
      <c r="D22" s="368" t="s">
        <v>116</v>
      </c>
      <c r="E22" s="369"/>
      <c r="F22" s="370"/>
      <c r="G22" s="322">
        <v>196459</v>
      </c>
      <c r="H22" s="322"/>
      <c r="I22" s="323">
        <v>100.35348143456251</v>
      </c>
      <c r="J22" s="323"/>
      <c r="K22" s="322">
        <v>197332</v>
      </c>
      <c r="L22" s="322"/>
      <c r="M22" s="323">
        <v>100.44436752706672</v>
      </c>
      <c r="N22" s="323"/>
      <c r="O22" s="322">
        <v>198236</v>
      </c>
      <c r="P22" s="322"/>
      <c r="Q22" s="323">
        <v>100.45811203</v>
      </c>
      <c r="R22" s="386"/>
      <c r="S22" s="322">
        <v>199100</v>
      </c>
      <c r="T22" s="322"/>
      <c r="U22" s="323">
        <f t="shared" si="1"/>
        <v>100.43584414536208</v>
      </c>
      <c r="V22" s="386"/>
      <c r="W22" s="322">
        <v>199409</v>
      </c>
      <c r="X22" s="322"/>
      <c r="Y22" s="323">
        <f t="shared" si="2"/>
        <v>100.15519839276746</v>
      </c>
      <c r="Z22" s="324"/>
      <c r="AA22" s="23"/>
      <c r="AB22" s="23"/>
      <c r="AC22" s="23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0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</row>
    <row r="23" spans="1:64" ht="25" customHeight="1">
      <c r="A23" s="431"/>
      <c r="B23" s="414"/>
      <c r="C23" s="415"/>
      <c r="D23" s="413" t="s">
        <v>117</v>
      </c>
      <c r="E23" s="414"/>
      <c r="F23" s="415"/>
      <c r="G23" s="319">
        <v>3960726</v>
      </c>
      <c r="H23" s="319"/>
      <c r="I23" s="320">
        <v>100.024243856834</v>
      </c>
      <c r="J23" s="320"/>
      <c r="K23" s="319">
        <v>3953737</v>
      </c>
      <c r="L23" s="319"/>
      <c r="M23" s="320">
        <v>99.823542451560641</v>
      </c>
      <c r="N23" s="320"/>
      <c r="O23" s="319">
        <v>4005750</v>
      </c>
      <c r="P23" s="319"/>
      <c r="Q23" s="320">
        <v>101.31554020900001</v>
      </c>
      <c r="R23" s="419"/>
      <c r="S23" s="319">
        <v>4021046</v>
      </c>
      <c r="T23" s="319"/>
      <c r="U23" s="320">
        <f t="shared" si="1"/>
        <v>100.38185108905948</v>
      </c>
      <c r="V23" s="419"/>
      <c r="W23" s="319">
        <v>4059713</v>
      </c>
      <c r="X23" s="319"/>
      <c r="Y23" s="320">
        <f t="shared" si="2"/>
        <v>100.96161546025586</v>
      </c>
      <c r="Z23" s="321"/>
      <c r="AA23" s="23"/>
      <c r="AB23" s="23"/>
      <c r="AC23" s="23"/>
      <c r="AU23" s="252"/>
      <c r="AV23" s="252"/>
      <c r="AW23" s="10"/>
      <c r="AX23" s="252"/>
      <c r="AY23" s="252"/>
      <c r="AZ23" s="252"/>
      <c r="BA23" s="252"/>
      <c r="BB23" s="252"/>
      <c r="BC23" s="252"/>
    </row>
    <row r="24" spans="1:64" ht="20.149999999999999" customHeight="1">
      <c r="A24" s="362" t="s">
        <v>85</v>
      </c>
      <c r="B24" s="363"/>
      <c r="C24" s="364"/>
      <c r="D24" s="368" t="s">
        <v>56</v>
      </c>
      <c r="E24" s="369"/>
      <c r="F24" s="370"/>
      <c r="G24" s="322">
        <v>210410</v>
      </c>
      <c r="H24" s="322"/>
      <c r="I24" s="323">
        <v>100.67656797259276</v>
      </c>
      <c r="J24" s="323"/>
      <c r="K24" s="322">
        <v>211048</v>
      </c>
      <c r="L24" s="322"/>
      <c r="M24" s="323">
        <v>100.30321752768405</v>
      </c>
      <c r="N24" s="323"/>
      <c r="O24" s="322">
        <v>212780</v>
      </c>
      <c r="P24" s="322"/>
      <c r="Q24" s="323">
        <v>100.82066638800001</v>
      </c>
      <c r="R24" s="386"/>
      <c r="S24" s="322">
        <v>214345</v>
      </c>
      <c r="T24" s="322"/>
      <c r="U24" s="323">
        <f t="shared" si="1"/>
        <v>100.73550145690385</v>
      </c>
      <c r="V24" s="386"/>
      <c r="W24" s="322">
        <v>215375</v>
      </c>
      <c r="X24" s="322"/>
      <c r="Y24" s="323">
        <f t="shared" si="2"/>
        <v>100.4805337190044</v>
      </c>
      <c r="Z24" s="324"/>
      <c r="AA24" s="23"/>
      <c r="AB24" s="23"/>
      <c r="AC24" s="23"/>
      <c r="AD24" s="30"/>
      <c r="AE24" s="30"/>
      <c r="AF24" s="30"/>
      <c r="AG24" s="30"/>
      <c r="AH24" s="30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252"/>
      <c r="BA24" s="252"/>
      <c r="BB24" s="252"/>
      <c r="BC24" s="252"/>
      <c r="BD24" s="252"/>
      <c r="BE24" s="252"/>
      <c r="BF24" s="252"/>
      <c r="BG24" s="252"/>
      <c r="BH24" s="252"/>
    </row>
    <row r="25" spans="1:64" ht="20.149999999999999" customHeight="1">
      <c r="A25" s="377"/>
      <c r="B25" s="378"/>
      <c r="C25" s="379"/>
      <c r="D25" s="380" t="s">
        <v>118</v>
      </c>
      <c r="E25" s="381"/>
      <c r="F25" s="382"/>
      <c r="G25" s="325">
        <v>4132577</v>
      </c>
      <c r="H25" s="325"/>
      <c r="I25" s="326">
        <v>102.25227944724178</v>
      </c>
      <c r="J25" s="326"/>
      <c r="K25" s="325">
        <v>3908634</v>
      </c>
      <c r="L25" s="325"/>
      <c r="M25" s="326">
        <v>94.581032609918708</v>
      </c>
      <c r="N25" s="326"/>
      <c r="O25" s="325">
        <v>4153902</v>
      </c>
      <c r="P25" s="325"/>
      <c r="Q25" s="326">
        <v>106.27503112300001</v>
      </c>
      <c r="R25" s="420"/>
      <c r="S25" s="325">
        <v>4267256</v>
      </c>
      <c r="T25" s="325"/>
      <c r="U25" s="326">
        <f t="shared" si="1"/>
        <v>102.72885590464098</v>
      </c>
      <c r="V25" s="420"/>
      <c r="W25" s="325">
        <v>4185174</v>
      </c>
      <c r="X25" s="325"/>
      <c r="Y25" s="326">
        <f t="shared" si="2"/>
        <v>98.076468812745247</v>
      </c>
      <c r="Z25" s="327"/>
      <c r="AA25" s="23"/>
      <c r="AB25" s="23"/>
      <c r="AC25" s="23"/>
      <c r="AD25" s="30"/>
      <c r="AE25" s="30"/>
      <c r="AF25" s="30"/>
      <c r="AG25" s="30"/>
      <c r="AH25" s="30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252"/>
      <c r="AY25" s="252"/>
      <c r="AZ25" s="252"/>
      <c r="BA25" s="252"/>
      <c r="BB25" s="252"/>
      <c r="BC25" s="252"/>
      <c r="BD25" s="252"/>
      <c r="BE25" s="252"/>
    </row>
    <row r="26" spans="1:64" ht="18.75" customHeight="1">
      <c r="A26" s="144"/>
      <c r="B26" s="144"/>
      <c r="C26" s="144"/>
      <c r="D26" s="142"/>
      <c r="E26" s="142"/>
      <c r="F26" s="142"/>
      <c r="G26" s="34"/>
      <c r="H26" s="34"/>
      <c r="I26" s="143"/>
      <c r="J26" s="143"/>
      <c r="K26" s="34"/>
      <c r="L26" s="34"/>
      <c r="M26" s="143"/>
      <c r="N26" s="143"/>
      <c r="O26" s="34"/>
      <c r="P26" s="34"/>
      <c r="Q26" s="143"/>
      <c r="R26" s="143"/>
      <c r="S26" s="34"/>
      <c r="T26" s="34"/>
      <c r="U26" s="143"/>
      <c r="V26" s="143"/>
      <c r="W26" s="34"/>
      <c r="X26" s="34"/>
      <c r="Y26" s="143"/>
      <c r="Z26" s="143"/>
      <c r="AD26" s="23"/>
      <c r="AE26" s="23"/>
      <c r="AF26" s="23"/>
      <c r="AG26" s="23"/>
      <c r="AH26" s="31"/>
      <c r="AI26" s="31"/>
      <c r="AJ26" s="31"/>
      <c r="AK26" s="31"/>
      <c r="AL26" s="31"/>
      <c r="AM26" s="31"/>
      <c r="AN26" s="31"/>
      <c r="AO26" s="31"/>
      <c r="AP26" s="252"/>
      <c r="AQ26" s="252"/>
      <c r="AR26" s="252"/>
      <c r="AS26" s="252"/>
      <c r="AT26" s="252"/>
      <c r="AU26" s="252"/>
      <c r="AV26" s="252"/>
      <c r="AW26" s="252"/>
      <c r="AX26" s="252"/>
      <c r="AY26" s="252"/>
      <c r="AZ26" s="252"/>
      <c r="BA26" s="252"/>
      <c r="BB26" s="252"/>
      <c r="BC26" s="252"/>
      <c r="BD26" s="252"/>
      <c r="BE26" s="20"/>
    </row>
    <row r="27" spans="1:64" ht="18.75" customHeight="1">
      <c r="A27" s="26" t="s">
        <v>84</v>
      </c>
      <c r="B27" s="11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8"/>
      <c r="V27" s="28"/>
      <c r="W27" s="27"/>
      <c r="X27" s="27"/>
      <c r="Y27" s="12"/>
      <c r="Z27" s="29"/>
      <c r="AA27" s="28"/>
      <c r="AB27" s="28"/>
      <c r="AC27" s="27"/>
      <c r="AD27" s="27"/>
      <c r="AE27" s="12"/>
      <c r="AF27" s="29" t="s">
        <v>82</v>
      </c>
      <c r="AG27" s="14"/>
      <c r="AH27" s="14"/>
      <c r="AI27" s="14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BA27" s="20"/>
      <c r="BB27" s="20"/>
      <c r="BC27" s="20"/>
      <c r="BD27" s="22"/>
      <c r="BE27" s="22"/>
      <c r="BJ27" s="225"/>
    </row>
    <row r="28" spans="1:64" ht="18.75" customHeight="1">
      <c r="A28" s="391" t="s">
        <v>119</v>
      </c>
      <c r="B28" s="392"/>
      <c r="C28" s="313" t="s">
        <v>89</v>
      </c>
      <c r="D28" s="314"/>
      <c r="E28" s="314"/>
      <c r="F28" s="314"/>
      <c r="G28" s="314"/>
      <c r="H28" s="314"/>
      <c r="I28" s="313" t="s">
        <v>95</v>
      </c>
      <c r="J28" s="314"/>
      <c r="K28" s="314"/>
      <c r="L28" s="314"/>
      <c r="M28" s="314"/>
      <c r="N28" s="314"/>
      <c r="O28" s="313" t="s">
        <v>103</v>
      </c>
      <c r="P28" s="314"/>
      <c r="Q28" s="314"/>
      <c r="R28" s="314"/>
      <c r="S28" s="314"/>
      <c r="T28" s="314"/>
      <c r="U28" s="313" t="s">
        <v>157</v>
      </c>
      <c r="V28" s="314"/>
      <c r="W28" s="314"/>
      <c r="X28" s="314"/>
      <c r="Y28" s="314"/>
      <c r="Z28" s="314"/>
      <c r="AA28" s="313" t="s">
        <v>209</v>
      </c>
      <c r="AB28" s="314"/>
      <c r="AC28" s="314"/>
      <c r="AD28" s="314"/>
      <c r="AE28" s="314"/>
      <c r="AF28" s="315"/>
      <c r="AX28" s="20"/>
      <c r="AY28" s="22"/>
      <c r="AZ28" s="22"/>
      <c r="BE28" s="225"/>
    </row>
    <row r="29" spans="1:64" ht="29.25" customHeight="1">
      <c r="A29" s="393"/>
      <c r="B29" s="394"/>
      <c r="C29" s="316" t="s">
        <v>61</v>
      </c>
      <c r="D29" s="317"/>
      <c r="E29" s="316" t="s">
        <v>1</v>
      </c>
      <c r="F29" s="317"/>
      <c r="G29" s="316" t="s">
        <v>59</v>
      </c>
      <c r="H29" s="317"/>
      <c r="I29" s="316" t="s">
        <v>61</v>
      </c>
      <c r="J29" s="317"/>
      <c r="K29" s="316" t="s">
        <v>1</v>
      </c>
      <c r="L29" s="317"/>
      <c r="M29" s="316" t="s">
        <v>59</v>
      </c>
      <c r="N29" s="341"/>
      <c r="O29" s="316" t="s">
        <v>61</v>
      </c>
      <c r="P29" s="317"/>
      <c r="Q29" s="316" t="s">
        <v>1</v>
      </c>
      <c r="R29" s="317"/>
      <c r="S29" s="316" t="s">
        <v>59</v>
      </c>
      <c r="T29" s="341"/>
      <c r="U29" s="316" t="s">
        <v>61</v>
      </c>
      <c r="V29" s="317"/>
      <c r="W29" s="316" t="s">
        <v>1</v>
      </c>
      <c r="X29" s="317"/>
      <c r="Y29" s="316" t="s">
        <v>59</v>
      </c>
      <c r="Z29" s="341"/>
      <c r="AA29" s="316" t="s">
        <v>61</v>
      </c>
      <c r="AB29" s="317"/>
      <c r="AC29" s="316" t="s">
        <v>1</v>
      </c>
      <c r="AD29" s="317"/>
      <c r="AE29" s="316" t="s">
        <v>59</v>
      </c>
      <c r="AF29" s="318"/>
      <c r="AW29" s="20"/>
      <c r="AX29" s="10"/>
      <c r="AY29" s="22"/>
      <c r="AZ29" s="22"/>
      <c r="BE29" s="225"/>
    </row>
    <row r="30" spans="1:64" ht="18.75" customHeight="1">
      <c r="A30" s="376" t="s">
        <v>75</v>
      </c>
      <c r="B30" s="317"/>
      <c r="C30" s="298">
        <v>0</v>
      </c>
      <c r="D30" s="299"/>
      <c r="E30" s="298">
        <v>0</v>
      </c>
      <c r="F30" s="299"/>
      <c r="G30" s="298">
        <v>0</v>
      </c>
      <c r="H30" s="390"/>
      <c r="I30" s="298">
        <v>0</v>
      </c>
      <c r="J30" s="299"/>
      <c r="K30" s="298">
        <v>0</v>
      </c>
      <c r="L30" s="299"/>
      <c r="M30" s="298">
        <v>0</v>
      </c>
      <c r="N30" s="390"/>
      <c r="O30" s="298">
        <v>0</v>
      </c>
      <c r="P30" s="299"/>
      <c r="Q30" s="298">
        <v>0</v>
      </c>
      <c r="R30" s="299"/>
      <c r="S30" s="298">
        <v>0</v>
      </c>
      <c r="T30" s="390"/>
      <c r="U30" s="298">
        <v>0</v>
      </c>
      <c r="V30" s="299"/>
      <c r="W30" s="298">
        <v>0</v>
      </c>
      <c r="X30" s="299"/>
      <c r="Y30" s="298">
        <v>0</v>
      </c>
      <c r="Z30" s="390"/>
      <c r="AA30" s="298">
        <v>0</v>
      </c>
      <c r="AB30" s="299"/>
      <c r="AC30" s="298">
        <v>0</v>
      </c>
      <c r="AD30" s="299"/>
      <c r="AE30" s="298">
        <v>0</v>
      </c>
      <c r="AF30" s="300"/>
      <c r="AG30" s="31"/>
      <c r="AH30" s="31"/>
      <c r="AI30" s="31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BD30" s="20"/>
      <c r="BE30" s="20"/>
      <c r="BF30" s="22"/>
      <c r="BG30" s="22"/>
      <c r="BL30" s="225"/>
    </row>
    <row r="31" spans="1:64" ht="18.75" customHeight="1">
      <c r="A31" s="388" t="s">
        <v>151</v>
      </c>
      <c r="B31" s="389"/>
      <c r="C31" s="301">
        <v>0</v>
      </c>
      <c r="D31" s="302"/>
      <c r="E31" s="301">
        <v>0</v>
      </c>
      <c r="F31" s="302"/>
      <c r="G31" s="301">
        <v>0</v>
      </c>
      <c r="H31" s="302"/>
      <c r="I31" s="301">
        <v>0</v>
      </c>
      <c r="J31" s="302"/>
      <c r="K31" s="301">
        <v>0</v>
      </c>
      <c r="L31" s="302"/>
      <c r="M31" s="301">
        <v>0</v>
      </c>
      <c r="N31" s="302"/>
      <c r="O31" s="301">
        <v>0</v>
      </c>
      <c r="P31" s="302"/>
      <c r="Q31" s="301">
        <v>0</v>
      </c>
      <c r="R31" s="302"/>
      <c r="S31" s="301">
        <v>0</v>
      </c>
      <c r="T31" s="385"/>
      <c r="U31" s="301">
        <v>0</v>
      </c>
      <c r="V31" s="302"/>
      <c r="W31" s="301">
        <v>0</v>
      </c>
      <c r="X31" s="302"/>
      <c r="Y31" s="301">
        <v>0</v>
      </c>
      <c r="Z31" s="385"/>
      <c r="AA31" s="301">
        <v>0</v>
      </c>
      <c r="AB31" s="302"/>
      <c r="AC31" s="301">
        <v>0</v>
      </c>
      <c r="AD31" s="302"/>
      <c r="AE31" s="301">
        <v>0</v>
      </c>
      <c r="AF31" s="303"/>
      <c r="AG31" s="31"/>
      <c r="AH31" s="31"/>
      <c r="AI31" s="31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BE31" s="22"/>
      <c r="BF31" s="22"/>
      <c r="BK31" s="225"/>
    </row>
    <row r="32" spans="1:64" ht="18.75" customHeight="1">
      <c r="A32" s="374" t="s">
        <v>152</v>
      </c>
      <c r="B32" s="375"/>
      <c r="C32" s="304">
        <f>SUM(C30:D31)</f>
        <v>0</v>
      </c>
      <c r="D32" s="305"/>
      <c r="E32" s="304">
        <f>SUM(E30:F31)</f>
        <v>0</v>
      </c>
      <c r="F32" s="305"/>
      <c r="G32" s="304">
        <f>SUM(G30:H31)</f>
        <v>0</v>
      </c>
      <c r="H32" s="305"/>
      <c r="I32" s="304">
        <v>0</v>
      </c>
      <c r="J32" s="305"/>
      <c r="K32" s="304">
        <v>0</v>
      </c>
      <c r="L32" s="305"/>
      <c r="M32" s="304">
        <v>0</v>
      </c>
      <c r="N32" s="305"/>
      <c r="O32" s="304">
        <v>0</v>
      </c>
      <c r="P32" s="305"/>
      <c r="Q32" s="304">
        <v>0</v>
      </c>
      <c r="R32" s="305"/>
      <c r="S32" s="304">
        <v>0</v>
      </c>
      <c r="T32" s="387"/>
      <c r="U32" s="304">
        <v>0</v>
      </c>
      <c r="V32" s="305"/>
      <c r="W32" s="304">
        <v>0</v>
      </c>
      <c r="X32" s="305"/>
      <c r="Y32" s="304">
        <v>0</v>
      </c>
      <c r="Z32" s="387"/>
      <c r="AA32" s="304">
        <v>0</v>
      </c>
      <c r="AB32" s="305"/>
      <c r="AC32" s="304">
        <v>0</v>
      </c>
      <c r="AD32" s="305"/>
      <c r="AE32" s="304">
        <v>0</v>
      </c>
      <c r="AF32" s="306"/>
      <c r="AG32" s="14"/>
      <c r="AH32" s="14"/>
      <c r="AI32" s="14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2"/>
      <c r="AU32" s="252"/>
      <c r="AV32" s="252"/>
      <c r="AW32" s="252"/>
      <c r="AX32" s="252"/>
      <c r="BE32" s="22"/>
      <c r="BF32" s="22"/>
      <c r="BK32" s="225"/>
    </row>
    <row r="33" spans="1:69" ht="23.25" customHeight="1">
      <c r="A33" s="360" t="s">
        <v>2</v>
      </c>
      <c r="B33" s="361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12"/>
      <c r="P33" s="12"/>
      <c r="Q33" s="13"/>
      <c r="R33" s="13"/>
      <c r="S33" s="13"/>
      <c r="T33" s="13"/>
      <c r="U33" s="13"/>
      <c r="V33" s="13"/>
      <c r="W33" s="12"/>
      <c r="X33" s="12"/>
      <c r="Y33" s="12"/>
      <c r="Z33" s="12"/>
      <c r="AA33" s="12"/>
      <c r="AB33" s="12"/>
      <c r="AC33" s="13"/>
      <c r="AD33" s="13"/>
      <c r="AE33" s="12"/>
      <c r="AF33" s="12"/>
      <c r="AH33" s="14"/>
      <c r="AI33" s="14"/>
      <c r="AJ33" s="14"/>
      <c r="AK33" s="14"/>
      <c r="AL33" s="14"/>
      <c r="AM33" s="14"/>
      <c r="AN33" s="14"/>
      <c r="AO33" s="14"/>
      <c r="AP33" s="252"/>
      <c r="AQ33" s="252"/>
      <c r="AR33" s="252"/>
      <c r="AS33" s="252"/>
      <c r="AT33" s="252"/>
      <c r="AU33" s="252"/>
      <c r="AV33" s="252"/>
      <c r="AW33" s="252"/>
      <c r="AX33" s="252"/>
      <c r="AY33" s="252"/>
      <c r="AZ33" s="252"/>
      <c r="BA33" s="252"/>
      <c r="BB33" s="252"/>
      <c r="BC33" s="252"/>
      <c r="BD33" s="252"/>
      <c r="BK33" s="22"/>
      <c r="BL33" s="22"/>
      <c r="BQ33" s="225"/>
    </row>
    <row r="34" spans="1:69" ht="18" customHeight="1">
      <c r="BF34" s="22"/>
      <c r="BG34" s="22"/>
      <c r="BL34" s="225"/>
    </row>
    <row r="35" spans="1:69" ht="18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BD35" s="10"/>
    </row>
    <row r="36" spans="1:69" ht="18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1"/>
      <c r="AI36" s="31"/>
      <c r="AJ36" s="31"/>
      <c r="AK36" s="31"/>
      <c r="AL36" s="31"/>
      <c r="AM36" s="31"/>
      <c r="AN36" s="31"/>
      <c r="AO36" s="31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69" ht="18" customHeight="1">
      <c r="A37" s="25"/>
      <c r="B37" s="25"/>
      <c r="C37" s="25"/>
      <c r="D37" s="25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31"/>
      <c r="AI37" s="31"/>
      <c r="AJ37" s="31"/>
      <c r="AK37" s="31"/>
      <c r="AL37" s="31"/>
      <c r="AM37" s="31"/>
      <c r="AN37" s="31"/>
      <c r="AO37" s="31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</row>
    <row r="38" spans="1:69" ht="18" customHeight="1">
      <c r="A38" s="25"/>
      <c r="B38" s="25"/>
      <c r="C38" s="25"/>
      <c r="D38" s="25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14"/>
      <c r="AI38" s="14"/>
      <c r="AJ38" s="14"/>
      <c r="AK38" s="14"/>
      <c r="AL38" s="14"/>
      <c r="AM38" s="14"/>
      <c r="AN38" s="14"/>
      <c r="AO38" s="14"/>
      <c r="AP38" s="252"/>
      <c r="AQ38" s="252"/>
      <c r="AR38" s="252"/>
      <c r="AS38" s="252"/>
      <c r="AT38" s="252"/>
      <c r="AU38" s="252"/>
      <c r="AV38" s="252"/>
      <c r="AW38" s="252"/>
      <c r="AX38" s="252"/>
      <c r="AY38" s="252"/>
      <c r="AZ38" s="252"/>
      <c r="BA38" s="252"/>
      <c r="BB38" s="252"/>
      <c r="BC38" s="252"/>
      <c r="BD38" s="252"/>
    </row>
    <row r="39" spans="1:69" ht="18" customHeight="1">
      <c r="AG39" s="14"/>
      <c r="AH39" s="14"/>
      <c r="AI39" s="14"/>
      <c r="AJ39" s="14"/>
      <c r="AK39" s="14"/>
      <c r="AL39" s="14"/>
      <c r="AM39" s="14"/>
      <c r="AN39" s="14"/>
      <c r="AO39" s="14"/>
      <c r="AP39" s="252"/>
      <c r="AQ39" s="252"/>
      <c r="AR39" s="252"/>
      <c r="AS39" s="252"/>
      <c r="AT39" s="252"/>
      <c r="AU39" s="252"/>
      <c r="AV39" s="252"/>
      <c r="AW39" s="252"/>
      <c r="AX39" s="252"/>
      <c r="AY39" s="252"/>
      <c r="AZ39" s="252"/>
      <c r="BA39" s="252"/>
      <c r="BB39" s="252"/>
      <c r="BC39" s="252"/>
      <c r="BD39" s="252"/>
    </row>
    <row r="40" spans="1:69" ht="18" customHeight="1"/>
    <row r="41" spans="1:69" ht="18" customHeight="1"/>
    <row r="45" spans="1:69" ht="15" customHeight="1"/>
    <row r="46" spans="1:69" ht="15" customHeight="1"/>
    <row r="47" spans="1:69" ht="15" customHeight="1"/>
    <row r="48" spans="1:69" ht="15" customHeight="1"/>
    <row r="49" ht="15" customHeight="1"/>
  </sheetData>
  <mergeCells count="287">
    <mergeCell ref="O6:P6"/>
    <mergeCell ref="Q6:R6"/>
    <mergeCell ref="S6:T6"/>
    <mergeCell ref="M8:N8"/>
    <mergeCell ref="O8:P8"/>
    <mergeCell ref="G8:H8"/>
    <mergeCell ref="I8:J8"/>
    <mergeCell ref="B9:C10"/>
    <mergeCell ref="B11:C12"/>
    <mergeCell ref="D8:F8"/>
    <mergeCell ref="G9:H9"/>
    <mergeCell ref="D9:F9"/>
    <mergeCell ref="D12:F12"/>
    <mergeCell ref="G12:H12"/>
    <mergeCell ref="I12:J12"/>
    <mergeCell ref="S12:T12"/>
    <mergeCell ref="A4:F5"/>
    <mergeCell ref="D7:F7"/>
    <mergeCell ref="G7:H7"/>
    <mergeCell ref="I7:J7"/>
    <mergeCell ref="G4:J4"/>
    <mergeCell ref="A6:F6"/>
    <mergeCell ref="A7:A14"/>
    <mergeCell ref="B7:C8"/>
    <mergeCell ref="A22:C23"/>
    <mergeCell ref="D22:F22"/>
    <mergeCell ref="G22:H22"/>
    <mergeCell ref="I22:J22"/>
    <mergeCell ref="G5:H5"/>
    <mergeCell ref="I5:J5"/>
    <mergeCell ref="D14:F14"/>
    <mergeCell ref="G14:H14"/>
    <mergeCell ref="B13:C14"/>
    <mergeCell ref="D13:F13"/>
    <mergeCell ref="G13:H13"/>
    <mergeCell ref="I13:J13"/>
    <mergeCell ref="I14:J14"/>
    <mergeCell ref="U8:V8"/>
    <mergeCell ref="K15:L15"/>
    <mergeCell ref="M15:N15"/>
    <mergeCell ref="D23:F23"/>
    <mergeCell ref="O15:P15"/>
    <mergeCell ref="Q15:R15"/>
    <mergeCell ref="S23:T23"/>
    <mergeCell ref="U23:V23"/>
    <mergeCell ref="G23:H23"/>
    <mergeCell ref="I23:J23"/>
    <mergeCell ref="K23:L23"/>
    <mergeCell ref="M23:N23"/>
    <mergeCell ref="Q8:R8"/>
    <mergeCell ref="S8:T8"/>
    <mergeCell ref="U11:V11"/>
    <mergeCell ref="K14:L14"/>
    <mergeCell ref="M14:N14"/>
    <mergeCell ref="O14:P14"/>
    <mergeCell ref="Q14:R14"/>
    <mergeCell ref="S14:T14"/>
    <mergeCell ref="K11:L11"/>
    <mergeCell ref="S11:T11"/>
    <mergeCell ref="D11:F11"/>
    <mergeCell ref="G11:H11"/>
    <mergeCell ref="U5:V5"/>
    <mergeCell ref="Q24:R24"/>
    <mergeCell ref="Q23:R23"/>
    <mergeCell ref="O23:P23"/>
    <mergeCell ref="S25:T25"/>
    <mergeCell ref="U25:V25"/>
    <mergeCell ref="G25:H25"/>
    <mergeCell ref="I25:J25"/>
    <mergeCell ref="K25:L25"/>
    <mergeCell ref="K6:L6"/>
    <mergeCell ref="M6:N6"/>
    <mergeCell ref="Q25:R25"/>
    <mergeCell ref="S24:T24"/>
    <mergeCell ref="U24:V24"/>
    <mergeCell ref="G6:H6"/>
    <mergeCell ref="I6:J6"/>
    <mergeCell ref="U6:V6"/>
    <mergeCell ref="K7:L7"/>
    <mergeCell ref="M7:N7"/>
    <mergeCell ref="O7:P7"/>
    <mergeCell ref="Q7:R7"/>
    <mergeCell ref="S7:T7"/>
    <mergeCell ref="U7:V7"/>
    <mergeCell ref="K8:L8"/>
    <mergeCell ref="K4:N4"/>
    <mergeCell ref="O4:R4"/>
    <mergeCell ref="S4:V4"/>
    <mergeCell ref="Q9:R9"/>
    <mergeCell ref="S9:T9"/>
    <mergeCell ref="D10:F10"/>
    <mergeCell ref="G10:H10"/>
    <mergeCell ref="I10:J10"/>
    <mergeCell ref="I9:J9"/>
    <mergeCell ref="U9:V9"/>
    <mergeCell ref="K10:L10"/>
    <mergeCell ref="M10:N10"/>
    <mergeCell ref="O10:P10"/>
    <mergeCell ref="Q10:R10"/>
    <mergeCell ref="S10:T10"/>
    <mergeCell ref="U10:V10"/>
    <mergeCell ref="K9:L9"/>
    <mergeCell ref="M9:N9"/>
    <mergeCell ref="O9:P9"/>
    <mergeCell ref="K5:L5"/>
    <mergeCell ref="M5:N5"/>
    <mergeCell ref="O5:P5"/>
    <mergeCell ref="Q5:R5"/>
    <mergeCell ref="S5:T5"/>
    <mergeCell ref="K13:L13"/>
    <mergeCell ref="M13:N13"/>
    <mergeCell ref="O13:P13"/>
    <mergeCell ref="Q13:R13"/>
    <mergeCell ref="I11:J11"/>
    <mergeCell ref="M11:N11"/>
    <mergeCell ref="O11:P11"/>
    <mergeCell ref="Q11:R11"/>
    <mergeCell ref="K12:L12"/>
    <mergeCell ref="M12:N12"/>
    <mergeCell ref="O12:P12"/>
    <mergeCell ref="Q12:R12"/>
    <mergeCell ref="U12:V12"/>
    <mergeCell ref="S13:T13"/>
    <mergeCell ref="U13:V13"/>
    <mergeCell ref="U14:V14"/>
    <mergeCell ref="S15:T15"/>
    <mergeCell ref="U15:V15"/>
    <mergeCell ref="A16:X16"/>
    <mergeCell ref="A18:F19"/>
    <mergeCell ref="G18:J18"/>
    <mergeCell ref="K18:N18"/>
    <mergeCell ref="O18:R18"/>
    <mergeCell ref="S18:V18"/>
    <mergeCell ref="I19:J19"/>
    <mergeCell ref="K19:L19"/>
    <mergeCell ref="M19:N19"/>
    <mergeCell ref="O19:P19"/>
    <mergeCell ref="Q19:R19"/>
    <mergeCell ref="S19:T19"/>
    <mergeCell ref="U19:V19"/>
    <mergeCell ref="A15:F15"/>
    <mergeCell ref="G15:H15"/>
    <mergeCell ref="I15:J15"/>
    <mergeCell ref="G19:H19"/>
    <mergeCell ref="W14:X14"/>
    <mergeCell ref="Y30:Z30"/>
    <mergeCell ref="S30:T30"/>
    <mergeCell ref="M25:N25"/>
    <mergeCell ref="O25:P25"/>
    <mergeCell ref="G24:H24"/>
    <mergeCell ref="I24:J24"/>
    <mergeCell ref="K24:L24"/>
    <mergeCell ref="A28:B29"/>
    <mergeCell ref="C28:H28"/>
    <mergeCell ref="I28:N28"/>
    <mergeCell ref="G29:H29"/>
    <mergeCell ref="M24:N24"/>
    <mergeCell ref="O24:P24"/>
    <mergeCell ref="C29:D29"/>
    <mergeCell ref="E29:F29"/>
    <mergeCell ref="O28:T28"/>
    <mergeCell ref="O29:P29"/>
    <mergeCell ref="Q29:R29"/>
    <mergeCell ref="S29:T29"/>
    <mergeCell ref="M29:N29"/>
    <mergeCell ref="U29:V29"/>
    <mergeCell ref="W29:X29"/>
    <mergeCell ref="W30:X30"/>
    <mergeCell ref="A31:B31"/>
    <mergeCell ref="C31:D31"/>
    <mergeCell ref="E31:F31"/>
    <mergeCell ref="G31:H31"/>
    <mergeCell ref="G30:H30"/>
    <mergeCell ref="Q30:R30"/>
    <mergeCell ref="I30:J30"/>
    <mergeCell ref="K30:L30"/>
    <mergeCell ref="M30:N30"/>
    <mergeCell ref="O30:P30"/>
    <mergeCell ref="W31:X31"/>
    <mergeCell ref="Y31:Z31"/>
    <mergeCell ref="W32:X32"/>
    <mergeCell ref="Y32:Z32"/>
    <mergeCell ref="Q32:R32"/>
    <mergeCell ref="G32:H32"/>
    <mergeCell ref="I31:J31"/>
    <mergeCell ref="K31:L31"/>
    <mergeCell ref="M31:N31"/>
    <mergeCell ref="Q31:R31"/>
    <mergeCell ref="U20:V20"/>
    <mergeCell ref="U32:V32"/>
    <mergeCell ref="Q20:R20"/>
    <mergeCell ref="S20:T20"/>
    <mergeCell ref="Q21:R21"/>
    <mergeCell ref="S21:T21"/>
    <mergeCell ref="U21:V21"/>
    <mergeCell ref="I20:J20"/>
    <mergeCell ref="I32:J32"/>
    <mergeCell ref="K32:L32"/>
    <mergeCell ref="S31:T31"/>
    <mergeCell ref="U30:V30"/>
    <mergeCell ref="K22:L22"/>
    <mergeCell ref="M22:N22"/>
    <mergeCell ref="O22:P22"/>
    <mergeCell ref="Q22:R22"/>
    <mergeCell ref="S22:T22"/>
    <mergeCell ref="U22:V22"/>
    <mergeCell ref="O31:P31"/>
    <mergeCell ref="S32:T32"/>
    <mergeCell ref="U31:V31"/>
    <mergeCell ref="U28:Z28"/>
    <mergeCell ref="I29:J29"/>
    <mergeCell ref="K29:L29"/>
    <mergeCell ref="A33:N33"/>
    <mergeCell ref="A20:C21"/>
    <mergeCell ref="D20:F20"/>
    <mergeCell ref="G20:H20"/>
    <mergeCell ref="K20:L20"/>
    <mergeCell ref="M20:N20"/>
    <mergeCell ref="O20:P20"/>
    <mergeCell ref="M21:N21"/>
    <mergeCell ref="O21:P21"/>
    <mergeCell ref="D21:F21"/>
    <mergeCell ref="G21:H21"/>
    <mergeCell ref="I21:J21"/>
    <mergeCell ref="K21:L21"/>
    <mergeCell ref="M32:N32"/>
    <mergeCell ref="A32:B32"/>
    <mergeCell ref="C32:D32"/>
    <mergeCell ref="E32:F32"/>
    <mergeCell ref="O32:P32"/>
    <mergeCell ref="A30:B30"/>
    <mergeCell ref="C30:D30"/>
    <mergeCell ref="E30:F30"/>
    <mergeCell ref="A24:C25"/>
    <mergeCell ref="D24:F24"/>
    <mergeCell ref="D25:F25"/>
    <mergeCell ref="W9:X9"/>
    <mergeCell ref="Y9:Z9"/>
    <mergeCell ref="W10:X10"/>
    <mergeCell ref="Y10:Z10"/>
    <mergeCell ref="W11:X11"/>
    <mergeCell ref="Y11:Z11"/>
    <mergeCell ref="W12:X12"/>
    <mergeCell ref="Y12:Z12"/>
    <mergeCell ref="W13:X13"/>
    <mergeCell ref="Y13:Z13"/>
    <mergeCell ref="W4:Z4"/>
    <mergeCell ref="W5:X5"/>
    <mergeCell ref="Y5:Z5"/>
    <mergeCell ref="W6:X6"/>
    <mergeCell ref="Y6:Z6"/>
    <mergeCell ref="W7:X7"/>
    <mergeCell ref="Y7:Z7"/>
    <mergeCell ref="W8:X8"/>
    <mergeCell ref="Y8:Z8"/>
    <mergeCell ref="Y14:Z14"/>
    <mergeCell ref="W15:X15"/>
    <mergeCell ref="Y15:Z15"/>
    <mergeCell ref="AA28:AF28"/>
    <mergeCell ref="AA29:AB29"/>
    <mergeCell ref="AC29:AD29"/>
    <mergeCell ref="AE29:AF29"/>
    <mergeCell ref="W23:X23"/>
    <mergeCell ref="Y23:Z23"/>
    <mergeCell ref="W24:X24"/>
    <mergeCell ref="Y24:Z24"/>
    <mergeCell ref="W25:X25"/>
    <mergeCell ref="Y25:Z25"/>
    <mergeCell ref="W18:Z18"/>
    <mergeCell ref="W19:X19"/>
    <mergeCell ref="Y19:Z19"/>
    <mergeCell ref="W20:X20"/>
    <mergeCell ref="Y20:Z20"/>
    <mergeCell ref="W21:X21"/>
    <mergeCell ref="Y21:Z21"/>
    <mergeCell ref="W22:X22"/>
    <mergeCell ref="Y22:Z22"/>
    <mergeCell ref="Y29:Z29"/>
    <mergeCell ref="AA30:AB30"/>
    <mergeCell ref="AC30:AD30"/>
    <mergeCell ref="AE30:AF30"/>
    <mergeCell ref="AA31:AB31"/>
    <mergeCell ref="AC31:AD31"/>
    <mergeCell ref="AE31:AF31"/>
    <mergeCell ref="AA32:AB32"/>
    <mergeCell ref="AC32:AD32"/>
    <mergeCell ref="AE32:AF32"/>
  </mergeCells>
  <phoneticPr fontId="2"/>
  <printOptions horizontalCentered="1"/>
  <pageMargins left="0.39370078740157483" right="0.39370078740157483" top="0.78740157480314965" bottom="0.78740157480314965" header="0.51181102362204722" footer="0.59055118110236227"/>
  <pageSetup paperSize="9" scale="69" firstPageNumber="34" orientation="landscape" useFirstPageNumber="1" r:id="rId1"/>
  <headerFooter alignWithMargins="0">
    <oddHeader>&amp;L　</oddHeader>
    <oddFooter>&amp;C&amp;"ＭＳ Ｐ明朝,標準"－&amp;P－&amp;R&amp;"ＭＳ 明朝,標準" 　　　　　　　　　　　　　　　　　　　　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V56"/>
  <sheetViews>
    <sheetView showGridLines="0" view="pageBreakPreview" zoomScaleNormal="100" zoomScaleSheetLayoutView="100" workbookViewId="0"/>
  </sheetViews>
  <sheetFormatPr defaultColWidth="5.6328125" defaultRowHeight="20.149999999999999" customHeight="1"/>
  <cols>
    <col min="1" max="2" width="4.81640625" style="6" customWidth="1"/>
    <col min="3" max="3" width="11.36328125" style="6" bestFit="1" customWidth="1"/>
    <col min="4" max="4" width="13.54296875" style="6" bestFit="1" customWidth="1"/>
    <col min="5" max="5" width="16.1796875" style="6" bestFit="1" customWidth="1"/>
    <col min="6" max="6" width="15.81640625" style="6" bestFit="1" customWidth="1"/>
    <col min="7" max="8" width="10.36328125" style="6" bestFit="1" customWidth="1"/>
    <col min="9" max="9" width="9.1796875" style="6" customWidth="1"/>
    <col min="10" max="16384" width="5.6328125" style="6"/>
  </cols>
  <sheetData>
    <row r="1" spans="1:48" s="5" customFormat="1" ht="20.149999999999999" customHeight="1">
      <c r="A1" s="3" t="s">
        <v>6</v>
      </c>
      <c r="B1" s="253"/>
      <c r="C1" s="253"/>
      <c r="D1" s="253"/>
      <c r="E1" s="253"/>
      <c r="F1" s="253"/>
      <c r="G1" s="253"/>
      <c r="H1" s="253"/>
    </row>
    <row r="2" spans="1:48" ht="24" customHeight="1">
      <c r="A2" s="35" t="s">
        <v>7</v>
      </c>
      <c r="B2"/>
      <c r="C2"/>
      <c r="D2"/>
      <c r="E2"/>
      <c r="F2"/>
      <c r="G2"/>
      <c r="H2"/>
      <c r="L2" s="10"/>
    </row>
    <row r="3" spans="1:48" ht="20.149999999999999" customHeight="1">
      <c r="A3"/>
      <c r="B3"/>
      <c r="C3"/>
      <c r="D3"/>
      <c r="E3"/>
      <c r="F3"/>
      <c r="G3"/>
      <c r="H3"/>
      <c r="I3" s="14"/>
      <c r="J3" s="14"/>
      <c r="K3" s="14"/>
      <c r="L3" s="14"/>
    </row>
    <row r="4" spans="1:48" ht="27" customHeight="1">
      <c r="A4" s="448" t="s">
        <v>62</v>
      </c>
      <c r="B4" s="449"/>
      <c r="C4" s="452" t="s">
        <v>8</v>
      </c>
      <c r="D4" s="452" t="s">
        <v>99</v>
      </c>
      <c r="E4" s="454" t="s">
        <v>9</v>
      </c>
      <c r="F4" s="454"/>
      <c r="G4" s="454" t="s">
        <v>10</v>
      </c>
      <c r="H4" s="455"/>
      <c r="I4" s="254"/>
      <c r="J4" s="254"/>
      <c r="K4" s="254"/>
      <c r="L4" s="254"/>
      <c r="M4" s="254"/>
      <c r="AO4" s="37"/>
      <c r="AP4" s="37"/>
      <c r="AQ4" s="38"/>
      <c r="AR4" s="38"/>
      <c r="AS4" s="39"/>
      <c r="AV4" s="37"/>
    </row>
    <row r="5" spans="1:48" ht="27" customHeight="1">
      <c r="A5" s="450"/>
      <c r="B5" s="451"/>
      <c r="C5" s="453"/>
      <c r="D5" s="453"/>
      <c r="E5" s="40" t="s">
        <v>11</v>
      </c>
      <c r="F5" s="40" t="s">
        <v>12</v>
      </c>
      <c r="G5" s="40" t="s">
        <v>13</v>
      </c>
      <c r="H5" s="41" t="s">
        <v>14</v>
      </c>
      <c r="I5" s="255"/>
      <c r="J5" s="255"/>
      <c r="K5" s="255"/>
      <c r="L5" s="255"/>
      <c r="M5" s="254"/>
      <c r="AK5" s="42"/>
      <c r="AM5" s="42"/>
      <c r="AO5" s="37"/>
      <c r="AP5" s="37"/>
      <c r="AQ5" s="38"/>
      <c r="AR5" s="38"/>
      <c r="AS5" s="43"/>
      <c r="AV5" s="44"/>
    </row>
    <row r="6" spans="1:48" ht="27" customHeight="1">
      <c r="A6" s="440" t="s">
        <v>74</v>
      </c>
      <c r="B6" s="173">
        <v>3</v>
      </c>
      <c r="C6" s="174">
        <v>1226200</v>
      </c>
      <c r="D6" s="174">
        <v>497086293</v>
      </c>
      <c r="E6" s="174">
        <v>3386009752</v>
      </c>
      <c r="F6" s="174">
        <v>1280409735</v>
      </c>
      <c r="G6" s="175" t="s">
        <v>17</v>
      </c>
      <c r="H6" s="176">
        <v>434023</v>
      </c>
      <c r="J6" s="38"/>
      <c r="K6" s="38"/>
      <c r="L6" s="4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F6" s="37"/>
      <c r="AG6" s="37"/>
      <c r="AH6" s="37"/>
      <c r="AI6" s="37"/>
      <c r="AJ6" s="37"/>
      <c r="AK6" s="46"/>
      <c r="AL6" s="46"/>
      <c r="AM6" s="38"/>
      <c r="AN6" s="38"/>
      <c r="AO6" s="49"/>
      <c r="AR6" s="47"/>
    </row>
    <row r="7" spans="1:48" ht="27" customHeight="1">
      <c r="A7" s="438"/>
      <c r="B7" s="173">
        <v>4</v>
      </c>
      <c r="C7" s="174">
        <v>1224895</v>
      </c>
      <c r="D7" s="174">
        <v>497113073</v>
      </c>
      <c r="E7" s="174">
        <v>3384507133</v>
      </c>
      <c r="F7" s="174">
        <v>1289679279</v>
      </c>
      <c r="G7" s="175" t="s">
        <v>17</v>
      </c>
      <c r="H7" s="176">
        <v>434023</v>
      </c>
      <c r="J7" s="14"/>
      <c r="K7" s="14"/>
      <c r="L7" s="14"/>
      <c r="AK7" s="37"/>
      <c r="AL7" s="37"/>
      <c r="AM7" s="37"/>
      <c r="AN7" s="37"/>
      <c r="AO7" s="37"/>
      <c r="AP7" s="37"/>
      <c r="AQ7" s="37"/>
      <c r="AR7" s="37"/>
    </row>
    <row r="8" spans="1:48" ht="27" customHeight="1">
      <c r="A8" s="438"/>
      <c r="B8" s="145">
        <v>5</v>
      </c>
      <c r="C8" s="220">
        <v>1228715</v>
      </c>
      <c r="D8" s="151">
        <v>497278606</v>
      </c>
      <c r="E8" s="151">
        <v>3383495039</v>
      </c>
      <c r="F8" s="220">
        <v>1291825966</v>
      </c>
      <c r="G8" s="152" t="s">
        <v>17</v>
      </c>
      <c r="H8" s="176">
        <v>434023</v>
      </c>
      <c r="J8" s="14"/>
      <c r="K8" s="14"/>
      <c r="L8" s="14"/>
      <c r="AK8" s="37"/>
      <c r="AL8" s="37"/>
      <c r="AM8" s="37"/>
      <c r="AN8" s="37"/>
      <c r="AO8" s="37"/>
      <c r="AP8" s="37"/>
      <c r="AQ8" s="37"/>
      <c r="AR8" s="37"/>
    </row>
    <row r="9" spans="1:48" ht="27" customHeight="1">
      <c r="A9" s="438"/>
      <c r="B9" s="179">
        <v>6</v>
      </c>
      <c r="C9" s="238">
        <v>1228010</v>
      </c>
      <c r="D9" s="220">
        <v>497428376</v>
      </c>
      <c r="E9" s="220">
        <v>3444544893</v>
      </c>
      <c r="F9" s="174">
        <v>1300937817</v>
      </c>
      <c r="G9" s="175" t="s">
        <v>17</v>
      </c>
      <c r="H9" s="176">
        <v>447901</v>
      </c>
      <c r="J9" s="14"/>
      <c r="K9" s="14"/>
      <c r="L9" s="14"/>
      <c r="AK9" s="37"/>
      <c r="AL9" s="37"/>
      <c r="AM9" s="37"/>
      <c r="AN9" s="37"/>
      <c r="AO9" s="37"/>
      <c r="AP9" s="37"/>
      <c r="AQ9" s="37"/>
      <c r="AR9" s="37"/>
    </row>
    <row r="10" spans="1:48" ht="27" customHeight="1">
      <c r="A10" s="438"/>
      <c r="B10" s="179">
        <v>7</v>
      </c>
      <c r="C10" s="238">
        <v>1227619</v>
      </c>
      <c r="D10" s="220">
        <v>497385510</v>
      </c>
      <c r="E10" s="220">
        <v>3442104516</v>
      </c>
      <c r="F10" s="174">
        <v>1304473364</v>
      </c>
      <c r="G10" s="175" t="s">
        <v>17</v>
      </c>
      <c r="H10" s="176">
        <v>447901</v>
      </c>
      <c r="J10" s="14"/>
      <c r="K10" s="14"/>
      <c r="L10" s="14"/>
      <c r="AK10" s="37"/>
      <c r="AL10" s="37"/>
      <c r="AM10" s="37"/>
      <c r="AN10" s="37"/>
      <c r="AO10" s="37"/>
      <c r="AP10" s="37"/>
      <c r="AQ10" s="37"/>
      <c r="AR10" s="37"/>
    </row>
    <row r="11" spans="1:48" ht="27" customHeight="1">
      <c r="A11" s="440" t="s">
        <v>15</v>
      </c>
      <c r="B11" s="179">
        <v>3</v>
      </c>
      <c r="C11" s="177">
        <v>291982</v>
      </c>
      <c r="D11" s="177">
        <v>280712863</v>
      </c>
      <c r="E11" s="177">
        <v>58858052</v>
      </c>
      <c r="F11" s="177">
        <v>39528038</v>
      </c>
      <c r="G11" s="177">
        <v>210</v>
      </c>
      <c r="H11" s="178">
        <v>66506</v>
      </c>
      <c r="J11" s="256"/>
      <c r="K11" s="256"/>
      <c r="L11" s="256"/>
    </row>
    <row r="12" spans="1:48" ht="27" customHeight="1">
      <c r="A12" s="438"/>
      <c r="B12" s="173">
        <v>4</v>
      </c>
      <c r="C12" s="177">
        <v>290265</v>
      </c>
      <c r="D12" s="177">
        <v>280682151</v>
      </c>
      <c r="E12" s="177">
        <v>58564211</v>
      </c>
      <c r="F12" s="177">
        <v>39553999</v>
      </c>
      <c r="G12" s="177">
        <v>209</v>
      </c>
      <c r="H12" s="178">
        <v>66506</v>
      </c>
      <c r="J12" s="256"/>
      <c r="K12" s="256"/>
      <c r="L12" s="256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51"/>
      <c r="AF12" s="51"/>
      <c r="AG12" s="38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</row>
    <row r="13" spans="1:48" ht="27" customHeight="1">
      <c r="A13" s="438"/>
      <c r="B13" s="173">
        <v>5</v>
      </c>
      <c r="C13" s="177">
        <v>287980</v>
      </c>
      <c r="D13" s="177">
        <v>280661610</v>
      </c>
      <c r="E13" s="177">
        <v>57197970</v>
      </c>
      <c r="F13" s="177">
        <v>39754825</v>
      </c>
      <c r="G13" s="177">
        <v>204</v>
      </c>
      <c r="H13" s="178">
        <v>66506</v>
      </c>
      <c r="J13" s="256"/>
      <c r="K13" s="256"/>
      <c r="L13" s="256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51"/>
      <c r="AF13" s="51"/>
      <c r="AG13" s="38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</row>
    <row r="14" spans="1:48" ht="27" customHeight="1">
      <c r="A14" s="438"/>
      <c r="B14" s="173">
        <v>6</v>
      </c>
      <c r="C14" s="177">
        <v>287549</v>
      </c>
      <c r="D14" s="177">
        <v>280699531</v>
      </c>
      <c r="E14" s="177">
        <v>55253394</v>
      </c>
      <c r="F14" s="177">
        <v>39704293</v>
      </c>
      <c r="G14" s="177">
        <v>197</v>
      </c>
      <c r="H14" s="178">
        <v>68330</v>
      </c>
      <c r="J14" s="14"/>
      <c r="K14" s="14"/>
      <c r="L14" s="14"/>
      <c r="AK14" s="37"/>
      <c r="AL14" s="37"/>
      <c r="AM14" s="37"/>
      <c r="AN14" s="37"/>
      <c r="AO14" s="37"/>
      <c r="AP14" s="37"/>
      <c r="AQ14" s="37"/>
      <c r="AR14" s="37"/>
    </row>
    <row r="15" spans="1:48" ht="27" customHeight="1">
      <c r="A15" s="439"/>
      <c r="B15" s="173">
        <v>7</v>
      </c>
      <c r="C15" s="177">
        <v>287223</v>
      </c>
      <c r="D15" s="177">
        <v>280557335</v>
      </c>
      <c r="E15" s="177">
        <v>51573816</v>
      </c>
      <c r="F15" s="177">
        <v>39250777</v>
      </c>
      <c r="G15" s="177">
        <f>E15*1000/D15</f>
        <v>183.82629703835761</v>
      </c>
      <c r="H15" s="178">
        <v>65854</v>
      </c>
      <c r="J15" s="14"/>
      <c r="K15" s="14"/>
      <c r="L15" s="14"/>
      <c r="AK15" s="37"/>
      <c r="AL15" s="37"/>
      <c r="AM15" s="37"/>
      <c r="AN15" s="37"/>
      <c r="AO15" s="37"/>
      <c r="AP15" s="37"/>
      <c r="AQ15" s="37"/>
      <c r="AR15" s="37"/>
    </row>
    <row r="16" spans="1:48" ht="27" customHeight="1">
      <c r="A16" s="440" t="s">
        <v>121</v>
      </c>
      <c r="B16" s="173">
        <v>3</v>
      </c>
      <c r="C16" s="177">
        <v>113451</v>
      </c>
      <c r="D16" s="177">
        <v>48905891</v>
      </c>
      <c r="E16" s="177">
        <v>59521634</v>
      </c>
      <c r="F16" s="177">
        <v>14843204</v>
      </c>
      <c r="G16" s="177">
        <v>1217</v>
      </c>
      <c r="H16" s="178">
        <v>94200</v>
      </c>
      <c r="J16" s="257"/>
      <c r="K16" s="257"/>
      <c r="L16" s="257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K16" s="42"/>
      <c r="AL16" s="42"/>
      <c r="AM16" s="42"/>
      <c r="AO16" s="37"/>
      <c r="AP16" s="37"/>
      <c r="AQ16" s="37"/>
      <c r="AR16" s="37"/>
      <c r="AS16" s="37"/>
      <c r="AT16" s="37"/>
      <c r="AU16" s="37"/>
      <c r="AV16" s="37"/>
    </row>
    <row r="17" spans="1:48" ht="27" customHeight="1">
      <c r="A17" s="438"/>
      <c r="B17" s="173">
        <v>4</v>
      </c>
      <c r="C17" s="177">
        <v>113060</v>
      </c>
      <c r="D17" s="177">
        <v>48717642</v>
      </c>
      <c r="E17" s="177">
        <v>57680860</v>
      </c>
      <c r="F17" s="177">
        <v>15185707</v>
      </c>
      <c r="G17" s="177">
        <v>1184</v>
      </c>
      <c r="H17" s="178">
        <v>94200</v>
      </c>
      <c r="J17" s="256"/>
      <c r="K17" s="256"/>
      <c r="L17" s="256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51"/>
      <c r="AF17" s="51"/>
      <c r="AK17" s="42"/>
      <c r="AL17" s="42"/>
      <c r="AM17" s="42"/>
      <c r="AO17" s="37"/>
      <c r="AP17" s="37"/>
      <c r="AQ17" s="37"/>
      <c r="AR17" s="37"/>
      <c r="AS17" s="37"/>
      <c r="AT17" s="37"/>
      <c r="AU17" s="37"/>
      <c r="AV17" s="37"/>
    </row>
    <row r="18" spans="1:48" ht="27" customHeight="1">
      <c r="A18" s="438"/>
      <c r="B18" s="173">
        <v>5</v>
      </c>
      <c r="C18" s="177">
        <v>113035</v>
      </c>
      <c r="D18" s="177">
        <v>48518348</v>
      </c>
      <c r="E18" s="177">
        <v>55950139</v>
      </c>
      <c r="F18" s="177">
        <v>15553220</v>
      </c>
      <c r="G18" s="177">
        <v>1153</v>
      </c>
      <c r="H18" s="178">
        <v>94200</v>
      </c>
      <c r="J18" s="256"/>
      <c r="K18" s="256"/>
      <c r="L18" s="256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51"/>
      <c r="AF18" s="51"/>
      <c r="AK18" s="42"/>
      <c r="AL18" s="42"/>
      <c r="AM18" s="42"/>
      <c r="AO18" s="37"/>
      <c r="AP18" s="37"/>
      <c r="AQ18" s="37"/>
      <c r="AR18" s="37"/>
      <c r="AS18" s="37"/>
      <c r="AT18" s="37"/>
      <c r="AU18" s="37"/>
      <c r="AV18" s="37"/>
    </row>
    <row r="19" spans="1:48" ht="27" customHeight="1">
      <c r="A19" s="438"/>
      <c r="B19" s="173">
        <v>6</v>
      </c>
      <c r="C19" s="177">
        <v>111897</v>
      </c>
      <c r="D19" s="177">
        <v>48130322</v>
      </c>
      <c r="E19" s="177">
        <v>53806978</v>
      </c>
      <c r="F19" s="177">
        <v>15683979</v>
      </c>
      <c r="G19" s="177">
        <v>1118</v>
      </c>
      <c r="H19" s="178">
        <v>97300</v>
      </c>
      <c r="J19" s="14"/>
      <c r="K19" s="14"/>
      <c r="L19" s="14"/>
      <c r="AK19" s="37"/>
      <c r="AL19" s="37"/>
      <c r="AM19" s="37"/>
      <c r="AN19" s="37"/>
      <c r="AO19" s="37"/>
      <c r="AP19" s="37"/>
      <c r="AQ19" s="37"/>
      <c r="AR19" s="37"/>
    </row>
    <row r="20" spans="1:48" ht="27" customHeight="1">
      <c r="A20" s="439"/>
      <c r="B20" s="173">
        <v>7</v>
      </c>
      <c r="C20" s="177">
        <v>111466</v>
      </c>
      <c r="D20" s="177">
        <v>48009450</v>
      </c>
      <c r="E20" s="177">
        <v>52043091</v>
      </c>
      <c r="F20" s="177">
        <v>15766545</v>
      </c>
      <c r="G20" s="177">
        <f>E20*1000/D20</f>
        <v>1084.0176465258403</v>
      </c>
      <c r="H20" s="178">
        <v>97300</v>
      </c>
      <c r="J20" s="14"/>
      <c r="K20" s="14"/>
      <c r="L20" s="14"/>
      <c r="AK20" s="37"/>
      <c r="AL20" s="37"/>
      <c r="AM20" s="37"/>
      <c r="AN20" s="37"/>
      <c r="AO20" s="37"/>
      <c r="AP20" s="37"/>
      <c r="AQ20" s="37"/>
      <c r="AR20" s="37"/>
    </row>
    <row r="21" spans="1:48" ht="27" customHeight="1">
      <c r="A21" s="440" t="s">
        <v>76</v>
      </c>
      <c r="B21" s="173">
        <v>3</v>
      </c>
      <c r="C21" s="177">
        <v>732360</v>
      </c>
      <c r="D21" s="177">
        <v>119107352</v>
      </c>
      <c r="E21" s="177">
        <v>3129619995</v>
      </c>
      <c r="F21" s="177">
        <v>1135161899</v>
      </c>
      <c r="G21" s="177">
        <v>26175</v>
      </c>
      <c r="H21" s="178">
        <v>434023</v>
      </c>
      <c r="J21" s="256"/>
      <c r="K21" s="256"/>
      <c r="L21" s="256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K21" s="42"/>
      <c r="AM21" s="42"/>
    </row>
    <row r="22" spans="1:48" ht="27" customHeight="1">
      <c r="A22" s="438"/>
      <c r="B22" s="173">
        <v>4</v>
      </c>
      <c r="C22" s="177">
        <v>733624</v>
      </c>
      <c r="D22" s="177">
        <v>119357301</v>
      </c>
      <c r="E22" s="177">
        <v>3130118549</v>
      </c>
      <c r="F22" s="177">
        <v>1143627705</v>
      </c>
      <c r="G22" s="177">
        <v>26120</v>
      </c>
      <c r="H22" s="178">
        <v>434023</v>
      </c>
      <c r="J22" s="257"/>
      <c r="K22" s="257"/>
      <c r="L22" s="257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K22" s="42"/>
      <c r="AL22" s="42"/>
      <c r="AM22" s="42"/>
    </row>
    <row r="23" spans="1:48" ht="27" customHeight="1">
      <c r="A23" s="438"/>
      <c r="B23" s="173">
        <v>5</v>
      </c>
      <c r="C23" s="177">
        <v>739100</v>
      </c>
      <c r="D23" s="177">
        <v>119666126</v>
      </c>
      <c r="E23" s="177">
        <v>3131306740</v>
      </c>
      <c r="F23" s="177">
        <v>1144356396</v>
      </c>
      <c r="G23" s="177">
        <v>26060</v>
      </c>
      <c r="H23" s="178">
        <v>434023</v>
      </c>
      <c r="J23" s="257"/>
      <c r="K23" s="257"/>
      <c r="L23" s="257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K23" s="42"/>
      <c r="AL23" s="42"/>
      <c r="AM23" s="42"/>
    </row>
    <row r="24" spans="1:48" ht="27" customHeight="1">
      <c r="A24" s="438"/>
      <c r="B24" s="173">
        <v>6</v>
      </c>
      <c r="C24" s="177">
        <v>740730</v>
      </c>
      <c r="D24" s="177">
        <v>120237896</v>
      </c>
      <c r="E24" s="177">
        <v>3197220716</v>
      </c>
      <c r="F24" s="177">
        <v>1155472437</v>
      </c>
      <c r="G24" s="177">
        <v>26479</v>
      </c>
      <c r="H24" s="178">
        <v>447901</v>
      </c>
      <c r="J24" s="14"/>
      <c r="K24" s="14"/>
      <c r="L24" s="14"/>
      <c r="AK24" s="37"/>
      <c r="AL24" s="37"/>
      <c r="AM24" s="37"/>
      <c r="AN24" s="37"/>
      <c r="AO24" s="37"/>
      <c r="AP24" s="37"/>
      <c r="AQ24" s="37"/>
      <c r="AR24" s="37"/>
    </row>
    <row r="25" spans="1:48" ht="27" customHeight="1">
      <c r="A25" s="439"/>
      <c r="B25" s="173">
        <v>7</v>
      </c>
      <c r="C25" s="177">
        <v>741608</v>
      </c>
      <c r="D25" s="177">
        <v>120568896</v>
      </c>
      <c r="E25" s="177">
        <v>3199610965</v>
      </c>
      <c r="F25" s="177">
        <v>1158831455</v>
      </c>
      <c r="G25" s="177">
        <v>26422</v>
      </c>
      <c r="H25" s="178">
        <v>447901</v>
      </c>
      <c r="J25" s="14"/>
      <c r="K25" s="14"/>
      <c r="L25" s="14"/>
      <c r="AK25" s="37"/>
      <c r="AL25" s="37"/>
      <c r="AM25" s="37"/>
      <c r="AN25" s="37"/>
      <c r="AO25" s="37"/>
      <c r="AP25" s="37"/>
      <c r="AQ25" s="37"/>
      <c r="AR25" s="37"/>
    </row>
    <row r="26" spans="1:48" ht="27" customHeight="1">
      <c r="A26" s="440" t="s">
        <v>16</v>
      </c>
      <c r="B26" s="173">
        <v>3</v>
      </c>
      <c r="C26" s="177">
        <v>11</v>
      </c>
      <c r="D26" s="177">
        <v>36</v>
      </c>
      <c r="E26" s="177">
        <v>3752</v>
      </c>
      <c r="F26" s="177">
        <v>3752</v>
      </c>
      <c r="G26" s="177">
        <v>104222</v>
      </c>
      <c r="H26" s="178">
        <v>432628</v>
      </c>
      <c r="J26" s="257"/>
      <c r="K26" s="257"/>
      <c r="L26" s="257"/>
    </row>
    <row r="27" spans="1:48" ht="27" customHeight="1">
      <c r="A27" s="438"/>
      <c r="B27" s="173">
        <v>4</v>
      </c>
      <c r="C27" s="177">
        <v>11</v>
      </c>
      <c r="D27" s="177">
        <v>36</v>
      </c>
      <c r="E27" s="177">
        <v>3752</v>
      </c>
      <c r="F27" s="177">
        <v>3752</v>
      </c>
      <c r="G27" s="177">
        <v>104222</v>
      </c>
      <c r="H27" s="178">
        <v>432628</v>
      </c>
      <c r="J27" s="256"/>
      <c r="K27" s="256"/>
      <c r="L27" s="256"/>
      <c r="P27" s="42"/>
      <c r="Q27" s="42"/>
      <c r="R27" s="42"/>
      <c r="S27" s="42"/>
      <c r="T27" s="42"/>
      <c r="U27" s="42"/>
      <c r="V27" s="42"/>
      <c r="W27" s="42"/>
      <c r="AG27" s="42"/>
      <c r="AI27" s="42"/>
      <c r="AK27" s="44"/>
      <c r="AL27" s="44"/>
      <c r="AM27" s="44"/>
      <c r="AN27" s="44"/>
      <c r="AO27" s="44"/>
      <c r="AR27" s="52"/>
    </row>
    <row r="28" spans="1:48" ht="27" customHeight="1">
      <c r="A28" s="438"/>
      <c r="B28" s="173">
        <v>5</v>
      </c>
      <c r="C28" s="177">
        <v>11</v>
      </c>
      <c r="D28" s="177">
        <v>36</v>
      </c>
      <c r="E28" s="177">
        <v>3752</v>
      </c>
      <c r="F28" s="177">
        <v>3752</v>
      </c>
      <c r="G28" s="177">
        <v>104222</v>
      </c>
      <c r="H28" s="178">
        <v>432628</v>
      </c>
      <c r="J28" s="256"/>
      <c r="K28" s="256"/>
      <c r="L28" s="256"/>
      <c r="P28" s="42"/>
      <c r="Q28" s="42"/>
      <c r="R28" s="42"/>
      <c r="S28" s="42"/>
      <c r="T28" s="42"/>
      <c r="U28" s="42"/>
      <c r="V28" s="42"/>
      <c r="W28" s="42"/>
      <c r="AG28" s="42"/>
      <c r="AI28" s="42"/>
      <c r="AK28" s="44"/>
      <c r="AL28" s="44"/>
      <c r="AM28" s="44"/>
      <c r="AN28" s="44"/>
      <c r="AO28" s="44"/>
      <c r="AR28" s="52"/>
    </row>
    <row r="29" spans="1:48" ht="27" customHeight="1">
      <c r="A29" s="438"/>
      <c r="B29" s="145">
        <v>6</v>
      </c>
      <c r="C29" s="221">
        <v>11</v>
      </c>
      <c r="D29" s="221">
        <v>36</v>
      </c>
      <c r="E29" s="221">
        <v>3587</v>
      </c>
      <c r="F29" s="221">
        <v>3587</v>
      </c>
      <c r="G29" s="221">
        <v>99639</v>
      </c>
      <c r="H29" s="222">
        <v>409961</v>
      </c>
      <c r="J29" s="14"/>
      <c r="K29" s="14"/>
      <c r="L29" s="14"/>
      <c r="AK29" s="37"/>
      <c r="AL29" s="37"/>
      <c r="AM29" s="37"/>
      <c r="AN29" s="37"/>
      <c r="AO29" s="37"/>
      <c r="AP29" s="37"/>
      <c r="AQ29" s="37"/>
      <c r="AR29" s="37"/>
    </row>
    <row r="30" spans="1:48" ht="27" customHeight="1">
      <c r="A30" s="447"/>
      <c r="B30" s="239">
        <v>7</v>
      </c>
      <c r="C30" s="258">
        <v>11</v>
      </c>
      <c r="D30" s="258">
        <v>36</v>
      </c>
      <c r="E30" s="258">
        <v>3587</v>
      </c>
      <c r="F30" s="258">
        <v>3587</v>
      </c>
      <c r="G30" s="258">
        <v>99639</v>
      </c>
      <c r="H30" s="259">
        <v>409961</v>
      </c>
      <c r="J30" s="14"/>
      <c r="K30" s="14"/>
      <c r="L30" s="14"/>
      <c r="AK30" s="37"/>
      <c r="AL30" s="37"/>
      <c r="AM30" s="37"/>
      <c r="AN30" s="37"/>
      <c r="AO30" s="37"/>
      <c r="AP30" s="37"/>
      <c r="AQ30" s="37"/>
      <c r="AR30" s="37"/>
    </row>
    <row r="31" spans="1:48" s="5" customFormat="1" ht="20.149999999999999" customHeight="1">
      <c r="A31" s="146"/>
      <c r="B31" s="147"/>
      <c r="C31" s="147"/>
      <c r="D31" s="147"/>
      <c r="E31" s="147"/>
      <c r="F31" s="147"/>
      <c r="G31" s="147"/>
      <c r="H31" s="147"/>
    </row>
    <row r="32" spans="1:48" ht="24" customHeight="1">
      <c r="A32" s="148"/>
      <c r="B32" s="149"/>
      <c r="C32" s="149"/>
      <c r="D32" s="149"/>
      <c r="E32" s="149"/>
      <c r="F32" s="149"/>
      <c r="G32" s="149"/>
      <c r="H32" s="149"/>
    </row>
    <row r="33" spans="1:44" ht="20.149999999999999" customHeight="1">
      <c r="A33" s="149"/>
      <c r="B33" s="149"/>
      <c r="C33" s="149"/>
      <c r="D33" s="149"/>
      <c r="E33" s="149"/>
      <c r="F33" s="149"/>
      <c r="G33" s="149"/>
      <c r="H33" s="149"/>
      <c r="I33" s="14"/>
      <c r="J33" s="14"/>
    </row>
    <row r="34" spans="1:44" ht="27" customHeight="1">
      <c r="A34" s="441" t="s">
        <v>63</v>
      </c>
      <c r="B34" s="442"/>
      <c r="C34" s="445" t="s">
        <v>8</v>
      </c>
      <c r="D34" s="445" t="s">
        <v>99</v>
      </c>
      <c r="E34" s="433" t="s">
        <v>9</v>
      </c>
      <c r="F34" s="433"/>
      <c r="G34" s="433" t="s">
        <v>10</v>
      </c>
      <c r="H34" s="434"/>
      <c r="I34" s="254"/>
      <c r="J34" s="254"/>
      <c r="AC34" s="37"/>
      <c r="AD34" s="37"/>
      <c r="AE34" s="38"/>
      <c r="AF34" s="38"/>
      <c r="AG34" s="39"/>
      <c r="AJ34" s="37"/>
    </row>
    <row r="35" spans="1:44" ht="27" customHeight="1">
      <c r="A35" s="443"/>
      <c r="B35" s="444"/>
      <c r="C35" s="446"/>
      <c r="D35" s="446"/>
      <c r="E35" s="150" t="s">
        <v>11</v>
      </c>
      <c r="F35" s="150" t="s">
        <v>12</v>
      </c>
      <c r="G35" s="150" t="s">
        <v>13</v>
      </c>
      <c r="H35" s="169" t="s">
        <v>14</v>
      </c>
      <c r="I35" s="255"/>
      <c r="J35" s="255"/>
      <c r="Y35" s="42"/>
      <c r="AA35" s="42"/>
      <c r="AC35" s="37"/>
      <c r="AD35" s="37"/>
      <c r="AE35" s="38"/>
      <c r="AF35" s="38"/>
      <c r="AG35" s="43"/>
      <c r="AJ35" s="44"/>
    </row>
    <row r="36" spans="1:44" ht="27" customHeight="1">
      <c r="A36" s="435" t="s">
        <v>77</v>
      </c>
      <c r="B36" s="180">
        <v>3</v>
      </c>
      <c r="C36" s="181">
        <v>309</v>
      </c>
      <c r="D36" s="181">
        <v>963347</v>
      </c>
      <c r="E36" s="181">
        <v>80425</v>
      </c>
      <c r="F36" s="181">
        <v>71365</v>
      </c>
      <c r="G36" s="181">
        <v>82</v>
      </c>
      <c r="H36" s="131">
        <v>13166</v>
      </c>
      <c r="J36" s="38"/>
      <c r="K36" s="38"/>
      <c r="L36" s="38"/>
      <c r="M36" s="38"/>
      <c r="N36" s="38"/>
      <c r="O36" s="38"/>
      <c r="P36" s="38"/>
      <c r="Q36" s="38"/>
      <c r="R36" s="38"/>
      <c r="T36" s="37"/>
      <c r="U36" s="37"/>
      <c r="V36" s="37"/>
      <c r="W36" s="37"/>
      <c r="X36" s="37"/>
      <c r="Y36" s="46"/>
      <c r="Z36" s="46"/>
      <c r="AA36" s="38"/>
      <c r="AB36" s="38"/>
      <c r="AC36" s="49"/>
      <c r="AF36" s="47"/>
    </row>
    <row r="37" spans="1:44" ht="27" customHeight="1">
      <c r="A37" s="436"/>
      <c r="B37" s="180">
        <v>4</v>
      </c>
      <c r="C37" s="181">
        <v>309</v>
      </c>
      <c r="D37" s="181">
        <v>941620</v>
      </c>
      <c r="E37" s="181">
        <v>79022</v>
      </c>
      <c r="F37" s="181">
        <v>70077</v>
      </c>
      <c r="G37" s="181">
        <v>82</v>
      </c>
      <c r="H37" s="131">
        <v>13166</v>
      </c>
      <c r="J37" s="14"/>
      <c r="Y37" s="37"/>
      <c r="Z37" s="37"/>
      <c r="AA37" s="37"/>
      <c r="AB37" s="37"/>
      <c r="AC37" s="37"/>
      <c r="AD37" s="37"/>
      <c r="AE37" s="37"/>
      <c r="AF37" s="37"/>
    </row>
    <row r="38" spans="1:44" ht="27" customHeight="1">
      <c r="A38" s="436"/>
      <c r="B38" s="180">
        <v>5</v>
      </c>
      <c r="C38" s="181">
        <v>304</v>
      </c>
      <c r="D38" s="181">
        <v>936874</v>
      </c>
      <c r="E38" s="181">
        <v>78599</v>
      </c>
      <c r="F38" s="181">
        <v>69745</v>
      </c>
      <c r="G38" s="181">
        <v>82</v>
      </c>
      <c r="H38" s="131">
        <v>13166</v>
      </c>
      <c r="J38" s="14"/>
      <c r="Y38" s="37"/>
      <c r="Z38" s="37"/>
      <c r="AA38" s="37"/>
      <c r="AB38" s="37"/>
      <c r="AC38" s="37"/>
      <c r="AD38" s="37"/>
      <c r="AE38" s="37"/>
      <c r="AF38" s="37"/>
    </row>
    <row r="39" spans="1:44" ht="27" customHeight="1">
      <c r="A39" s="436"/>
      <c r="B39" s="173">
        <v>6</v>
      </c>
      <c r="C39" s="177">
        <v>300</v>
      </c>
      <c r="D39" s="177">
        <v>938957</v>
      </c>
      <c r="E39" s="177">
        <v>77490</v>
      </c>
      <c r="F39" s="177">
        <v>68880</v>
      </c>
      <c r="G39" s="177">
        <v>80</v>
      </c>
      <c r="H39" s="178">
        <v>13902</v>
      </c>
      <c r="J39" s="14"/>
      <c r="K39" s="14"/>
      <c r="L39" s="14"/>
      <c r="AK39" s="37"/>
      <c r="AL39" s="37"/>
      <c r="AM39" s="37"/>
      <c r="AN39" s="37"/>
      <c r="AO39" s="37"/>
      <c r="AP39" s="37"/>
      <c r="AQ39" s="37"/>
      <c r="AR39" s="37"/>
    </row>
    <row r="40" spans="1:44" ht="27" customHeight="1">
      <c r="A40" s="437"/>
      <c r="B40" s="173">
        <v>7</v>
      </c>
      <c r="C40" s="177">
        <v>299</v>
      </c>
      <c r="D40" s="177">
        <v>935942</v>
      </c>
      <c r="E40" s="177">
        <v>77205</v>
      </c>
      <c r="F40" s="177">
        <v>68665</v>
      </c>
      <c r="G40" s="177">
        <v>80</v>
      </c>
      <c r="H40" s="178">
        <v>13902</v>
      </c>
      <c r="J40" s="14"/>
      <c r="K40" s="14"/>
      <c r="L40" s="14"/>
      <c r="AK40" s="37"/>
      <c r="AL40" s="37"/>
      <c r="AM40" s="37"/>
      <c r="AN40" s="37"/>
      <c r="AO40" s="37"/>
      <c r="AP40" s="37"/>
      <c r="AQ40" s="37"/>
      <c r="AR40" s="37"/>
    </row>
    <row r="41" spans="1:44" ht="27" customHeight="1">
      <c r="A41" s="438" t="s">
        <v>78</v>
      </c>
      <c r="B41" s="173">
        <v>3</v>
      </c>
      <c r="C41" s="177">
        <v>34548</v>
      </c>
      <c r="D41" s="177">
        <v>31139845</v>
      </c>
      <c r="E41" s="177">
        <v>3047552</v>
      </c>
      <c r="F41" s="177">
        <v>2235398</v>
      </c>
      <c r="G41" s="177">
        <v>98</v>
      </c>
      <c r="H41" s="178">
        <v>27716</v>
      </c>
      <c r="J41" s="256"/>
    </row>
    <row r="42" spans="1:44" ht="27" customHeight="1">
      <c r="A42" s="438"/>
      <c r="B42" s="173">
        <v>4</v>
      </c>
      <c r="C42" s="177">
        <v>34528</v>
      </c>
      <c r="D42" s="177">
        <v>31137746</v>
      </c>
      <c r="E42" s="177">
        <v>3038515</v>
      </c>
      <c r="F42" s="177">
        <v>2230091</v>
      </c>
      <c r="G42" s="177">
        <v>98</v>
      </c>
      <c r="H42" s="178">
        <v>27633</v>
      </c>
      <c r="J42" s="256"/>
      <c r="K42" s="38"/>
      <c r="L42" s="38"/>
      <c r="M42" s="38"/>
      <c r="N42" s="38"/>
      <c r="O42" s="38"/>
      <c r="P42" s="38"/>
      <c r="Q42" s="38"/>
      <c r="R42" s="38"/>
      <c r="S42" s="51"/>
      <c r="T42" s="51"/>
      <c r="U42" s="38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</row>
    <row r="43" spans="1:44" ht="27" customHeight="1">
      <c r="A43" s="438"/>
      <c r="B43" s="173">
        <v>5</v>
      </c>
      <c r="C43" s="177">
        <v>34537</v>
      </c>
      <c r="D43" s="177">
        <v>31151502</v>
      </c>
      <c r="E43" s="177">
        <v>3029361</v>
      </c>
      <c r="F43" s="177">
        <v>2224538</v>
      </c>
      <c r="G43" s="177">
        <v>97</v>
      </c>
      <c r="H43" s="178">
        <v>27633</v>
      </c>
      <c r="J43" s="256"/>
      <c r="K43" s="38"/>
      <c r="L43" s="38"/>
      <c r="M43" s="38"/>
      <c r="N43" s="38"/>
      <c r="O43" s="38"/>
      <c r="P43" s="38"/>
      <c r="Q43" s="38"/>
      <c r="R43" s="38"/>
      <c r="S43" s="51"/>
      <c r="T43" s="51"/>
      <c r="U43" s="38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</row>
    <row r="44" spans="1:44" ht="27" customHeight="1">
      <c r="A44" s="438"/>
      <c r="B44" s="173">
        <v>6</v>
      </c>
      <c r="C44" s="177">
        <v>34541</v>
      </c>
      <c r="D44" s="177">
        <v>31125508</v>
      </c>
      <c r="E44" s="177">
        <v>2988237</v>
      </c>
      <c r="F44" s="177">
        <v>2168934</v>
      </c>
      <c r="G44" s="177">
        <v>96</v>
      </c>
      <c r="H44" s="178">
        <v>29122</v>
      </c>
      <c r="J44" s="14"/>
      <c r="K44" s="14"/>
      <c r="L44" s="14"/>
      <c r="AK44" s="37"/>
      <c r="AL44" s="37"/>
      <c r="AM44" s="37"/>
      <c r="AN44" s="37"/>
      <c r="AO44" s="37"/>
      <c r="AP44" s="37"/>
      <c r="AQ44" s="37"/>
      <c r="AR44" s="37"/>
    </row>
    <row r="45" spans="1:44" ht="27" customHeight="1">
      <c r="A45" s="439"/>
      <c r="B45" s="173">
        <v>7</v>
      </c>
      <c r="C45" s="177">
        <v>34501</v>
      </c>
      <c r="D45" s="177">
        <v>31075657</v>
      </c>
      <c r="E45" s="177">
        <v>2975748</v>
      </c>
      <c r="F45" s="177">
        <v>2169160</v>
      </c>
      <c r="G45" s="177">
        <f>E45*1000/D45</f>
        <v>95.758168523999345</v>
      </c>
      <c r="H45" s="178">
        <v>29122</v>
      </c>
      <c r="J45" s="14"/>
      <c r="K45" s="14"/>
      <c r="L45" s="14"/>
      <c r="AK45" s="37"/>
      <c r="AL45" s="37"/>
      <c r="AM45" s="37"/>
      <c r="AN45" s="37"/>
      <c r="AO45" s="37"/>
      <c r="AP45" s="37"/>
      <c r="AQ45" s="37"/>
      <c r="AR45" s="37"/>
    </row>
    <row r="46" spans="1:44" ht="27" customHeight="1">
      <c r="A46" s="440" t="s">
        <v>79</v>
      </c>
      <c r="B46" s="173">
        <v>3</v>
      </c>
      <c r="C46" s="177">
        <v>1680</v>
      </c>
      <c r="D46" s="177">
        <v>528320</v>
      </c>
      <c r="E46" s="177">
        <v>215882</v>
      </c>
      <c r="F46" s="177">
        <v>145653</v>
      </c>
      <c r="G46" s="177">
        <v>366</v>
      </c>
      <c r="H46" s="178">
        <v>32900</v>
      </c>
      <c r="J46" s="257"/>
      <c r="K46" s="38"/>
      <c r="L46" s="38"/>
      <c r="M46" s="38"/>
      <c r="N46" s="38"/>
      <c r="O46" s="38"/>
      <c r="P46" s="38"/>
      <c r="Q46" s="38"/>
      <c r="R46" s="38"/>
      <c r="S46" s="38"/>
      <c r="T46" s="38"/>
      <c r="Y46" s="42"/>
      <c r="Z46" s="42"/>
      <c r="AA46" s="42"/>
      <c r="AC46" s="37"/>
      <c r="AD46" s="37"/>
      <c r="AE46" s="37"/>
      <c r="AF46" s="37"/>
      <c r="AG46" s="37"/>
      <c r="AH46" s="37"/>
      <c r="AI46" s="37"/>
      <c r="AJ46" s="37"/>
    </row>
    <row r="47" spans="1:44" ht="27" customHeight="1">
      <c r="A47" s="438"/>
      <c r="B47" s="173">
        <v>4</v>
      </c>
      <c r="C47" s="177">
        <v>1665</v>
      </c>
      <c r="D47" s="177">
        <v>522398</v>
      </c>
      <c r="E47" s="177">
        <v>212786</v>
      </c>
      <c r="F47" s="177">
        <v>142814</v>
      </c>
      <c r="G47" s="177">
        <v>349</v>
      </c>
      <c r="H47" s="178">
        <v>32900</v>
      </c>
      <c r="J47" s="256"/>
      <c r="K47" s="38"/>
      <c r="L47" s="38"/>
      <c r="M47" s="38"/>
      <c r="N47" s="38"/>
      <c r="O47" s="38"/>
      <c r="P47" s="38"/>
      <c r="Q47" s="38"/>
      <c r="R47" s="38"/>
      <c r="S47" s="51"/>
      <c r="T47" s="51"/>
      <c r="Y47" s="42"/>
      <c r="Z47" s="42"/>
      <c r="AA47" s="42"/>
      <c r="AC47" s="37"/>
      <c r="AD47" s="37"/>
      <c r="AE47" s="37"/>
      <c r="AF47" s="37"/>
      <c r="AG47" s="37"/>
      <c r="AH47" s="37"/>
      <c r="AI47" s="37"/>
      <c r="AJ47" s="37"/>
    </row>
    <row r="48" spans="1:44" ht="27" customHeight="1">
      <c r="A48" s="438"/>
      <c r="B48" s="173">
        <v>5</v>
      </c>
      <c r="C48" s="177">
        <v>1629</v>
      </c>
      <c r="D48" s="177">
        <v>515397</v>
      </c>
      <c r="E48" s="177">
        <v>198736</v>
      </c>
      <c r="F48" s="177">
        <v>139670</v>
      </c>
      <c r="G48" s="177">
        <v>330</v>
      </c>
      <c r="H48" s="178">
        <v>32900</v>
      </c>
      <c r="J48" s="256"/>
      <c r="K48" s="38"/>
      <c r="L48" s="38"/>
      <c r="M48" s="38"/>
      <c r="N48" s="38"/>
      <c r="O48" s="38"/>
      <c r="P48" s="38"/>
      <c r="Q48" s="38"/>
      <c r="R48" s="38"/>
      <c r="S48" s="51"/>
      <c r="T48" s="51"/>
      <c r="Y48" s="42"/>
      <c r="Z48" s="42"/>
      <c r="AA48" s="42"/>
      <c r="AC48" s="37"/>
      <c r="AD48" s="37"/>
      <c r="AE48" s="37"/>
      <c r="AF48" s="37"/>
      <c r="AG48" s="37"/>
      <c r="AH48" s="37"/>
      <c r="AI48" s="37"/>
      <c r="AJ48" s="37"/>
    </row>
    <row r="49" spans="1:44" ht="27" customHeight="1">
      <c r="A49" s="438"/>
      <c r="B49" s="173">
        <v>6</v>
      </c>
      <c r="C49" s="177">
        <v>1622</v>
      </c>
      <c r="D49" s="177">
        <v>514280</v>
      </c>
      <c r="E49" s="177">
        <v>194827</v>
      </c>
      <c r="F49" s="177">
        <v>136944</v>
      </c>
      <c r="G49" s="177">
        <v>326</v>
      </c>
      <c r="H49" s="178">
        <v>32480</v>
      </c>
      <c r="J49" s="14"/>
      <c r="K49" s="14"/>
      <c r="L49" s="14"/>
      <c r="AK49" s="37"/>
      <c r="AL49" s="37"/>
      <c r="AM49" s="37"/>
      <c r="AN49" s="37"/>
      <c r="AO49" s="37"/>
      <c r="AP49" s="37"/>
      <c r="AQ49" s="37"/>
      <c r="AR49" s="37"/>
    </row>
    <row r="50" spans="1:44" ht="27" customHeight="1">
      <c r="A50" s="439"/>
      <c r="B50" s="173">
        <v>7</v>
      </c>
      <c r="C50" s="177">
        <v>1614</v>
      </c>
      <c r="D50" s="177">
        <v>507276</v>
      </c>
      <c r="E50" s="177">
        <v>193686</v>
      </c>
      <c r="F50" s="177">
        <v>136514</v>
      </c>
      <c r="G50" s="177">
        <v>327</v>
      </c>
      <c r="H50" s="178">
        <v>32480</v>
      </c>
      <c r="J50" s="14"/>
      <c r="K50" s="14"/>
      <c r="L50" s="14"/>
      <c r="AK50" s="37"/>
      <c r="AL50" s="37"/>
      <c r="AM50" s="37"/>
      <c r="AN50" s="37"/>
      <c r="AO50" s="37"/>
      <c r="AP50" s="37"/>
      <c r="AQ50" s="37"/>
      <c r="AR50" s="37"/>
    </row>
    <row r="51" spans="1:44" ht="27" customHeight="1">
      <c r="A51" s="440" t="s">
        <v>122</v>
      </c>
      <c r="B51" s="173">
        <v>3</v>
      </c>
      <c r="C51" s="177">
        <v>51859</v>
      </c>
      <c r="D51" s="177">
        <v>15728639</v>
      </c>
      <c r="E51" s="177">
        <v>134662460</v>
      </c>
      <c r="F51" s="177">
        <v>88420426</v>
      </c>
      <c r="G51" s="177">
        <v>8365</v>
      </c>
      <c r="H51" s="178">
        <v>274400</v>
      </c>
      <c r="J51" s="256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Y51" s="42"/>
      <c r="AA51" s="42"/>
    </row>
    <row r="52" spans="1:44" ht="27" customHeight="1">
      <c r="A52" s="438"/>
      <c r="B52" s="173">
        <v>4</v>
      </c>
      <c r="C52" s="177">
        <v>51433</v>
      </c>
      <c r="D52" s="177">
        <v>15754179</v>
      </c>
      <c r="E52" s="177">
        <v>134809438</v>
      </c>
      <c r="F52" s="177">
        <v>88865134</v>
      </c>
      <c r="G52" s="177">
        <v>8357</v>
      </c>
      <c r="H52" s="178">
        <v>219072</v>
      </c>
      <c r="J52" s="257"/>
      <c r="K52" s="38"/>
      <c r="L52" s="38"/>
      <c r="M52" s="38"/>
      <c r="N52" s="38"/>
      <c r="O52" s="38"/>
      <c r="P52" s="38"/>
      <c r="Q52" s="38"/>
      <c r="R52" s="38"/>
      <c r="S52" s="38"/>
      <c r="T52" s="38"/>
      <c r="Y52" s="42"/>
      <c r="Z52" s="42"/>
      <c r="AA52" s="42"/>
    </row>
    <row r="53" spans="1:44" ht="27" customHeight="1">
      <c r="A53" s="438"/>
      <c r="B53" s="173">
        <v>5</v>
      </c>
      <c r="C53" s="177">
        <v>52119</v>
      </c>
      <c r="D53" s="177">
        <v>15828713</v>
      </c>
      <c r="E53" s="177">
        <v>135729742</v>
      </c>
      <c r="F53" s="177">
        <v>89723820</v>
      </c>
      <c r="G53" s="177">
        <v>8371</v>
      </c>
      <c r="H53" s="178">
        <v>219072</v>
      </c>
      <c r="J53" s="257"/>
      <c r="K53" s="38"/>
      <c r="L53" s="38"/>
      <c r="M53" s="38"/>
      <c r="N53" s="38"/>
      <c r="O53" s="38"/>
      <c r="P53" s="38"/>
      <c r="Q53" s="38"/>
      <c r="R53" s="38"/>
      <c r="S53" s="38"/>
      <c r="T53" s="38"/>
      <c r="Y53" s="42"/>
      <c r="Z53" s="42"/>
      <c r="AA53" s="42"/>
    </row>
    <row r="54" spans="1:44" ht="27" customHeight="1">
      <c r="A54" s="438"/>
      <c r="B54" s="179">
        <v>6</v>
      </c>
      <c r="C54" s="221">
        <v>51360</v>
      </c>
      <c r="D54" s="221">
        <v>15781846</v>
      </c>
      <c r="E54" s="221">
        <v>134999664</v>
      </c>
      <c r="F54" s="221">
        <v>87698763</v>
      </c>
      <c r="G54" s="223">
        <v>8355</v>
      </c>
      <c r="H54" s="222">
        <v>244000</v>
      </c>
      <c r="J54" s="14"/>
      <c r="K54" s="14"/>
      <c r="L54" s="14"/>
      <c r="AK54" s="37"/>
      <c r="AL54" s="37"/>
      <c r="AM54" s="37"/>
      <c r="AN54" s="37"/>
      <c r="AO54" s="37"/>
      <c r="AP54" s="37"/>
      <c r="AQ54" s="37"/>
      <c r="AR54" s="37"/>
    </row>
    <row r="55" spans="1:44" ht="27" customHeight="1">
      <c r="A55" s="447"/>
      <c r="B55" s="240">
        <v>7</v>
      </c>
      <c r="C55" s="258">
        <v>50897</v>
      </c>
      <c r="D55" s="258">
        <v>15730918</v>
      </c>
      <c r="E55" s="258">
        <v>135626418</v>
      </c>
      <c r="F55" s="258">
        <v>88246661</v>
      </c>
      <c r="G55" s="260">
        <v>8421</v>
      </c>
      <c r="H55" s="259">
        <v>244000</v>
      </c>
      <c r="J55" s="14"/>
      <c r="K55" s="14"/>
      <c r="L55" s="14"/>
      <c r="AK55" s="37"/>
      <c r="AL55" s="37"/>
      <c r="AM55" s="37"/>
      <c r="AN55" s="37"/>
      <c r="AO55" s="37"/>
      <c r="AP55" s="37"/>
      <c r="AQ55" s="37"/>
      <c r="AR55" s="37"/>
    </row>
    <row r="56" spans="1:44" ht="20.149999999999999" customHeight="1">
      <c r="A56" s="153"/>
      <c r="B56" s="154"/>
      <c r="C56" s="261"/>
      <c r="D56" s="261"/>
      <c r="E56" s="261"/>
      <c r="F56" s="261"/>
      <c r="G56" s="261"/>
      <c r="H56" s="261"/>
      <c r="I56" s="257"/>
      <c r="J56" s="257"/>
      <c r="K56" s="50"/>
      <c r="U56" s="42"/>
      <c r="V56" s="42"/>
      <c r="W56" s="42"/>
      <c r="Y56" s="44"/>
      <c r="Z56" s="44"/>
      <c r="AA56" s="44"/>
      <c r="AB56" s="44"/>
      <c r="AC56" s="44"/>
      <c r="AF56" s="52"/>
    </row>
  </sheetData>
  <mergeCells count="19">
    <mergeCell ref="A4:B5"/>
    <mergeCell ref="C4:C5"/>
    <mergeCell ref="D4:D5"/>
    <mergeCell ref="E4:F4"/>
    <mergeCell ref="G4:H4"/>
    <mergeCell ref="A51:A55"/>
    <mergeCell ref="D34:D35"/>
    <mergeCell ref="E34:F34"/>
    <mergeCell ref="A6:A10"/>
    <mergeCell ref="A11:A15"/>
    <mergeCell ref="A16:A20"/>
    <mergeCell ref="A21:A25"/>
    <mergeCell ref="A26:A30"/>
    <mergeCell ref="G34:H34"/>
    <mergeCell ref="A36:A40"/>
    <mergeCell ref="A41:A45"/>
    <mergeCell ref="A46:A50"/>
    <mergeCell ref="A34:B35"/>
    <mergeCell ref="C34:C35"/>
  </mergeCells>
  <phoneticPr fontId="2"/>
  <printOptions horizontalCentered="1"/>
  <pageMargins left="0.78740157480314965" right="0.78740157480314965" top="0.86614173228346458" bottom="0.59055118110236227" header="0.51181102362204722" footer="0.39370078740157483"/>
  <pageSetup paperSize="9" scale="95" firstPageNumber="35" orientation="portrait" useFirstPageNumber="1" r:id="rId1"/>
  <headerFooter alignWithMargins="0">
    <oddFooter>&amp;C&amp;"ＭＳ Ｐ明朝,標準"－&amp;P－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2:R36"/>
  <sheetViews>
    <sheetView showGridLines="0" view="pageBreakPreview" zoomScaleNormal="100" zoomScaleSheetLayoutView="100" workbookViewId="0">
      <selection activeCell="F6" sqref="F6"/>
    </sheetView>
  </sheetViews>
  <sheetFormatPr defaultColWidth="5.6328125" defaultRowHeight="20.149999999999999" customHeight="1"/>
  <cols>
    <col min="1" max="2" width="4" style="6" customWidth="1"/>
    <col min="3" max="3" width="5.453125" style="6" customWidth="1"/>
    <col min="4" max="7" width="17.6328125" style="6" customWidth="1"/>
    <col min="8" max="9" width="10.6328125" style="6" customWidth="1"/>
    <col min="10" max="16384" width="5.6328125" style="6"/>
  </cols>
  <sheetData>
    <row r="2" spans="1:9" s="5" customFormat="1" ht="26.25" customHeight="1">
      <c r="A2" s="53" t="s">
        <v>98</v>
      </c>
      <c r="B2" s="4"/>
      <c r="C2" s="253"/>
      <c r="D2" s="253"/>
      <c r="E2" s="253"/>
      <c r="F2" s="253"/>
      <c r="G2" s="253"/>
      <c r="H2" s="253"/>
      <c r="I2" s="253"/>
    </row>
    <row r="3" spans="1:9" ht="13">
      <c r="A3" s="54" t="s">
        <v>64</v>
      </c>
      <c r="B3" s="55"/>
      <c r="C3" s="55"/>
      <c r="D3" s="55"/>
      <c r="E3" s="225"/>
      <c r="F3" s="225"/>
      <c r="G3" s="225"/>
      <c r="H3" s="225"/>
      <c r="I3" s="225"/>
    </row>
    <row r="4" spans="1:9" ht="17.25" customHeight="1">
      <c r="A4" s="56"/>
      <c r="B4" s="56"/>
      <c r="C4" s="56"/>
      <c r="D4" s="56"/>
      <c r="E4" s="56"/>
      <c r="F4" s="56"/>
      <c r="G4" s="56"/>
      <c r="H4" s="225"/>
      <c r="I4" s="225"/>
    </row>
    <row r="5" spans="1:9" ht="29.25" customHeight="1">
      <c r="A5" s="464" t="s">
        <v>66</v>
      </c>
      <c r="B5" s="465"/>
      <c r="C5" s="466"/>
      <c r="D5" s="36" t="s">
        <v>52</v>
      </c>
      <c r="E5" s="36" t="s">
        <v>100</v>
      </c>
      <c r="F5" s="36" t="s">
        <v>53</v>
      </c>
      <c r="G5" s="57" t="s">
        <v>54</v>
      </c>
      <c r="H5" s="225"/>
      <c r="I5" s="14"/>
    </row>
    <row r="6" spans="1:9" ht="22.5" customHeight="1">
      <c r="A6" s="462" t="s">
        <v>74</v>
      </c>
      <c r="B6" s="463"/>
      <c r="C6" s="67">
        <v>3</v>
      </c>
      <c r="D6" s="182">
        <v>369919</v>
      </c>
      <c r="E6" s="182">
        <v>59869598</v>
      </c>
      <c r="F6" s="182">
        <v>1732497487</v>
      </c>
      <c r="G6" s="183">
        <v>28938</v>
      </c>
      <c r="H6" s="225"/>
      <c r="I6" s="14"/>
    </row>
    <row r="7" spans="1:9" ht="22.5" customHeight="1">
      <c r="A7" s="462"/>
      <c r="B7" s="463"/>
      <c r="C7" s="67">
        <v>4</v>
      </c>
      <c r="D7" s="182">
        <v>369992</v>
      </c>
      <c r="E7" s="182">
        <v>59976576</v>
      </c>
      <c r="F7" s="182">
        <v>1768591890</v>
      </c>
      <c r="G7" s="183">
        <v>29488</v>
      </c>
      <c r="H7" s="225"/>
      <c r="I7" s="14"/>
    </row>
    <row r="8" spans="1:9" ht="22.5" customHeight="1">
      <c r="A8" s="462"/>
      <c r="B8" s="463"/>
      <c r="C8" s="67">
        <v>5</v>
      </c>
      <c r="D8" s="182">
        <v>370687</v>
      </c>
      <c r="E8" s="182">
        <v>60229637</v>
      </c>
      <c r="F8" s="182">
        <v>1819681692</v>
      </c>
      <c r="G8" s="183">
        <v>30212</v>
      </c>
      <c r="H8" s="225"/>
      <c r="I8" s="14"/>
    </row>
    <row r="9" spans="1:9" ht="22.5" customHeight="1">
      <c r="A9" s="462"/>
      <c r="B9" s="463"/>
      <c r="C9" s="67">
        <v>6</v>
      </c>
      <c r="D9" s="182">
        <v>371380</v>
      </c>
      <c r="E9" s="182">
        <v>60401069</v>
      </c>
      <c r="F9" s="182">
        <v>1781847350</v>
      </c>
      <c r="G9" s="183">
        <v>29500</v>
      </c>
      <c r="H9" s="225"/>
      <c r="I9" s="14"/>
    </row>
    <row r="10" spans="1:9" ht="22.5" customHeight="1">
      <c r="A10" s="462"/>
      <c r="B10" s="463"/>
      <c r="C10" s="67">
        <v>7</v>
      </c>
      <c r="D10" s="182">
        <v>361252</v>
      </c>
      <c r="E10" s="182">
        <v>59980982</v>
      </c>
      <c r="F10" s="182">
        <v>1810790656</v>
      </c>
      <c r="G10" s="183">
        <v>30189</v>
      </c>
      <c r="H10" s="225"/>
      <c r="I10" s="14"/>
    </row>
    <row r="11" spans="1:9" ht="23.15" customHeight="1">
      <c r="A11" s="467" t="s">
        <v>155</v>
      </c>
      <c r="B11" s="468"/>
      <c r="C11" s="67">
        <v>3</v>
      </c>
      <c r="D11" s="128">
        <v>316240</v>
      </c>
      <c r="E11" s="128">
        <v>38871321</v>
      </c>
      <c r="F11" s="128">
        <v>757200101</v>
      </c>
      <c r="G11" s="129">
        <v>19480</v>
      </c>
      <c r="H11" s="254"/>
      <c r="I11" s="38"/>
    </row>
    <row r="12" spans="1:9" ht="23.15" customHeight="1">
      <c r="A12" s="462"/>
      <c r="B12" s="463"/>
      <c r="C12" s="67">
        <v>4</v>
      </c>
      <c r="D12" s="128">
        <v>316323</v>
      </c>
      <c r="E12" s="128">
        <v>38963190</v>
      </c>
      <c r="F12" s="128">
        <v>780845134</v>
      </c>
      <c r="G12" s="129">
        <v>20041</v>
      </c>
      <c r="H12" s="254"/>
      <c r="I12" s="45"/>
    </row>
    <row r="13" spans="1:9" ht="23.15" customHeight="1">
      <c r="A13" s="462"/>
      <c r="B13" s="463"/>
      <c r="C13" s="67">
        <v>5</v>
      </c>
      <c r="D13" s="128">
        <v>316957</v>
      </c>
      <c r="E13" s="128">
        <v>39085962</v>
      </c>
      <c r="F13" s="128">
        <v>805119623</v>
      </c>
      <c r="G13" s="129">
        <v>20599</v>
      </c>
      <c r="H13" s="254"/>
      <c r="I13" s="45"/>
    </row>
    <row r="14" spans="1:9" ht="23.15" customHeight="1">
      <c r="A14" s="462"/>
      <c r="B14" s="463"/>
      <c r="C14" s="67">
        <v>6</v>
      </c>
      <c r="D14" s="128">
        <v>317362</v>
      </c>
      <c r="E14" s="128">
        <v>39174082</v>
      </c>
      <c r="F14" s="128">
        <v>779470720</v>
      </c>
      <c r="G14" s="129">
        <v>19898</v>
      </c>
      <c r="H14" s="254"/>
      <c r="I14" s="45"/>
    </row>
    <row r="15" spans="1:9" ht="23.15" customHeight="1">
      <c r="A15" s="469"/>
      <c r="B15" s="470"/>
      <c r="C15" s="67">
        <v>7</v>
      </c>
      <c r="D15" s="128">
        <v>307644</v>
      </c>
      <c r="E15" s="128">
        <v>38693637</v>
      </c>
      <c r="F15" s="128">
        <v>796923319</v>
      </c>
      <c r="G15" s="129">
        <v>20596</v>
      </c>
      <c r="H15" s="254"/>
      <c r="I15" s="45"/>
    </row>
    <row r="16" spans="1:9" ht="23.15" customHeight="1">
      <c r="A16" s="467" t="s">
        <v>154</v>
      </c>
      <c r="B16" s="468"/>
      <c r="C16" s="67">
        <v>3</v>
      </c>
      <c r="D16" s="128">
        <v>53679</v>
      </c>
      <c r="E16" s="128">
        <v>20998277</v>
      </c>
      <c r="F16" s="128">
        <v>975297386</v>
      </c>
      <c r="G16" s="129">
        <v>46447</v>
      </c>
      <c r="H16" s="254"/>
      <c r="I16" s="256"/>
    </row>
    <row r="17" spans="1:18" ht="23.15" customHeight="1">
      <c r="A17" s="462"/>
      <c r="B17" s="463"/>
      <c r="C17" s="67">
        <v>4</v>
      </c>
      <c r="D17" s="128">
        <v>53669</v>
      </c>
      <c r="E17" s="128">
        <v>21013386</v>
      </c>
      <c r="F17" s="128">
        <v>987746756</v>
      </c>
      <c r="G17" s="129">
        <v>47006</v>
      </c>
      <c r="H17" s="254"/>
      <c r="I17" s="256"/>
    </row>
    <row r="18" spans="1:18" ht="23.15" customHeight="1">
      <c r="A18" s="462"/>
      <c r="B18" s="463"/>
      <c r="C18" s="67">
        <v>5</v>
      </c>
      <c r="D18" s="128">
        <v>53730</v>
      </c>
      <c r="E18" s="128">
        <v>21143675</v>
      </c>
      <c r="F18" s="128">
        <v>1014562069</v>
      </c>
      <c r="G18" s="129">
        <v>47984</v>
      </c>
      <c r="H18" s="254"/>
      <c r="I18" s="256"/>
    </row>
    <row r="19" spans="1:18" ht="23.15" customHeight="1">
      <c r="A19" s="462"/>
      <c r="B19" s="463"/>
      <c r="C19" s="67">
        <v>6</v>
      </c>
      <c r="D19" s="128">
        <v>54018</v>
      </c>
      <c r="E19" s="128">
        <v>21226987</v>
      </c>
      <c r="F19" s="128">
        <v>1002376630</v>
      </c>
      <c r="G19" s="129">
        <v>47222</v>
      </c>
      <c r="H19" s="254"/>
      <c r="I19" s="256"/>
    </row>
    <row r="20" spans="1:18" ht="23.15" customHeight="1">
      <c r="A20" s="471"/>
      <c r="B20" s="472"/>
      <c r="C20" s="58">
        <v>7</v>
      </c>
      <c r="D20" s="248">
        <v>53608</v>
      </c>
      <c r="E20" s="248">
        <v>21287345</v>
      </c>
      <c r="F20" s="248">
        <v>1013867337</v>
      </c>
      <c r="G20" s="262">
        <v>47628</v>
      </c>
      <c r="H20" s="254"/>
      <c r="I20" s="45"/>
    </row>
    <row r="21" spans="1:18" ht="23.15" customHeight="1">
      <c r="A21" s="59"/>
      <c r="B21" s="59"/>
      <c r="C21" s="60"/>
      <c r="D21" s="61"/>
      <c r="E21" s="61"/>
      <c r="F21" s="61"/>
      <c r="G21" s="61"/>
      <c r="H21" s="254"/>
      <c r="I21" s="254"/>
      <c r="J21" s="257"/>
    </row>
    <row r="22" spans="1:18" s="5" customFormat="1" ht="29.25" customHeight="1">
      <c r="A22" s="62" t="s">
        <v>123</v>
      </c>
      <c r="B22" s="63"/>
      <c r="C22" s="64"/>
      <c r="D22" s="65"/>
      <c r="E22" s="65"/>
      <c r="F22" s="65"/>
      <c r="G22" s="65"/>
      <c r="H22" s="263"/>
      <c r="I22" s="263"/>
      <c r="J22" s="264"/>
    </row>
    <row r="23" spans="1:18" ht="30" customHeight="1">
      <c r="A23" s="464" t="s">
        <v>124</v>
      </c>
      <c r="B23" s="465"/>
      <c r="C23" s="466"/>
      <c r="D23" s="36" t="s">
        <v>125</v>
      </c>
      <c r="E23" s="36" t="s">
        <v>100</v>
      </c>
      <c r="F23" s="36" t="s">
        <v>126</v>
      </c>
      <c r="G23" s="57" t="s">
        <v>127</v>
      </c>
      <c r="H23" s="225"/>
      <c r="I23" s="14"/>
    </row>
    <row r="24" spans="1:18" ht="23.15" customHeight="1">
      <c r="A24" s="435" t="s">
        <v>129</v>
      </c>
      <c r="B24" s="457">
        <v>3</v>
      </c>
      <c r="C24" s="218" t="s">
        <v>0</v>
      </c>
      <c r="D24" s="182">
        <v>4036</v>
      </c>
      <c r="E24" s="182">
        <v>583809</v>
      </c>
      <c r="F24" s="182">
        <v>47248634</v>
      </c>
      <c r="G24" s="183">
        <v>80932</v>
      </c>
      <c r="H24" s="265"/>
      <c r="I24" s="265"/>
      <c r="J24" s="256"/>
    </row>
    <row r="25" spans="1:18" ht="23.15" customHeight="1">
      <c r="A25" s="436"/>
      <c r="B25" s="458"/>
      <c r="C25" s="67" t="s">
        <v>18</v>
      </c>
      <c r="D25" s="128">
        <v>3773</v>
      </c>
      <c r="E25" s="128">
        <v>569280</v>
      </c>
      <c r="F25" s="128">
        <v>46222845</v>
      </c>
      <c r="G25" s="129">
        <v>81195.272976391236</v>
      </c>
      <c r="H25" s="265"/>
      <c r="I25" s="265"/>
      <c r="J25" s="257"/>
    </row>
    <row r="26" spans="1:18" ht="23.15" customHeight="1">
      <c r="A26" s="436"/>
      <c r="B26" s="459"/>
      <c r="C26" s="67" t="s">
        <v>19</v>
      </c>
      <c r="D26" s="128">
        <v>263</v>
      </c>
      <c r="E26" s="128">
        <v>14529</v>
      </c>
      <c r="F26" s="128">
        <v>1025789</v>
      </c>
      <c r="G26" s="129">
        <v>70602.863239039172</v>
      </c>
      <c r="H26" s="265"/>
      <c r="I26" s="265"/>
      <c r="J26" s="256"/>
    </row>
    <row r="27" spans="1:18" ht="23.15" customHeight="1">
      <c r="A27" s="436"/>
      <c r="B27" s="457">
        <v>4</v>
      </c>
      <c r="C27" s="67" t="s">
        <v>0</v>
      </c>
      <c r="D27" s="182">
        <v>3697</v>
      </c>
      <c r="E27" s="182">
        <v>530381</v>
      </c>
      <c r="F27" s="182">
        <v>41169162</v>
      </c>
      <c r="G27" s="183">
        <v>77622</v>
      </c>
      <c r="H27" s="265"/>
      <c r="I27" s="265"/>
      <c r="J27" s="257"/>
    </row>
    <row r="28" spans="1:18" ht="23.15" customHeight="1">
      <c r="A28" s="436"/>
      <c r="B28" s="458"/>
      <c r="C28" s="67" t="s">
        <v>18</v>
      </c>
      <c r="D28" s="128">
        <v>3482</v>
      </c>
      <c r="E28" s="128">
        <v>517678</v>
      </c>
      <c r="F28" s="128">
        <v>40198077</v>
      </c>
      <c r="G28" s="129">
        <v>77651</v>
      </c>
      <c r="H28" s="257"/>
      <c r="I28" s="257"/>
      <c r="J28" s="257"/>
    </row>
    <row r="29" spans="1:18" ht="23.15" customHeight="1">
      <c r="A29" s="436"/>
      <c r="B29" s="459"/>
      <c r="C29" s="67" t="s">
        <v>19</v>
      </c>
      <c r="D29" s="128">
        <v>215</v>
      </c>
      <c r="E29" s="128">
        <v>12703</v>
      </c>
      <c r="F29" s="128">
        <v>971085</v>
      </c>
      <c r="G29" s="129">
        <v>76445</v>
      </c>
      <c r="H29" s="256"/>
      <c r="I29" s="256"/>
      <c r="J29" s="256"/>
    </row>
    <row r="30" spans="1:18" ht="23.15" customHeight="1">
      <c r="A30" s="436"/>
      <c r="B30" s="457">
        <v>5</v>
      </c>
      <c r="C30" s="67" t="s">
        <v>0</v>
      </c>
      <c r="D30" s="182">
        <v>3908</v>
      </c>
      <c r="E30" s="182">
        <v>619370</v>
      </c>
      <c r="F30" s="182">
        <v>52739464</v>
      </c>
      <c r="G30" s="183">
        <v>85150.175178003454</v>
      </c>
      <c r="H30" s="257"/>
      <c r="I30" s="257"/>
      <c r="J30" s="257"/>
      <c r="K30" s="44"/>
      <c r="L30" s="44"/>
      <c r="M30" s="44"/>
      <c r="N30" s="44"/>
      <c r="O30" s="44"/>
      <c r="R30" s="52"/>
    </row>
    <row r="31" spans="1:18" ht="23.15" customHeight="1">
      <c r="A31" s="436"/>
      <c r="B31" s="458"/>
      <c r="C31" s="67" t="s">
        <v>18</v>
      </c>
      <c r="D31" s="128">
        <v>3669</v>
      </c>
      <c r="E31" s="128">
        <v>598974</v>
      </c>
      <c r="F31" s="128">
        <v>51047174</v>
      </c>
      <c r="G31" s="129">
        <v>85224.356983775593</v>
      </c>
      <c r="H31" s="256"/>
      <c r="I31" s="256"/>
      <c r="J31" s="256"/>
      <c r="K31" s="44"/>
      <c r="L31" s="44"/>
      <c r="M31" s="44"/>
      <c r="N31" s="44"/>
      <c r="O31" s="44"/>
      <c r="R31" s="52"/>
    </row>
    <row r="32" spans="1:18" ht="23.15" customHeight="1">
      <c r="A32" s="436"/>
      <c r="B32" s="459"/>
      <c r="C32" s="67" t="s">
        <v>19</v>
      </c>
      <c r="D32" s="128">
        <v>239</v>
      </c>
      <c r="E32" s="128">
        <v>20396</v>
      </c>
      <c r="F32" s="128">
        <v>1692290</v>
      </c>
      <c r="G32" s="129">
        <v>82971.661110021567</v>
      </c>
      <c r="H32" s="257"/>
      <c r="I32" s="257"/>
      <c r="J32" s="257"/>
      <c r="K32" s="44"/>
      <c r="L32" s="44"/>
      <c r="M32" s="44"/>
      <c r="N32" s="44"/>
      <c r="O32" s="44"/>
      <c r="R32" s="52"/>
    </row>
    <row r="33" spans="1:10" ht="23.15" customHeight="1">
      <c r="A33" s="436"/>
      <c r="B33" s="460">
        <v>6</v>
      </c>
      <c r="C33" s="67" t="s">
        <v>0</v>
      </c>
      <c r="D33" s="219">
        <v>3480</v>
      </c>
      <c r="E33" s="219">
        <v>494760</v>
      </c>
      <c r="F33" s="219">
        <v>42095820</v>
      </c>
      <c r="G33" s="236">
        <v>85083.313121513449</v>
      </c>
      <c r="H33" s="256"/>
      <c r="I33" s="256"/>
      <c r="J33" s="256"/>
    </row>
    <row r="34" spans="1:10" ht="23.15" customHeight="1">
      <c r="A34" s="436"/>
      <c r="B34" s="460"/>
      <c r="C34" s="67" t="s">
        <v>18</v>
      </c>
      <c r="D34" s="128">
        <v>3295</v>
      </c>
      <c r="E34" s="128">
        <v>478996</v>
      </c>
      <c r="F34" s="128">
        <v>40693648</v>
      </c>
      <c r="G34" s="129">
        <v>84956.133245371573</v>
      </c>
      <c r="H34" s="257"/>
      <c r="I34" s="257"/>
      <c r="J34" s="257"/>
    </row>
    <row r="35" spans="1:10" ht="23.15" customHeight="1">
      <c r="A35" s="456"/>
      <c r="B35" s="461"/>
      <c r="C35" s="58" t="s">
        <v>19</v>
      </c>
      <c r="D35" s="130">
        <v>185</v>
      </c>
      <c r="E35" s="130">
        <v>15764</v>
      </c>
      <c r="F35" s="130">
        <v>1402172</v>
      </c>
      <c r="G35" s="237">
        <v>88947.729002791166</v>
      </c>
      <c r="H35" s="256"/>
      <c r="I35" s="256"/>
      <c r="J35" s="256"/>
    </row>
    <row r="36" spans="1:10" ht="20.149999999999999" customHeight="1">
      <c r="A36" s="69"/>
      <c r="B36" s="69"/>
      <c r="C36" s="12"/>
      <c r="D36" s="12"/>
      <c r="E36" s="12"/>
      <c r="F36" s="12"/>
      <c r="G36" s="12"/>
    </row>
  </sheetData>
  <mergeCells count="10">
    <mergeCell ref="A6:B10"/>
    <mergeCell ref="A5:C5"/>
    <mergeCell ref="A11:B15"/>
    <mergeCell ref="A16:B20"/>
    <mergeCell ref="A23:C23"/>
    <mergeCell ref="A24:A35"/>
    <mergeCell ref="B24:B26"/>
    <mergeCell ref="B27:B29"/>
    <mergeCell ref="B30:B32"/>
    <mergeCell ref="B33:B35"/>
  </mergeCells>
  <phoneticPr fontId="2"/>
  <printOptions horizontalCentered="1"/>
  <pageMargins left="0.39370078740157483" right="0.39370078740157483" top="0.47244094488188981" bottom="0.59055118110236227" header="0.51181102362204722" footer="0.19685039370078741"/>
  <pageSetup paperSize="9" firstPageNumber="37" orientation="portrait" useFirstPageNumber="1" r:id="rId1"/>
  <headerFooter alignWithMargins="0">
    <oddFooter>&amp;C&amp;"ＭＳ Ｐ明朝,標準"－&amp;P－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2:H35"/>
  <sheetViews>
    <sheetView showGridLines="0" view="pageBreakPreview" zoomScaleNormal="110" zoomScaleSheetLayoutView="100" workbookViewId="0">
      <selection activeCell="F32" sqref="F32"/>
    </sheetView>
  </sheetViews>
  <sheetFormatPr defaultColWidth="5.6328125" defaultRowHeight="20.149999999999999" customHeight="1"/>
  <cols>
    <col min="1" max="2" width="4" style="12" customWidth="1"/>
    <col min="3" max="3" width="6.36328125" style="12" customWidth="1"/>
    <col min="4" max="7" width="15.81640625" style="12" customWidth="1"/>
    <col min="8" max="8" width="10.6328125" style="12" customWidth="1"/>
    <col min="9" max="16384" width="5.6328125" style="12"/>
  </cols>
  <sheetData>
    <row r="2" spans="1:8" ht="30" customHeight="1">
      <c r="A2" s="464" t="s">
        <v>87</v>
      </c>
      <c r="B2" s="465"/>
      <c r="C2" s="466"/>
      <c r="D2" s="36" t="s">
        <v>52</v>
      </c>
      <c r="E2" s="36" t="s">
        <v>100</v>
      </c>
      <c r="F2" s="36" t="s">
        <v>128</v>
      </c>
      <c r="G2" s="57" t="s">
        <v>54</v>
      </c>
      <c r="H2" s="56"/>
    </row>
    <row r="3" spans="1:8" ht="20.5" customHeight="1">
      <c r="A3" s="435" t="s">
        <v>75</v>
      </c>
      <c r="B3" s="459">
        <v>7</v>
      </c>
      <c r="C3" s="218" t="s">
        <v>0</v>
      </c>
      <c r="D3" s="219">
        <v>3118</v>
      </c>
      <c r="E3" s="219">
        <v>469346</v>
      </c>
      <c r="F3" s="219">
        <v>36762862</v>
      </c>
      <c r="G3" s="236">
        <f>(F3/E3)*1000</f>
        <v>78327.847685928937</v>
      </c>
      <c r="H3" s="70"/>
    </row>
    <row r="4" spans="1:8" ht="20.5" customHeight="1">
      <c r="A4" s="436"/>
      <c r="B4" s="460"/>
      <c r="C4" s="67" t="s">
        <v>18</v>
      </c>
      <c r="D4" s="219">
        <v>2971</v>
      </c>
      <c r="E4" s="219">
        <v>463931</v>
      </c>
      <c r="F4" s="219">
        <v>36397584</v>
      </c>
      <c r="G4" s="183">
        <f>(F4/E4)*1000</f>
        <v>78454.735725786799</v>
      </c>
      <c r="H4" s="70"/>
    </row>
    <row r="5" spans="1:8" ht="20.5" customHeight="1">
      <c r="A5" s="436"/>
      <c r="B5" s="457"/>
      <c r="C5" s="67" t="s">
        <v>19</v>
      </c>
      <c r="D5" s="219">
        <v>147</v>
      </c>
      <c r="E5" s="219">
        <v>5415</v>
      </c>
      <c r="F5" s="219">
        <v>365278</v>
      </c>
      <c r="G5" s="183">
        <f>(F5/E5)*1000</f>
        <v>67456.694367497694</v>
      </c>
      <c r="H5" s="70"/>
    </row>
    <row r="6" spans="1:8" ht="20.5" customHeight="1">
      <c r="A6" s="435" t="s">
        <v>153</v>
      </c>
      <c r="B6" s="457">
        <v>3</v>
      </c>
      <c r="C6" s="67" t="s">
        <v>0</v>
      </c>
      <c r="D6" s="123">
        <v>3280</v>
      </c>
      <c r="E6" s="123">
        <v>381338</v>
      </c>
      <c r="F6" s="123">
        <v>26627736</v>
      </c>
      <c r="G6" s="184">
        <v>69827.12449323172</v>
      </c>
      <c r="H6" s="70"/>
    </row>
    <row r="7" spans="1:8" ht="20.5" customHeight="1">
      <c r="A7" s="436"/>
      <c r="B7" s="458"/>
      <c r="C7" s="67" t="s">
        <v>18</v>
      </c>
      <c r="D7" s="102">
        <v>3066</v>
      </c>
      <c r="E7" s="102">
        <v>373480</v>
      </c>
      <c r="F7" s="102">
        <v>26116001</v>
      </c>
      <c r="G7" s="103">
        <v>69926.103138052902</v>
      </c>
      <c r="H7" s="70"/>
    </row>
    <row r="8" spans="1:8" ht="20.5" customHeight="1">
      <c r="A8" s="436"/>
      <c r="B8" s="459"/>
      <c r="C8" s="67" t="s">
        <v>19</v>
      </c>
      <c r="D8" s="102">
        <v>214</v>
      </c>
      <c r="E8" s="102">
        <v>7858</v>
      </c>
      <c r="F8" s="102">
        <v>511735</v>
      </c>
      <c r="G8" s="103">
        <v>65122.804784932552</v>
      </c>
      <c r="H8" s="70"/>
    </row>
    <row r="9" spans="1:8" ht="20.5" customHeight="1">
      <c r="A9" s="436"/>
      <c r="B9" s="460">
        <v>4</v>
      </c>
      <c r="C9" s="67" t="s">
        <v>0</v>
      </c>
      <c r="D9" s="123">
        <v>3136</v>
      </c>
      <c r="E9" s="123">
        <v>373889</v>
      </c>
      <c r="F9" s="123">
        <v>26084183</v>
      </c>
      <c r="G9" s="184">
        <v>69764.51032258237</v>
      </c>
      <c r="H9" s="72"/>
    </row>
    <row r="10" spans="1:8" ht="20.5" customHeight="1">
      <c r="A10" s="436"/>
      <c r="B10" s="460"/>
      <c r="C10" s="67" t="s">
        <v>18</v>
      </c>
      <c r="D10" s="102">
        <v>2960</v>
      </c>
      <c r="E10" s="102">
        <v>367238</v>
      </c>
      <c r="F10" s="102">
        <v>25644593</v>
      </c>
      <c r="G10" s="103">
        <v>69830.98971239361</v>
      </c>
      <c r="H10" s="71"/>
    </row>
    <row r="11" spans="1:8" ht="20.5" customHeight="1">
      <c r="A11" s="436"/>
      <c r="B11" s="460"/>
      <c r="C11" s="67" t="s">
        <v>19</v>
      </c>
      <c r="D11" s="102">
        <v>176</v>
      </c>
      <c r="E11" s="102">
        <v>6651</v>
      </c>
      <c r="F11" s="102">
        <v>439590</v>
      </c>
      <c r="G11" s="103">
        <v>66093.820478123584</v>
      </c>
      <c r="H11" s="72"/>
    </row>
    <row r="12" spans="1:8" ht="20.5" customHeight="1">
      <c r="A12" s="436"/>
      <c r="B12" s="460">
        <v>5</v>
      </c>
      <c r="C12" s="67" t="s">
        <v>0</v>
      </c>
      <c r="D12" s="123">
        <v>3267</v>
      </c>
      <c r="E12" s="123">
        <v>383421</v>
      </c>
      <c r="F12" s="123">
        <v>26733458</v>
      </c>
      <c r="G12" s="184">
        <v>69723.510188539498</v>
      </c>
      <c r="H12" s="71"/>
    </row>
    <row r="13" spans="1:8" ht="20.5" customHeight="1">
      <c r="A13" s="436"/>
      <c r="B13" s="460"/>
      <c r="C13" s="67" t="s">
        <v>18</v>
      </c>
      <c r="D13" s="102">
        <v>3066</v>
      </c>
      <c r="E13" s="102">
        <v>376147</v>
      </c>
      <c r="F13" s="102">
        <v>26259712</v>
      </c>
      <c r="G13" s="103">
        <v>69812.365910136199</v>
      </c>
    </row>
    <row r="14" spans="1:8" ht="20.5" customHeight="1">
      <c r="A14" s="436"/>
      <c r="B14" s="460"/>
      <c r="C14" s="67" t="s">
        <v>19</v>
      </c>
      <c r="D14" s="102">
        <v>201</v>
      </c>
      <c r="E14" s="102">
        <v>7274</v>
      </c>
      <c r="F14" s="102">
        <v>473746</v>
      </c>
      <c r="G14" s="103">
        <v>65128.677481440747</v>
      </c>
    </row>
    <row r="15" spans="1:8" ht="20.5" customHeight="1">
      <c r="A15" s="436"/>
      <c r="B15" s="460">
        <v>6</v>
      </c>
      <c r="C15" s="67" t="s">
        <v>0</v>
      </c>
      <c r="D15" s="123">
        <v>2886</v>
      </c>
      <c r="E15" s="123">
        <v>337809</v>
      </c>
      <c r="F15" s="123">
        <v>25073832</v>
      </c>
      <c r="G15" s="184">
        <v>74224.878555633506</v>
      </c>
    </row>
    <row r="16" spans="1:8" ht="20.5" customHeight="1">
      <c r="A16" s="436"/>
      <c r="B16" s="460"/>
      <c r="C16" s="67" t="s">
        <v>18</v>
      </c>
      <c r="D16" s="102">
        <v>2727</v>
      </c>
      <c r="E16" s="102">
        <v>332201</v>
      </c>
      <c r="F16" s="102">
        <v>24694217</v>
      </c>
      <c r="G16" s="103">
        <v>74335.167564215633</v>
      </c>
    </row>
    <row r="17" spans="1:7" ht="20.5" customHeight="1">
      <c r="A17" s="436"/>
      <c r="B17" s="457"/>
      <c r="C17" s="67" t="s">
        <v>19</v>
      </c>
      <c r="D17" s="102">
        <v>159</v>
      </c>
      <c r="E17" s="102">
        <v>5608</v>
      </c>
      <c r="F17" s="102">
        <v>379615</v>
      </c>
      <c r="G17" s="103">
        <v>67691.690442225387</v>
      </c>
    </row>
    <row r="18" spans="1:7" ht="20.5" customHeight="1">
      <c r="A18" s="436"/>
      <c r="B18" s="460">
        <v>7</v>
      </c>
      <c r="C18" s="67" t="s">
        <v>0</v>
      </c>
      <c r="D18" s="123">
        <f>SUM(D19:D20)</f>
        <v>2645</v>
      </c>
      <c r="E18" s="123">
        <f t="shared" ref="E18:F18" si="0">SUM(E19:E20)</f>
        <v>305951</v>
      </c>
      <c r="F18" s="123">
        <f t="shared" si="0"/>
        <v>22667502</v>
      </c>
      <c r="G18" s="184">
        <f t="shared" ref="G18:G19" si="1">(F18/E18)*1000</f>
        <v>74088.667793208719</v>
      </c>
    </row>
    <row r="19" spans="1:7" ht="20.5" customHeight="1">
      <c r="A19" s="436"/>
      <c r="B19" s="460"/>
      <c r="C19" s="67" t="s">
        <v>18</v>
      </c>
      <c r="D19" s="102">
        <v>2533</v>
      </c>
      <c r="E19" s="102">
        <v>301278</v>
      </c>
      <c r="F19" s="102">
        <v>22368070</v>
      </c>
      <c r="G19" s="103">
        <f t="shared" si="1"/>
        <v>74243.954088914557</v>
      </c>
    </row>
    <row r="20" spans="1:7" ht="20.5" customHeight="1">
      <c r="A20" s="437"/>
      <c r="B20" s="460"/>
      <c r="C20" s="67" t="s">
        <v>19</v>
      </c>
      <c r="D20" s="102">
        <v>112</v>
      </c>
      <c r="E20" s="102">
        <v>4673</v>
      </c>
      <c r="F20" s="102">
        <v>299432</v>
      </c>
      <c r="G20" s="103">
        <f>(F20/E20)*1000</f>
        <v>64077.038305157286</v>
      </c>
    </row>
    <row r="21" spans="1:7" ht="20.5" customHeight="1">
      <c r="A21" s="435" t="s">
        <v>154</v>
      </c>
      <c r="B21" s="457">
        <v>3</v>
      </c>
      <c r="C21" s="67" t="s">
        <v>0</v>
      </c>
      <c r="D21" s="123">
        <v>756</v>
      </c>
      <c r="E21" s="123">
        <v>202471</v>
      </c>
      <c r="F21" s="123">
        <v>20620898</v>
      </c>
      <c r="G21" s="184">
        <v>101846</v>
      </c>
    </row>
    <row r="22" spans="1:7" ht="20.5" customHeight="1">
      <c r="A22" s="436"/>
      <c r="B22" s="458"/>
      <c r="C22" s="67" t="s">
        <v>18</v>
      </c>
      <c r="D22" s="102">
        <v>707</v>
      </c>
      <c r="E22" s="102">
        <v>195800</v>
      </c>
      <c r="F22" s="102">
        <v>20106844</v>
      </c>
      <c r="G22" s="103">
        <v>102690.72522982636</v>
      </c>
    </row>
    <row r="23" spans="1:7" ht="20.5" customHeight="1">
      <c r="A23" s="436"/>
      <c r="B23" s="459"/>
      <c r="C23" s="67" t="s">
        <v>19</v>
      </c>
      <c r="D23" s="102">
        <v>49</v>
      </c>
      <c r="E23" s="102">
        <v>6671</v>
      </c>
      <c r="F23" s="102">
        <v>514054</v>
      </c>
      <c r="G23" s="103">
        <v>77058.012292010186</v>
      </c>
    </row>
    <row r="24" spans="1:7" ht="20.5" customHeight="1">
      <c r="A24" s="436"/>
      <c r="B24" s="457">
        <v>4</v>
      </c>
      <c r="C24" s="67" t="s">
        <v>0</v>
      </c>
      <c r="D24" s="123">
        <v>561</v>
      </c>
      <c r="E24" s="123">
        <v>156492</v>
      </c>
      <c r="F24" s="123">
        <v>15084979</v>
      </c>
      <c r="G24" s="184">
        <v>96395</v>
      </c>
    </row>
    <row r="25" spans="1:7" ht="20.5" customHeight="1">
      <c r="A25" s="436"/>
      <c r="B25" s="458"/>
      <c r="C25" s="67" t="s">
        <v>18</v>
      </c>
      <c r="D25" s="102">
        <v>522</v>
      </c>
      <c r="E25" s="102">
        <v>150440</v>
      </c>
      <c r="F25" s="102">
        <v>14553484</v>
      </c>
      <c r="G25" s="103">
        <v>96739.45759106621</v>
      </c>
    </row>
    <row r="26" spans="1:7" ht="20.5" customHeight="1">
      <c r="A26" s="436"/>
      <c r="B26" s="459"/>
      <c r="C26" s="67" t="s">
        <v>19</v>
      </c>
      <c r="D26" s="102">
        <v>39</v>
      </c>
      <c r="E26" s="102">
        <v>6052</v>
      </c>
      <c r="F26" s="102">
        <v>531495</v>
      </c>
      <c r="G26" s="103">
        <v>87821.381361533378</v>
      </c>
    </row>
    <row r="27" spans="1:7" ht="20.5" customHeight="1">
      <c r="A27" s="436"/>
      <c r="B27" s="460">
        <v>5</v>
      </c>
      <c r="C27" s="67" t="s">
        <v>0</v>
      </c>
      <c r="D27" s="123">
        <v>641</v>
      </c>
      <c r="E27" s="123">
        <v>235949</v>
      </c>
      <c r="F27" s="123">
        <v>26006006</v>
      </c>
      <c r="G27" s="184">
        <v>110219</v>
      </c>
    </row>
    <row r="28" spans="1:7" ht="20.5" customHeight="1">
      <c r="A28" s="436"/>
      <c r="B28" s="460"/>
      <c r="C28" s="67" t="s">
        <v>18</v>
      </c>
      <c r="D28" s="102">
        <v>603</v>
      </c>
      <c r="E28" s="102">
        <v>222827</v>
      </c>
      <c r="F28" s="102">
        <v>24787462</v>
      </c>
      <c r="G28" s="103">
        <v>111240.83706193593</v>
      </c>
    </row>
    <row r="29" spans="1:7" ht="20.5" customHeight="1">
      <c r="A29" s="436"/>
      <c r="B29" s="460"/>
      <c r="C29" s="67" t="s">
        <v>19</v>
      </c>
      <c r="D29" s="102">
        <v>38</v>
      </c>
      <c r="E29" s="102">
        <v>13122</v>
      </c>
      <c r="F29" s="102">
        <v>1218544</v>
      </c>
      <c r="G29" s="103">
        <v>92862.673372961435</v>
      </c>
    </row>
    <row r="30" spans="1:7" ht="20.5" customHeight="1">
      <c r="A30" s="436"/>
      <c r="B30" s="457">
        <v>6</v>
      </c>
      <c r="C30" s="67" t="s">
        <v>0</v>
      </c>
      <c r="D30" s="123">
        <v>594</v>
      </c>
      <c r="E30" s="123">
        <v>156951</v>
      </c>
      <c r="F30" s="123">
        <v>17021988</v>
      </c>
      <c r="G30" s="184">
        <v>108454.15448133493</v>
      </c>
    </row>
    <row r="31" spans="1:7" ht="20.5" customHeight="1">
      <c r="A31" s="436"/>
      <c r="B31" s="458"/>
      <c r="C31" s="67" t="s">
        <v>18</v>
      </c>
      <c r="D31" s="102">
        <v>568</v>
      </c>
      <c r="E31" s="102">
        <v>146795</v>
      </c>
      <c r="F31" s="102">
        <v>15999431</v>
      </c>
      <c r="G31" s="103">
        <v>108991.66184134338</v>
      </c>
    </row>
    <row r="32" spans="1:7" ht="20.5" customHeight="1">
      <c r="A32" s="436"/>
      <c r="B32" s="459"/>
      <c r="C32" s="67" t="s">
        <v>19</v>
      </c>
      <c r="D32" s="102">
        <v>26</v>
      </c>
      <c r="E32" s="102">
        <v>10156</v>
      </c>
      <c r="F32" s="102">
        <v>1022557</v>
      </c>
      <c r="G32" s="103">
        <v>100685.0137849547</v>
      </c>
    </row>
    <row r="33" spans="1:7" ht="20.5" customHeight="1">
      <c r="A33" s="436"/>
      <c r="B33" s="460">
        <v>7</v>
      </c>
      <c r="C33" s="67" t="s">
        <v>0</v>
      </c>
      <c r="D33" s="266">
        <f>SUM(D34:D35)</f>
        <v>473</v>
      </c>
      <c r="E33" s="266">
        <f>SUM(E34:E35)</f>
        <v>163395</v>
      </c>
      <c r="F33" s="266">
        <f>SUM(F34:F35)</f>
        <v>14095360</v>
      </c>
      <c r="G33" s="103">
        <f>(F33/E33)*1000</f>
        <v>86265.552801493308</v>
      </c>
    </row>
    <row r="34" spans="1:7" ht="20.5" customHeight="1">
      <c r="A34" s="436"/>
      <c r="B34" s="460"/>
      <c r="C34" s="67" t="s">
        <v>18</v>
      </c>
      <c r="D34" s="102">
        <v>438</v>
      </c>
      <c r="E34" s="102">
        <v>162653</v>
      </c>
      <c r="F34" s="102">
        <v>14029514</v>
      </c>
      <c r="G34" s="103">
        <f>(F34/E34)*1000</f>
        <v>86254.259066847822</v>
      </c>
    </row>
    <row r="35" spans="1:7" ht="20.5" customHeight="1">
      <c r="A35" s="456"/>
      <c r="B35" s="461"/>
      <c r="C35" s="58" t="s">
        <v>19</v>
      </c>
      <c r="D35" s="267">
        <v>35</v>
      </c>
      <c r="E35" s="267">
        <v>742</v>
      </c>
      <c r="F35" s="267">
        <v>65846</v>
      </c>
      <c r="G35" s="268">
        <f>(F35/E35)*1000</f>
        <v>88741.239892183294</v>
      </c>
    </row>
  </sheetData>
  <mergeCells count="15">
    <mergeCell ref="A2:C2"/>
    <mergeCell ref="A3:A5"/>
    <mergeCell ref="B3:B5"/>
    <mergeCell ref="B9:B11"/>
    <mergeCell ref="B12:B14"/>
    <mergeCell ref="B15:B17"/>
    <mergeCell ref="B6:B8"/>
    <mergeCell ref="A6:A20"/>
    <mergeCell ref="B18:B20"/>
    <mergeCell ref="A21:A35"/>
    <mergeCell ref="B21:B23"/>
    <mergeCell ref="B24:B26"/>
    <mergeCell ref="B27:B29"/>
    <mergeCell ref="B30:B32"/>
    <mergeCell ref="B33:B35"/>
  </mergeCells>
  <phoneticPr fontId="2"/>
  <printOptions horizontalCentered="1"/>
  <pageMargins left="0.78740157480314965" right="0.78740157480314965" top="0.74803149606299213" bottom="0.59055118110236227" header="0.51181102362204722" footer="0.19685039370078741"/>
  <pageSetup paperSize="9" firstPageNumber="38" orientation="portrait" useFirstPageNumber="1" r:id="rId1"/>
  <headerFooter alignWithMargins="0">
    <oddFooter>&amp;C&amp;"ＭＳ Ｐ明朝,標準"－&amp;P－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19"/>
  <sheetViews>
    <sheetView showGridLines="0" view="pageBreakPreview" zoomScaleNormal="90" zoomScaleSheetLayoutView="100" workbookViewId="0">
      <selection activeCell="D2" sqref="D2"/>
    </sheetView>
  </sheetViews>
  <sheetFormatPr defaultColWidth="5.6328125" defaultRowHeight="20.149999999999999" customHeight="1"/>
  <cols>
    <col min="1" max="2" width="3.81640625" style="75" customWidth="1"/>
    <col min="3" max="3" width="5.08984375" style="75" customWidth="1"/>
    <col min="4" max="7" width="17.6328125" style="75" customWidth="1"/>
    <col min="8" max="8" width="10.6328125" style="75" customWidth="1"/>
    <col min="9" max="16384" width="5.6328125" style="75"/>
  </cols>
  <sheetData>
    <row r="1" spans="1:9" ht="20.149999999999999" customHeight="1">
      <c r="A1" s="73"/>
      <c r="B1" s="73"/>
      <c r="C1" s="74"/>
      <c r="D1" s="74"/>
      <c r="E1" s="74"/>
      <c r="F1" s="74"/>
      <c r="G1" s="74"/>
      <c r="H1" s="74"/>
      <c r="I1" s="74"/>
    </row>
    <row r="2" spans="1:9" ht="20.149999999999999" customHeight="1">
      <c r="A2" s="54" t="s">
        <v>67</v>
      </c>
      <c r="B2" s="76"/>
      <c r="C2" s="76"/>
      <c r="D2" s="76"/>
      <c r="E2" s="74"/>
      <c r="F2" s="74"/>
      <c r="G2" s="74"/>
      <c r="H2" s="74"/>
      <c r="I2" s="74"/>
    </row>
    <row r="3" spans="1:9" ht="20.149999999999999" customHeight="1">
      <c r="A3" s="74"/>
      <c r="B3" s="74"/>
      <c r="C3" s="74"/>
      <c r="D3" s="74"/>
      <c r="E3" s="74"/>
      <c r="F3" s="74"/>
      <c r="G3" s="74"/>
      <c r="H3" s="74"/>
      <c r="I3" s="74"/>
    </row>
    <row r="4" spans="1:9" ht="30" customHeight="1">
      <c r="A4" s="473" t="s">
        <v>68</v>
      </c>
      <c r="B4" s="474"/>
      <c r="C4" s="475"/>
      <c r="D4" s="36" t="s">
        <v>52</v>
      </c>
      <c r="E4" s="36" t="s">
        <v>100</v>
      </c>
      <c r="F4" s="36" t="s">
        <v>53</v>
      </c>
      <c r="G4" s="57" t="s">
        <v>54</v>
      </c>
      <c r="H4" s="74"/>
    </row>
    <row r="5" spans="1:9" ht="22.5" customHeight="1">
      <c r="A5" s="478" t="s">
        <v>75</v>
      </c>
      <c r="B5" s="479"/>
      <c r="C5" s="67">
        <v>3</v>
      </c>
      <c r="D5" s="123">
        <v>3208</v>
      </c>
      <c r="E5" s="123">
        <v>398606</v>
      </c>
      <c r="F5" s="123">
        <v>6729133</v>
      </c>
      <c r="G5" s="184">
        <v>16881.665102883548</v>
      </c>
      <c r="H5" s="74"/>
    </row>
    <row r="6" spans="1:9" ht="22.5" customHeight="1">
      <c r="A6" s="478"/>
      <c r="B6" s="479"/>
      <c r="C6" s="67">
        <v>4</v>
      </c>
      <c r="D6" s="123">
        <v>3117</v>
      </c>
      <c r="E6" s="123">
        <v>406920</v>
      </c>
      <c r="F6" s="123">
        <v>6396669</v>
      </c>
      <c r="G6" s="184">
        <v>15719.721321144205</v>
      </c>
      <c r="H6" s="74"/>
    </row>
    <row r="7" spans="1:9" ht="22.5" customHeight="1">
      <c r="A7" s="478"/>
      <c r="B7" s="479"/>
      <c r="C7" s="67">
        <v>5</v>
      </c>
      <c r="D7" s="123">
        <v>2982</v>
      </c>
      <c r="E7" s="123">
        <v>401439</v>
      </c>
      <c r="F7" s="123">
        <v>6602792</v>
      </c>
      <c r="G7" s="184">
        <v>16447.809007096967</v>
      </c>
      <c r="H7" s="74"/>
    </row>
    <row r="8" spans="1:9" ht="22.5" customHeight="1">
      <c r="A8" s="478"/>
      <c r="B8" s="479"/>
      <c r="C8" s="67">
        <v>6</v>
      </c>
      <c r="D8" s="123">
        <v>3337</v>
      </c>
      <c r="E8" s="123">
        <v>353114</v>
      </c>
      <c r="F8" s="123">
        <v>5446885</v>
      </c>
      <c r="G8" s="184">
        <v>15425.287584179614</v>
      </c>
      <c r="H8" s="74"/>
    </row>
    <row r="9" spans="1:9" ht="22.5" customHeight="1">
      <c r="A9" s="478"/>
      <c r="B9" s="479"/>
      <c r="C9" s="67">
        <v>7</v>
      </c>
      <c r="D9" s="123">
        <f>D14+D19</f>
        <v>3246</v>
      </c>
      <c r="E9" s="123">
        <f>E14+E19</f>
        <v>415692</v>
      </c>
      <c r="F9" s="123">
        <f>F14+F19</f>
        <v>6542579</v>
      </c>
      <c r="G9" s="184">
        <f>(F9/E9)*1000</f>
        <v>15739.006283498358</v>
      </c>
      <c r="H9" s="74"/>
    </row>
    <row r="10" spans="1:9" ht="23.15" customHeight="1">
      <c r="A10" s="476" t="s">
        <v>65</v>
      </c>
      <c r="B10" s="477"/>
      <c r="C10" s="67">
        <v>3</v>
      </c>
      <c r="D10" s="102">
        <v>2738</v>
      </c>
      <c r="E10" s="102">
        <v>272352</v>
      </c>
      <c r="F10" s="102">
        <v>2713216</v>
      </c>
      <c r="G10" s="103">
        <v>9962.1666079191637</v>
      </c>
      <c r="H10" s="77"/>
    </row>
    <row r="11" spans="1:9" ht="23.15" customHeight="1">
      <c r="A11" s="478"/>
      <c r="B11" s="479"/>
      <c r="C11" s="67">
        <v>4</v>
      </c>
      <c r="D11" s="102">
        <v>2634</v>
      </c>
      <c r="E11" s="102">
        <v>275635</v>
      </c>
      <c r="F11" s="102">
        <v>2845750</v>
      </c>
      <c r="G11" s="103">
        <v>10324.341973987339</v>
      </c>
      <c r="H11" s="77"/>
    </row>
    <row r="12" spans="1:9" ht="23.15" customHeight="1">
      <c r="A12" s="478"/>
      <c r="B12" s="479"/>
      <c r="C12" s="67">
        <v>5</v>
      </c>
      <c r="D12" s="102">
        <v>2492</v>
      </c>
      <c r="E12" s="102">
        <v>262238</v>
      </c>
      <c r="F12" s="102">
        <v>2703457</v>
      </c>
      <c r="G12" s="103">
        <v>10309</v>
      </c>
      <c r="H12" s="77"/>
    </row>
    <row r="13" spans="1:9" ht="23.15" customHeight="1">
      <c r="A13" s="478"/>
      <c r="B13" s="479"/>
      <c r="C13" s="67">
        <v>6</v>
      </c>
      <c r="D13" s="102">
        <v>2891</v>
      </c>
      <c r="E13" s="102">
        <v>264703</v>
      </c>
      <c r="F13" s="102">
        <v>2920211</v>
      </c>
      <c r="G13" s="103">
        <v>11032.028348753132</v>
      </c>
      <c r="H13" s="78"/>
    </row>
    <row r="14" spans="1:9" ht="23.15" customHeight="1">
      <c r="A14" s="480"/>
      <c r="B14" s="481"/>
      <c r="C14" s="67">
        <v>7</v>
      </c>
      <c r="D14" s="102">
        <v>2886</v>
      </c>
      <c r="E14" s="102">
        <v>313974</v>
      </c>
      <c r="F14" s="102">
        <v>3172508</v>
      </c>
      <c r="G14" s="103">
        <f>(F14/E14)*1000</f>
        <v>10104.36532961328</v>
      </c>
      <c r="H14" s="78"/>
    </row>
    <row r="15" spans="1:9" ht="23.15" customHeight="1">
      <c r="A15" s="478" t="s">
        <v>147</v>
      </c>
      <c r="B15" s="479"/>
      <c r="C15" s="67">
        <v>3</v>
      </c>
      <c r="D15" s="102">
        <v>470</v>
      </c>
      <c r="E15" s="102">
        <v>126254</v>
      </c>
      <c r="F15" s="102">
        <v>4015917</v>
      </c>
      <c r="G15" s="103">
        <v>31808.235778668397</v>
      </c>
      <c r="H15" s="78"/>
    </row>
    <row r="16" spans="1:9" ht="23.15" customHeight="1">
      <c r="A16" s="478"/>
      <c r="B16" s="479"/>
      <c r="C16" s="67">
        <v>4</v>
      </c>
      <c r="D16" s="102">
        <v>483</v>
      </c>
      <c r="E16" s="102">
        <v>131285</v>
      </c>
      <c r="F16" s="102">
        <v>3550919</v>
      </c>
      <c r="G16" s="103">
        <v>27047.408310164908</v>
      </c>
      <c r="H16" s="79"/>
    </row>
    <row r="17" spans="1:8" ht="23.15" customHeight="1">
      <c r="A17" s="478"/>
      <c r="B17" s="479"/>
      <c r="C17" s="67">
        <v>5</v>
      </c>
      <c r="D17" s="102">
        <v>490</v>
      </c>
      <c r="E17" s="102">
        <v>139201</v>
      </c>
      <c r="F17" s="102">
        <v>3899335</v>
      </c>
      <c r="G17" s="103">
        <v>28012</v>
      </c>
      <c r="H17" s="78"/>
    </row>
    <row r="18" spans="1:8" ht="23.15" customHeight="1">
      <c r="A18" s="478"/>
      <c r="B18" s="479"/>
      <c r="C18" s="67">
        <v>6</v>
      </c>
      <c r="D18" s="102">
        <v>446</v>
      </c>
      <c r="E18" s="102">
        <v>88411</v>
      </c>
      <c r="F18" s="102">
        <v>2526674</v>
      </c>
      <c r="G18" s="103">
        <v>28578.728891201321</v>
      </c>
      <c r="H18" s="79"/>
    </row>
    <row r="19" spans="1:8" ht="23.15" customHeight="1">
      <c r="A19" s="482"/>
      <c r="B19" s="483"/>
      <c r="C19" s="58">
        <v>7</v>
      </c>
      <c r="D19" s="267">
        <v>360</v>
      </c>
      <c r="E19" s="267">
        <v>101718</v>
      </c>
      <c r="F19" s="267">
        <v>3370071</v>
      </c>
      <c r="G19" s="269">
        <f>(F19/E19)*1000</f>
        <v>33131.510647083109</v>
      </c>
      <c r="H19" s="79"/>
    </row>
  </sheetData>
  <mergeCells count="4">
    <mergeCell ref="A4:C4"/>
    <mergeCell ref="A10:B14"/>
    <mergeCell ref="A15:B19"/>
    <mergeCell ref="A5:B9"/>
  </mergeCells>
  <phoneticPr fontId="2"/>
  <printOptions horizontalCentered="1"/>
  <pageMargins left="0.78740157480314965" right="0.78740157480314965" top="0.86614173228346458" bottom="0.59055118110236227" header="0.51181102362204722" footer="0.39370078740157483"/>
  <pageSetup paperSize="9" firstPageNumber="39" orientation="portrait" useFirstPageNumber="1" r:id="rId1"/>
  <headerFooter alignWithMargins="0">
    <oddFooter>&amp;C&amp;"ＭＳ Ｐ明朝,標準"－&amp;P－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H27"/>
  <sheetViews>
    <sheetView showGridLines="0" view="pageBreakPreview" zoomScaleNormal="85" zoomScaleSheetLayoutView="100" workbookViewId="0">
      <selection activeCell="F4" sqref="F4"/>
    </sheetView>
  </sheetViews>
  <sheetFormatPr defaultColWidth="5.6328125" defaultRowHeight="20.149999999999999" customHeight="1"/>
  <cols>
    <col min="1" max="1" width="3.6328125" style="75" customWidth="1"/>
    <col min="2" max="2" width="10.08984375" style="80" customWidth="1"/>
    <col min="3" max="3" width="9.6328125" style="80" customWidth="1"/>
    <col min="4" max="8" width="14.6328125" style="75" bestFit="1" customWidth="1"/>
    <col min="9" max="9" width="5.6328125" style="75"/>
    <col min="10" max="10" width="20.6328125" style="75" customWidth="1"/>
    <col min="11" max="16384" width="5.6328125" style="75"/>
  </cols>
  <sheetData>
    <row r="1" spans="1:8" ht="10.5" customHeight="1"/>
    <row r="2" spans="1:8" ht="20.149999999999999" customHeight="1">
      <c r="A2" s="7" t="s">
        <v>130</v>
      </c>
      <c r="B2" s="81"/>
      <c r="D2" s="74"/>
      <c r="E2" s="74"/>
      <c r="F2" s="74"/>
      <c r="G2" s="74"/>
      <c r="H2" s="74"/>
    </row>
    <row r="3" spans="1:8" ht="20.149999999999999" customHeight="1">
      <c r="A3" s="56"/>
      <c r="B3" s="82"/>
      <c r="C3" s="83"/>
      <c r="D3" s="13"/>
      <c r="E3" s="13"/>
      <c r="F3" s="13"/>
      <c r="G3" s="13"/>
      <c r="H3" s="13" t="s">
        <v>131</v>
      </c>
    </row>
    <row r="4" spans="1:8" s="84" customFormat="1" ht="32.15" customHeight="1">
      <c r="A4" s="448" t="s">
        <v>86</v>
      </c>
      <c r="B4" s="489"/>
      <c r="C4" s="489"/>
      <c r="D4" s="217" t="s">
        <v>90</v>
      </c>
      <c r="E4" s="15" t="s">
        <v>96</v>
      </c>
      <c r="F4" s="15" t="s">
        <v>104</v>
      </c>
      <c r="G4" s="15" t="s">
        <v>206</v>
      </c>
      <c r="H4" s="57" t="s">
        <v>210</v>
      </c>
    </row>
    <row r="5" spans="1:8" s="84" customFormat="1" ht="32.15" customHeight="1">
      <c r="A5" s="487" t="s">
        <v>135</v>
      </c>
      <c r="B5" s="460"/>
      <c r="C5" s="85" t="s">
        <v>21</v>
      </c>
      <c r="D5" s="93">
        <v>568075800</v>
      </c>
      <c r="E5" s="94">
        <v>574702655</v>
      </c>
      <c r="F5" s="94">
        <v>571350049</v>
      </c>
      <c r="G5" s="94">
        <v>590181325</v>
      </c>
      <c r="H5" s="270">
        <v>612245621</v>
      </c>
    </row>
    <row r="6" spans="1:8" s="84" customFormat="1" ht="32.15" customHeight="1">
      <c r="A6" s="488"/>
      <c r="B6" s="457"/>
      <c r="C6" s="155" t="s">
        <v>1</v>
      </c>
      <c r="D6" s="156">
        <v>520461798</v>
      </c>
      <c r="E6" s="157">
        <v>542190785</v>
      </c>
      <c r="F6" s="157">
        <v>540565903</v>
      </c>
      <c r="G6" s="157">
        <v>558777041</v>
      </c>
      <c r="H6" s="271">
        <v>582261750</v>
      </c>
    </row>
    <row r="7" spans="1:8" s="84" customFormat="1" ht="32.15" customHeight="1">
      <c r="A7" s="435" t="s">
        <v>132</v>
      </c>
      <c r="B7" s="484" t="s">
        <v>0</v>
      </c>
      <c r="C7" s="85" t="s">
        <v>21</v>
      </c>
      <c r="D7" s="93">
        <v>414887725</v>
      </c>
      <c r="E7" s="94">
        <v>425723285</v>
      </c>
      <c r="F7" s="94">
        <v>424345448</v>
      </c>
      <c r="G7" s="94">
        <v>442641389</v>
      </c>
      <c r="H7" s="270">
        <v>470651388</v>
      </c>
    </row>
    <row r="8" spans="1:8" s="84" customFormat="1" ht="32.15" customHeight="1">
      <c r="A8" s="436"/>
      <c r="B8" s="484"/>
      <c r="C8" s="92" t="s">
        <v>1</v>
      </c>
      <c r="D8" s="96">
        <v>381537909</v>
      </c>
      <c r="E8" s="97">
        <v>406280892</v>
      </c>
      <c r="F8" s="97">
        <v>405099997</v>
      </c>
      <c r="G8" s="97">
        <v>423595997</v>
      </c>
      <c r="H8" s="272">
        <v>450689919</v>
      </c>
    </row>
    <row r="9" spans="1:8" ht="32.15" customHeight="1">
      <c r="A9" s="436"/>
      <c r="B9" s="484" t="s">
        <v>20</v>
      </c>
      <c r="C9" s="85" t="s">
        <v>21</v>
      </c>
      <c r="D9" s="87">
        <v>111275026</v>
      </c>
      <c r="E9" s="86">
        <v>119034083</v>
      </c>
      <c r="F9" s="86">
        <v>119754880</v>
      </c>
      <c r="G9" s="86">
        <v>123827200</v>
      </c>
      <c r="H9" s="273">
        <v>139116047</v>
      </c>
    </row>
    <row r="10" spans="1:8" ht="32.15" customHeight="1">
      <c r="A10" s="436"/>
      <c r="B10" s="484"/>
      <c r="C10" s="88" t="s">
        <v>1</v>
      </c>
      <c r="D10" s="90">
        <v>104612600</v>
      </c>
      <c r="E10" s="89">
        <v>114745259</v>
      </c>
      <c r="F10" s="89">
        <v>115509838</v>
      </c>
      <c r="G10" s="89">
        <v>119525043</v>
      </c>
      <c r="H10" s="274">
        <v>134721024</v>
      </c>
    </row>
    <row r="11" spans="1:8" ht="32.15" customHeight="1">
      <c r="A11" s="436"/>
      <c r="B11" s="484" t="s">
        <v>22</v>
      </c>
      <c r="C11" s="91" t="s">
        <v>21</v>
      </c>
      <c r="D11" s="87">
        <v>228231589</v>
      </c>
      <c r="E11" s="86">
        <v>225176728</v>
      </c>
      <c r="F11" s="86">
        <v>223388908</v>
      </c>
      <c r="G11" s="86">
        <v>231786843</v>
      </c>
      <c r="H11" s="273">
        <v>242155439</v>
      </c>
    </row>
    <row r="12" spans="1:8" ht="32.15" customHeight="1">
      <c r="A12" s="436"/>
      <c r="B12" s="484"/>
      <c r="C12" s="88" t="s">
        <v>1</v>
      </c>
      <c r="D12" s="90">
        <v>204134602</v>
      </c>
      <c r="E12" s="89">
        <v>211329856</v>
      </c>
      <c r="F12" s="89">
        <v>209439005</v>
      </c>
      <c r="G12" s="89">
        <v>218378297</v>
      </c>
      <c r="H12" s="274">
        <v>228244856</v>
      </c>
    </row>
    <row r="13" spans="1:8" ht="32.15" customHeight="1">
      <c r="A13" s="436"/>
      <c r="B13" s="484" t="s">
        <v>23</v>
      </c>
      <c r="C13" s="85" t="s">
        <v>21</v>
      </c>
      <c r="D13" s="87">
        <v>2238605</v>
      </c>
      <c r="E13" s="86">
        <v>2102784</v>
      </c>
      <c r="F13" s="86">
        <v>1720648</v>
      </c>
      <c r="G13" s="86">
        <v>4629006</v>
      </c>
      <c r="H13" s="273">
        <v>2782941</v>
      </c>
    </row>
    <row r="14" spans="1:8" ht="32.15" customHeight="1">
      <c r="A14" s="436"/>
      <c r="B14" s="484"/>
      <c r="C14" s="92" t="s">
        <v>1</v>
      </c>
      <c r="D14" s="90">
        <v>1075022</v>
      </c>
      <c r="E14" s="89">
        <v>1037750</v>
      </c>
      <c r="F14" s="89">
        <v>875051</v>
      </c>
      <c r="G14" s="89">
        <v>3532171</v>
      </c>
      <c r="H14" s="274">
        <v>1733086</v>
      </c>
    </row>
    <row r="15" spans="1:8" ht="32.15" customHeight="1">
      <c r="A15" s="436"/>
      <c r="B15" s="484" t="s">
        <v>24</v>
      </c>
      <c r="C15" s="85" t="s">
        <v>21</v>
      </c>
      <c r="D15" s="87">
        <v>401272</v>
      </c>
      <c r="E15" s="86">
        <v>290833</v>
      </c>
      <c r="F15" s="86">
        <v>417732</v>
      </c>
      <c r="G15" s="86">
        <v>255406</v>
      </c>
      <c r="H15" s="273">
        <v>166076</v>
      </c>
    </row>
    <row r="16" spans="1:8" ht="32.15" customHeight="1">
      <c r="A16" s="436"/>
      <c r="B16" s="484"/>
      <c r="C16" s="92" t="s">
        <v>1</v>
      </c>
      <c r="D16" s="90">
        <v>401272</v>
      </c>
      <c r="E16" s="89">
        <v>290833</v>
      </c>
      <c r="F16" s="89">
        <v>417732</v>
      </c>
      <c r="G16" s="89">
        <v>234210</v>
      </c>
      <c r="H16" s="274">
        <v>161017</v>
      </c>
    </row>
    <row r="17" spans="1:8" ht="32.15" customHeight="1">
      <c r="A17" s="436"/>
      <c r="B17" s="486" t="s">
        <v>133</v>
      </c>
      <c r="C17" s="85" t="s">
        <v>21</v>
      </c>
      <c r="D17" s="87">
        <v>3667286</v>
      </c>
      <c r="E17" s="86">
        <v>3877414</v>
      </c>
      <c r="F17" s="86">
        <v>4416128</v>
      </c>
      <c r="G17" s="86">
        <v>4250146</v>
      </c>
      <c r="H17" s="273">
        <v>4498710</v>
      </c>
    </row>
    <row r="18" spans="1:8" ht="32.15" customHeight="1">
      <c r="A18" s="436"/>
      <c r="B18" s="484"/>
      <c r="C18" s="92" t="s">
        <v>1</v>
      </c>
      <c r="D18" s="90">
        <v>3643628</v>
      </c>
      <c r="E18" s="89">
        <v>3877414</v>
      </c>
      <c r="F18" s="89">
        <v>4411520</v>
      </c>
      <c r="G18" s="89">
        <v>4250146</v>
      </c>
      <c r="H18" s="274">
        <v>4498710</v>
      </c>
    </row>
    <row r="19" spans="1:8" ht="32.15" customHeight="1">
      <c r="A19" s="436"/>
      <c r="B19" s="484" t="s">
        <v>25</v>
      </c>
      <c r="C19" s="85" t="s">
        <v>21</v>
      </c>
      <c r="D19" s="87">
        <v>69073947</v>
      </c>
      <c r="E19" s="86">
        <v>75241443</v>
      </c>
      <c r="F19" s="86">
        <v>74647152</v>
      </c>
      <c r="G19" s="86">
        <v>77892788</v>
      </c>
      <c r="H19" s="273">
        <v>81932175</v>
      </c>
    </row>
    <row r="20" spans="1:8" ht="32.15" customHeight="1">
      <c r="A20" s="437"/>
      <c r="B20" s="484"/>
      <c r="C20" s="92" t="s">
        <v>1</v>
      </c>
      <c r="D20" s="90">
        <v>67670785</v>
      </c>
      <c r="E20" s="89">
        <v>74999780</v>
      </c>
      <c r="F20" s="89">
        <v>74446851</v>
      </c>
      <c r="G20" s="89">
        <v>77676130</v>
      </c>
      <c r="H20" s="274">
        <v>81331226</v>
      </c>
    </row>
    <row r="21" spans="1:8" ht="32.15" customHeight="1">
      <c r="A21" s="435" t="s">
        <v>134</v>
      </c>
      <c r="B21" s="484" t="s">
        <v>0</v>
      </c>
      <c r="C21" s="85" t="s">
        <v>21</v>
      </c>
      <c r="D21" s="93">
        <v>153188075</v>
      </c>
      <c r="E21" s="94">
        <v>148979370</v>
      </c>
      <c r="F21" s="94">
        <v>147004601</v>
      </c>
      <c r="G21" s="94">
        <v>147539936</v>
      </c>
      <c r="H21" s="270">
        <v>141594233</v>
      </c>
    </row>
    <row r="22" spans="1:8" ht="32.15" customHeight="1">
      <c r="A22" s="436"/>
      <c r="B22" s="484"/>
      <c r="C22" s="92" t="s">
        <v>1</v>
      </c>
      <c r="D22" s="96">
        <v>138923889</v>
      </c>
      <c r="E22" s="97">
        <v>135909893</v>
      </c>
      <c r="F22" s="97">
        <v>135465906</v>
      </c>
      <c r="G22" s="97">
        <v>135181044</v>
      </c>
      <c r="H22" s="272">
        <v>131571831</v>
      </c>
    </row>
    <row r="23" spans="1:8" ht="32.15" customHeight="1">
      <c r="A23" s="436"/>
      <c r="B23" s="484" t="s">
        <v>26</v>
      </c>
      <c r="C23" s="85" t="s">
        <v>21</v>
      </c>
      <c r="D23" s="87">
        <v>151071693</v>
      </c>
      <c r="E23" s="86">
        <v>147238513</v>
      </c>
      <c r="F23" s="86">
        <v>145422159</v>
      </c>
      <c r="G23" s="86">
        <v>146057846</v>
      </c>
      <c r="H23" s="273">
        <v>140185843</v>
      </c>
    </row>
    <row r="24" spans="1:8" ht="32.15" customHeight="1">
      <c r="A24" s="436"/>
      <c r="B24" s="484"/>
      <c r="C24" s="92" t="s">
        <v>1</v>
      </c>
      <c r="D24" s="90">
        <v>138324508</v>
      </c>
      <c r="E24" s="89">
        <v>135389881</v>
      </c>
      <c r="F24" s="89">
        <v>134961523</v>
      </c>
      <c r="G24" s="89">
        <v>134673082</v>
      </c>
      <c r="H24" s="274">
        <v>131093238</v>
      </c>
    </row>
    <row r="25" spans="1:8" ht="32.15" customHeight="1">
      <c r="A25" s="436"/>
      <c r="B25" s="484" t="s">
        <v>27</v>
      </c>
      <c r="C25" s="85" t="s">
        <v>21</v>
      </c>
      <c r="D25" s="87">
        <v>2116382</v>
      </c>
      <c r="E25" s="86">
        <v>1740857</v>
      </c>
      <c r="F25" s="86">
        <v>1582442</v>
      </c>
      <c r="G25" s="86">
        <v>1482090</v>
      </c>
      <c r="H25" s="273">
        <v>1408390</v>
      </c>
    </row>
    <row r="26" spans="1:8" ht="32.15" customHeight="1">
      <c r="A26" s="456"/>
      <c r="B26" s="485"/>
      <c r="C26" s="170" t="s">
        <v>1</v>
      </c>
      <c r="D26" s="172">
        <v>599381</v>
      </c>
      <c r="E26" s="171">
        <v>520012</v>
      </c>
      <c r="F26" s="171">
        <v>504383</v>
      </c>
      <c r="G26" s="171">
        <v>507962</v>
      </c>
      <c r="H26" s="268">
        <v>478593</v>
      </c>
    </row>
    <row r="27" spans="1:8" ht="20.149999999999999" customHeight="1">
      <c r="A27" s="158"/>
      <c r="B27" s="159"/>
      <c r="C27" s="159"/>
      <c r="D27" s="158"/>
      <c r="E27" s="158"/>
      <c r="F27" s="158"/>
      <c r="G27" s="158"/>
      <c r="H27" s="158"/>
    </row>
  </sheetData>
  <mergeCells count="14">
    <mergeCell ref="A5:B6"/>
    <mergeCell ref="A4:C4"/>
    <mergeCell ref="B9:B10"/>
    <mergeCell ref="B11:B12"/>
    <mergeCell ref="B13:B14"/>
    <mergeCell ref="B15:B16"/>
    <mergeCell ref="B23:B24"/>
    <mergeCell ref="B25:B26"/>
    <mergeCell ref="B7:B8"/>
    <mergeCell ref="A7:A20"/>
    <mergeCell ref="B21:B22"/>
    <mergeCell ref="A21:A26"/>
    <mergeCell ref="B17:B18"/>
    <mergeCell ref="B19:B20"/>
  </mergeCells>
  <phoneticPr fontId="2"/>
  <printOptions horizontalCentered="1"/>
  <pageMargins left="0.86614173228346458" right="0.86614173228346458" top="0.9055118110236221" bottom="0.86614173228346458" header="0.51181102362204722" footer="0.51181102362204722"/>
  <pageSetup paperSize="9" scale="87" firstPageNumber="40" orientation="portrait" useFirstPageNumber="1" r:id="rId1"/>
  <headerFooter alignWithMargins="0">
    <oddFooter>&amp;C&amp;"ＭＳ Ｐ明朝,標準"－&amp;P－</oddFooter>
  </headerFooter>
  <rowBreaks count="1" manualBreakCount="1">
    <brk id="2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77F6B-E52B-41FB-AA03-CD3093FB555E}">
  <sheetPr>
    <tabColor rgb="FF00B0F0"/>
    <pageSetUpPr fitToPage="1"/>
  </sheetPr>
  <dimension ref="A2:P23"/>
  <sheetViews>
    <sheetView showGridLines="0" view="pageBreakPreview" zoomScale="85" zoomScaleNormal="85" zoomScaleSheetLayoutView="85" workbookViewId="0">
      <selection activeCell="B7" sqref="B7"/>
    </sheetView>
  </sheetViews>
  <sheetFormatPr defaultColWidth="5.6328125" defaultRowHeight="20.149999999999999" customHeight="1"/>
  <cols>
    <col min="1" max="1" width="0.90625" style="6" customWidth="1"/>
    <col min="2" max="2" width="11.08984375" style="6" customWidth="1"/>
    <col min="3" max="4" width="0.90625" style="6" customWidth="1"/>
    <col min="5" max="5" width="19.6328125" style="6" customWidth="1"/>
    <col min="6" max="6" width="0.90625" style="6" customWidth="1"/>
    <col min="7" max="9" width="14.6328125" style="6" bestFit="1" customWidth="1"/>
    <col min="10" max="10" width="13.453125" style="6" bestFit="1" customWidth="1"/>
    <col min="11" max="11" width="14.6328125" style="6" bestFit="1" customWidth="1"/>
    <col min="12" max="12" width="14.36328125" style="6" customWidth="1"/>
    <col min="13" max="13" width="14.6328125" style="6" bestFit="1" customWidth="1"/>
    <col min="14" max="14" width="13.453125" style="6" bestFit="1" customWidth="1"/>
    <col min="15" max="15" width="14.6328125" style="6" bestFit="1" customWidth="1"/>
    <col min="16" max="16" width="13.453125" style="6" bestFit="1" customWidth="1"/>
    <col min="17" max="16384" width="5.6328125" style="6"/>
  </cols>
  <sheetData>
    <row r="2" spans="1:16" ht="20.149999999999999" customHeight="1">
      <c r="A2" s="26" t="s">
        <v>80</v>
      </c>
      <c r="B2" s="8"/>
      <c r="C2" s="55"/>
      <c r="E2" s="55"/>
      <c r="F2" s="55"/>
    </row>
    <row r="3" spans="1:16" ht="17.25" customHeight="1">
      <c r="A3" s="12"/>
      <c r="B3" s="56"/>
      <c r="C3" s="56"/>
      <c r="D3" s="56"/>
      <c r="E3" s="56"/>
      <c r="F3" s="56"/>
      <c r="G3" s="98"/>
      <c r="H3" s="12"/>
      <c r="I3" s="98"/>
      <c r="J3" s="12"/>
      <c r="K3" s="98"/>
      <c r="L3" s="12"/>
      <c r="M3" s="98"/>
      <c r="N3" s="13"/>
      <c r="O3" s="98"/>
      <c r="P3" s="13" t="s">
        <v>136</v>
      </c>
    </row>
    <row r="4" spans="1:16" ht="17.25" customHeight="1">
      <c r="A4" s="490" t="s">
        <v>137</v>
      </c>
      <c r="B4" s="491"/>
      <c r="C4" s="491"/>
      <c r="D4" s="491" t="s">
        <v>138</v>
      </c>
      <c r="E4" s="491"/>
      <c r="F4" s="492"/>
      <c r="G4" s="499" t="s">
        <v>148</v>
      </c>
      <c r="H4" s="500"/>
      <c r="I4" s="499" t="s">
        <v>149</v>
      </c>
      <c r="J4" s="500"/>
      <c r="K4" s="499" t="s">
        <v>150</v>
      </c>
      <c r="L4" s="500"/>
      <c r="M4" s="499" t="s">
        <v>207</v>
      </c>
      <c r="N4" s="501"/>
      <c r="O4" s="499" t="s">
        <v>211</v>
      </c>
      <c r="P4" s="502"/>
    </row>
    <row r="5" spans="1:16" ht="17.25" customHeight="1">
      <c r="A5" s="431"/>
      <c r="B5" s="414"/>
      <c r="C5" s="414"/>
      <c r="D5" s="414"/>
      <c r="E5" s="414"/>
      <c r="F5" s="415"/>
      <c r="G5" s="67" t="s">
        <v>0</v>
      </c>
      <c r="H5" s="106"/>
      <c r="I5" s="67" t="s">
        <v>0</v>
      </c>
      <c r="J5" s="106"/>
      <c r="K5" s="67" t="s">
        <v>0</v>
      </c>
      <c r="L5" s="106"/>
      <c r="M5" s="67" t="s">
        <v>0</v>
      </c>
      <c r="N5" s="292"/>
      <c r="O5" s="67" t="s">
        <v>0</v>
      </c>
      <c r="P5" s="229"/>
    </row>
    <row r="6" spans="1:16" ht="26.25" customHeight="1">
      <c r="A6" s="99"/>
      <c r="B6" s="289" t="s">
        <v>41</v>
      </c>
      <c r="C6" s="100"/>
      <c r="D6" s="493"/>
      <c r="E6" s="494"/>
      <c r="F6" s="495"/>
      <c r="G6" s="95">
        <f>SUM(G8:G23)</f>
        <v>204978300</v>
      </c>
      <c r="H6" s="160"/>
      <c r="I6" s="95">
        <f>SUM(I8:I23)</f>
        <v>201188300</v>
      </c>
      <c r="J6" s="160"/>
      <c r="K6" s="95">
        <f>SUM(K8:K23)</f>
        <v>200120100</v>
      </c>
      <c r="L6" s="160"/>
      <c r="M6" s="95">
        <f>SUM(M8:M23)</f>
        <v>196791100</v>
      </c>
      <c r="N6" s="293"/>
      <c r="O6" s="95">
        <f>SUM(O8:O23)</f>
        <v>221433800</v>
      </c>
      <c r="P6" s="230"/>
    </row>
    <row r="7" spans="1:16" ht="27" customHeight="1">
      <c r="A7" s="117"/>
      <c r="B7" s="118" t="s">
        <v>39</v>
      </c>
      <c r="C7" s="119"/>
      <c r="D7" s="120"/>
      <c r="E7" s="118" t="s">
        <v>40</v>
      </c>
      <c r="F7" s="121"/>
      <c r="G7" s="123">
        <f>SUM(G8:G23)</f>
        <v>204978300</v>
      </c>
      <c r="H7" s="122"/>
      <c r="I7" s="123">
        <f>SUM(I8:I23)</f>
        <v>201188300</v>
      </c>
      <c r="J7" s="122"/>
      <c r="K7" s="123">
        <f>SUM(K8:K23)</f>
        <v>200120100</v>
      </c>
      <c r="L7" s="122"/>
      <c r="M7" s="123">
        <f>SUM(M8:M23)</f>
        <v>196791100</v>
      </c>
      <c r="N7" s="294"/>
      <c r="O7" s="123">
        <f>SUM(O8:O23)</f>
        <v>221433800</v>
      </c>
      <c r="P7" s="231"/>
    </row>
    <row r="8" spans="1:16" ht="21" customHeight="1">
      <c r="A8" s="99"/>
      <c r="B8" s="496" t="s">
        <v>220</v>
      </c>
      <c r="C8" s="100"/>
      <c r="D8" s="285"/>
      <c r="E8" s="289" t="s">
        <v>28</v>
      </c>
      <c r="F8" s="284"/>
      <c r="G8" s="498">
        <f>H8+H9</f>
        <v>1297000</v>
      </c>
      <c r="H8" s="66">
        <v>1078400</v>
      </c>
      <c r="I8" s="498">
        <f>J8+J9</f>
        <v>1291900</v>
      </c>
      <c r="J8" s="66">
        <v>1074900</v>
      </c>
      <c r="K8" s="498">
        <f>L8+L9</f>
        <v>1278800</v>
      </c>
      <c r="L8" s="87">
        <v>1059300</v>
      </c>
      <c r="M8" s="498">
        <f>N8+N9</f>
        <v>1260700</v>
      </c>
      <c r="N8" s="87">
        <v>1042700</v>
      </c>
      <c r="O8" s="498">
        <f>P8+P9</f>
        <v>1245400</v>
      </c>
      <c r="P8" s="232">
        <v>1028800</v>
      </c>
    </row>
    <row r="9" spans="1:16" ht="21" customHeight="1">
      <c r="A9" s="104"/>
      <c r="B9" s="497"/>
      <c r="C9" s="105"/>
      <c r="D9" s="286"/>
      <c r="E9" s="290" t="s">
        <v>29</v>
      </c>
      <c r="F9" s="106"/>
      <c r="G9" s="498"/>
      <c r="H9" s="288">
        <v>218600</v>
      </c>
      <c r="I9" s="498"/>
      <c r="J9" s="288">
        <v>217000</v>
      </c>
      <c r="K9" s="498"/>
      <c r="L9" s="90">
        <v>219500</v>
      </c>
      <c r="M9" s="498"/>
      <c r="N9" s="90">
        <v>218000</v>
      </c>
      <c r="O9" s="498"/>
      <c r="P9" s="233">
        <v>216600</v>
      </c>
    </row>
    <row r="10" spans="1:16" ht="21" customHeight="1">
      <c r="A10" s="104"/>
      <c r="B10" s="295" t="s">
        <v>219</v>
      </c>
      <c r="C10" s="105"/>
      <c r="D10" s="286"/>
      <c r="E10" s="290" t="s">
        <v>47</v>
      </c>
      <c r="F10" s="106"/>
      <c r="G10" s="288">
        <f>H10</f>
        <v>108700</v>
      </c>
      <c r="H10" s="288">
        <v>108700</v>
      </c>
      <c r="I10" s="288">
        <f>J10</f>
        <v>131400</v>
      </c>
      <c r="J10" s="288">
        <v>131400</v>
      </c>
      <c r="K10" s="288">
        <f>L10</f>
        <v>108400</v>
      </c>
      <c r="L10" s="90">
        <v>108400</v>
      </c>
      <c r="M10" s="288">
        <f>N10</f>
        <v>162900</v>
      </c>
      <c r="N10" s="90">
        <v>162900</v>
      </c>
      <c r="O10" s="288">
        <f>P10</f>
        <v>966200</v>
      </c>
      <c r="P10" s="233">
        <v>966200</v>
      </c>
    </row>
    <row r="11" spans="1:16" ht="21" customHeight="1">
      <c r="A11" s="107"/>
      <c r="B11" s="503" t="s">
        <v>225</v>
      </c>
      <c r="C11" s="108"/>
      <c r="D11" s="109"/>
      <c r="E11" s="83" t="s">
        <v>48</v>
      </c>
      <c r="F11" s="291"/>
      <c r="G11" s="498">
        <f>H11+H12</f>
        <v>1215400</v>
      </c>
      <c r="H11" s="247">
        <v>1202400</v>
      </c>
      <c r="I11" s="498">
        <f>J11+J12</f>
        <v>1286600</v>
      </c>
      <c r="J11" s="247">
        <v>1273600</v>
      </c>
      <c r="K11" s="498">
        <f>L11+L12</f>
        <v>1323000</v>
      </c>
      <c r="L11" s="72">
        <v>1239900</v>
      </c>
      <c r="M11" s="498">
        <f>N11+N12</f>
        <v>415500</v>
      </c>
      <c r="N11" s="72">
        <v>370700</v>
      </c>
      <c r="O11" s="498">
        <f>P11+P12</f>
        <v>382000</v>
      </c>
      <c r="P11" s="246">
        <v>368700</v>
      </c>
    </row>
    <row r="12" spans="1:16" ht="21" customHeight="1">
      <c r="A12" s="104"/>
      <c r="B12" s="497"/>
      <c r="C12" s="105"/>
      <c r="D12" s="286"/>
      <c r="E12" s="290" t="s">
        <v>30</v>
      </c>
      <c r="F12" s="106"/>
      <c r="G12" s="498"/>
      <c r="H12" s="288">
        <v>13000</v>
      </c>
      <c r="I12" s="498"/>
      <c r="J12" s="288">
        <v>13000</v>
      </c>
      <c r="K12" s="498"/>
      <c r="L12" s="90">
        <v>83100</v>
      </c>
      <c r="M12" s="498"/>
      <c r="N12" s="90">
        <v>44800</v>
      </c>
      <c r="O12" s="498"/>
      <c r="P12" s="233">
        <v>13300</v>
      </c>
    </row>
    <row r="13" spans="1:16" ht="27" customHeight="1">
      <c r="A13" s="99"/>
      <c r="B13" s="289" t="s">
        <v>217</v>
      </c>
      <c r="C13" s="100"/>
      <c r="D13" s="111"/>
      <c r="E13" s="289" t="s">
        <v>218</v>
      </c>
      <c r="F13" s="112"/>
      <c r="G13" s="66">
        <f>H13</f>
        <v>0</v>
      </c>
      <c r="H13" s="102">
        <v>0</v>
      </c>
      <c r="I13" s="66">
        <f>J13</f>
        <v>0</v>
      </c>
      <c r="J13" s="102">
        <v>0</v>
      </c>
      <c r="K13" s="66">
        <f>L13</f>
        <v>0</v>
      </c>
      <c r="L13" s="136">
        <v>0</v>
      </c>
      <c r="M13" s="102">
        <f>N13</f>
        <v>0</v>
      </c>
      <c r="N13" s="136">
        <v>0</v>
      </c>
      <c r="O13" s="102">
        <f>P13</f>
        <v>3100</v>
      </c>
      <c r="P13" s="234">
        <v>3100</v>
      </c>
    </row>
    <row r="14" spans="1:16" ht="21" customHeight="1">
      <c r="A14" s="99"/>
      <c r="B14" s="496" t="s">
        <v>31</v>
      </c>
      <c r="C14" s="100"/>
      <c r="D14" s="285"/>
      <c r="E14" s="289" t="s">
        <v>32</v>
      </c>
      <c r="F14" s="284"/>
      <c r="G14" s="498">
        <f>H14+H15+H16</f>
        <v>13617800</v>
      </c>
      <c r="H14" s="66">
        <v>12894400</v>
      </c>
      <c r="I14" s="498">
        <f>J14+J15+J16</f>
        <v>13390800</v>
      </c>
      <c r="J14" s="66">
        <v>12680400</v>
      </c>
      <c r="K14" s="498">
        <f>L14+L15+L16</f>
        <v>13098200</v>
      </c>
      <c r="L14" s="87">
        <v>12401100</v>
      </c>
      <c r="M14" s="498">
        <f>N14+N15+N16</f>
        <v>12611400</v>
      </c>
      <c r="N14" s="87">
        <v>11957500</v>
      </c>
      <c r="O14" s="498">
        <f>P14+P15+P16</f>
        <v>39376400</v>
      </c>
      <c r="P14" s="232">
        <v>38768100</v>
      </c>
    </row>
    <row r="15" spans="1:16" ht="21" customHeight="1">
      <c r="A15" s="107"/>
      <c r="B15" s="503"/>
      <c r="C15" s="108"/>
      <c r="D15" s="109"/>
      <c r="E15" s="110" t="s">
        <v>33</v>
      </c>
      <c r="F15" s="287"/>
      <c r="G15" s="498"/>
      <c r="H15" s="247">
        <v>467500</v>
      </c>
      <c r="I15" s="498"/>
      <c r="J15" s="247">
        <v>462000</v>
      </c>
      <c r="K15" s="498"/>
      <c r="L15" s="72">
        <v>456300</v>
      </c>
      <c r="M15" s="498"/>
      <c r="N15" s="72">
        <v>419100</v>
      </c>
      <c r="O15" s="498"/>
      <c r="P15" s="246">
        <v>382100</v>
      </c>
    </row>
    <row r="16" spans="1:16" ht="21" customHeight="1">
      <c r="A16" s="104"/>
      <c r="B16" s="497"/>
      <c r="C16" s="105"/>
      <c r="D16" s="286"/>
      <c r="E16" s="290" t="s">
        <v>34</v>
      </c>
      <c r="F16" s="106"/>
      <c r="G16" s="498"/>
      <c r="H16" s="288">
        <v>255900</v>
      </c>
      <c r="I16" s="498"/>
      <c r="J16" s="288">
        <v>248400</v>
      </c>
      <c r="K16" s="498"/>
      <c r="L16" s="90">
        <v>240800</v>
      </c>
      <c r="M16" s="498"/>
      <c r="N16" s="90">
        <v>234800</v>
      </c>
      <c r="O16" s="498"/>
      <c r="P16" s="233">
        <v>226200</v>
      </c>
    </row>
    <row r="17" spans="1:16" ht="21" customHeight="1">
      <c r="A17" s="99"/>
      <c r="B17" s="496" t="s">
        <v>35</v>
      </c>
      <c r="C17" s="100"/>
      <c r="D17" s="285"/>
      <c r="E17" s="289" t="s">
        <v>36</v>
      </c>
      <c r="F17" s="284"/>
      <c r="G17" s="498">
        <f>H17+H18+H19</f>
        <v>85669600</v>
      </c>
      <c r="H17" s="66">
        <v>76247200</v>
      </c>
      <c r="I17" s="498">
        <f>J17+J18+J19</f>
        <v>83554600</v>
      </c>
      <c r="J17" s="66">
        <v>72139400</v>
      </c>
      <c r="K17" s="498">
        <f>L17+L18+L19</f>
        <v>82780300</v>
      </c>
      <c r="L17" s="87">
        <v>72025800</v>
      </c>
      <c r="M17" s="498">
        <f>N17+N18+N19</f>
        <v>82250900</v>
      </c>
      <c r="N17" s="87">
        <v>72124800</v>
      </c>
      <c r="O17" s="498">
        <f>P17+P18+P19</f>
        <v>79170800</v>
      </c>
      <c r="P17" s="232">
        <v>69668300</v>
      </c>
    </row>
    <row r="18" spans="1:16" ht="21" customHeight="1">
      <c r="A18" s="107"/>
      <c r="B18" s="503"/>
      <c r="C18" s="108"/>
      <c r="D18" s="109"/>
      <c r="E18" s="83" t="s">
        <v>37</v>
      </c>
      <c r="F18" s="291"/>
      <c r="G18" s="498"/>
      <c r="H18" s="247">
        <v>9363700</v>
      </c>
      <c r="I18" s="498"/>
      <c r="J18" s="247">
        <v>11355100</v>
      </c>
      <c r="K18" s="498"/>
      <c r="L18" s="72">
        <v>10693600</v>
      </c>
      <c r="M18" s="498"/>
      <c r="N18" s="72">
        <v>10065200</v>
      </c>
      <c r="O18" s="498"/>
      <c r="P18" s="246">
        <v>9441600</v>
      </c>
    </row>
    <row r="19" spans="1:16" ht="21" customHeight="1">
      <c r="A19" s="104"/>
      <c r="B19" s="497"/>
      <c r="C19" s="105"/>
      <c r="D19" s="286"/>
      <c r="E19" s="290" t="s">
        <v>49</v>
      </c>
      <c r="F19" s="106"/>
      <c r="G19" s="498"/>
      <c r="H19" s="288">
        <v>58700</v>
      </c>
      <c r="I19" s="498"/>
      <c r="J19" s="288">
        <v>60100</v>
      </c>
      <c r="K19" s="498"/>
      <c r="L19" s="90">
        <v>60900</v>
      </c>
      <c r="M19" s="498"/>
      <c r="N19" s="90">
        <v>60900</v>
      </c>
      <c r="O19" s="498"/>
      <c r="P19" s="233">
        <v>60900</v>
      </c>
    </row>
    <row r="20" spans="1:16" ht="21" customHeight="1">
      <c r="A20" s="107"/>
      <c r="B20" s="503" t="s">
        <v>224</v>
      </c>
      <c r="C20" s="108"/>
      <c r="D20" s="113"/>
      <c r="E20" s="83" t="s">
        <v>221</v>
      </c>
      <c r="F20" s="114"/>
      <c r="G20" s="504">
        <f>H20+H21</f>
        <v>1572500</v>
      </c>
      <c r="H20" s="247">
        <v>818700</v>
      </c>
      <c r="I20" s="504">
        <f>J20+J21</f>
        <v>1534100</v>
      </c>
      <c r="J20" s="247">
        <v>1534100</v>
      </c>
      <c r="K20" s="504">
        <f>L20+L21</f>
        <v>1474700</v>
      </c>
      <c r="L20" s="72">
        <v>766300</v>
      </c>
      <c r="M20" s="504">
        <f>N20+N21</f>
        <v>1418800</v>
      </c>
      <c r="N20" s="72">
        <v>735600</v>
      </c>
      <c r="O20" s="504">
        <f>P20+P21</f>
        <v>1386500</v>
      </c>
      <c r="P20" s="246">
        <v>719000</v>
      </c>
    </row>
    <row r="21" spans="1:16" ht="21" customHeight="1">
      <c r="A21" s="104"/>
      <c r="B21" s="497"/>
      <c r="C21" s="105"/>
      <c r="D21" s="115"/>
      <c r="E21" s="290" t="s">
        <v>222</v>
      </c>
      <c r="F21" s="116"/>
      <c r="G21" s="498"/>
      <c r="H21" s="288">
        <v>753800</v>
      </c>
      <c r="I21" s="498"/>
      <c r="J21" s="288"/>
      <c r="K21" s="498"/>
      <c r="L21" s="90">
        <v>708400</v>
      </c>
      <c r="M21" s="498"/>
      <c r="N21" s="90">
        <v>683200</v>
      </c>
      <c r="O21" s="498"/>
      <c r="P21" s="233">
        <v>667500</v>
      </c>
    </row>
    <row r="22" spans="1:16" ht="27" customHeight="1">
      <c r="A22" s="99"/>
      <c r="B22" s="289" t="s">
        <v>38</v>
      </c>
      <c r="C22" s="100"/>
      <c r="D22" s="111"/>
      <c r="E22" s="289" t="s">
        <v>38</v>
      </c>
      <c r="F22" s="112"/>
      <c r="G22" s="66">
        <f>H22</f>
        <v>100882000</v>
      </c>
      <c r="H22" s="102">
        <v>100882000</v>
      </c>
      <c r="I22" s="66">
        <f>J22</f>
        <v>99388800</v>
      </c>
      <c r="J22" s="102">
        <v>99388800</v>
      </c>
      <c r="K22" s="66">
        <f>L22</f>
        <v>99444800</v>
      </c>
      <c r="L22" s="136">
        <v>99444800</v>
      </c>
      <c r="M22" s="102">
        <f>N22</f>
        <v>98068300</v>
      </c>
      <c r="N22" s="136">
        <v>98068300</v>
      </c>
      <c r="O22" s="102">
        <f>P22</f>
        <v>98300800</v>
      </c>
      <c r="P22" s="234">
        <v>98300800</v>
      </c>
    </row>
    <row r="23" spans="1:16" ht="27" customHeight="1">
      <c r="A23" s="124"/>
      <c r="B23" s="125" t="s">
        <v>50</v>
      </c>
      <c r="C23" s="126"/>
      <c r="D23" s="161"/>
      <c r="E23" s="125" t="s">
        <v>51</v>
      </c>
      <c r="F23" s="162"/>
      <c r="G23" s="130">
        <f>H23</f>
        <v>615300</v>
      </c>
      <c r="H23" s="130">
        <v>615300</v>
      </c>
      <c r="I23" s="130">
        <f>J23</f>
        <v>610100</v>
      </c>
      <c r="J23" s="130">
        <v>610100</v>
      </c>
      <c r="K23" s="130">
        <f>L23</f>
        <v>611900</v>
      </c>
      <c r="L23" s="166">
        <v>611900</v>
      </c>
      <c r="M23" s="130">
        <f>N23</f>
        <v>602600</v>
      </c>
      <c r="N23" s="166">
        <v>602600</v>
      </c>
      <c r="O23" s="130">
        <f>P23</f>
        <v>602600</v>
      </c>
      <c r="P23" s="235">
        <v>602600</v>
      </c>
    </row>
  </sheetData>
  <mergeCells count="38">
    <mergeCell ref="B11:B12"/>
    <mergeCell ref="K20:K21"/>
    <mergeCell ref="M20:M21"/>
    <mergeCell ref="O20:O21"/>
    <mergeCell ref="B17:B19"/>
    <mergeCell ref="G17:G19"/>
    <mergeCell ref="I17:I19"/>
    <mergeCell ref="K17:K19"/>
    <mergeCell ref="M17:M19"/>
    <mergeCell ref="O17:O19"/>
    <mergeCell ref="B20:B21"/>
    <mergeCell ref="G20:G21"/>
    <mergeCell ref="I20:I21"/>
    <mergeCell ref="B14:B16"/>
    <mergeCell ref="G14:G16"/>
    <mergeCell ref="I14:I16"/>
    <mergeCell ref="K14:K16"/>
    <mergeCell ref="M14:M16"/>
    <mergeCell ref="M4:N4"/>
    <mergeCell ref="O14:O16"/>
    <mergeCell ref="G11:G12"/>
    <mergeCell ref="I11:I12"/>
    <mergeCell ref="K11:K12"/>
    <mergeCell ref="M11:M12"/>
    <mergeCell ref="O4:P4"/>
    <mergeCell ref="M8:M9"/>
    <mergeCell ref="O8:O9"/>
    <mergeCell ref="O11:O12"/>
    <mergeCell ref="I8:I9"/>
    <mergeCell ref="K8:K9"/>
    <mergeCell ref="G4:H4"/>
    <mergeCell ref="I4:J4"/>
    <mergeCell ref="K4:L4"/>
    <mergeCell ref="A4:C5"/>
    <mergeCell ref="D4:F5"/>
    <mergeCell ref="D6:F6"/>
    <mergeCell ref="B8:B9"/>
    <mergeCell ref="G8:G9"/>
  </mergeCells>
  <phoneticPr fontId="2"/>
  <printOptions horizontalCentered="1"/>
  <pageMargins left="0.31496062992125984" right="0.31496062992125984" top="0.78740157480314965" bottom="0.78740157480314965" header="0.39370078740157483" footer="0.59055118110236227"/>
  <pageSetup paperSize="9" scale="81" firstPageNumber="41" orientation="landscape" useFirstPageNumber="1" r:id="rId1"/>
  <headerFooter alignWithMargins="0">
    <oddHeader>&amp;L　</oddHeader>
    <oddFooter>&amp;C&amp;"ＭＳ Ｐ明朝,標準"－&amp;P－&amp;R&amp;"ＭＳ 明朝,標準" 　　　　　　　　　　　　　　　　　　　　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H48"/>
  <sheetViews>
    <sheetView showGridLines="0" view="pageBreakPreview" zoomScaleNormal="100" zoomScaleSheetLayoutView="100" workbookViewId="0">
      <selection activeCell="F46" sqref="F46"/>
    </sheetView>
  </sheetViews>
  <sheetFormatPr defaultColWidth="8.81640625" defaultRowHeight="11"/>
  <cols>
    <col min="1" max="1" width="35.08984375" style="187" customWidth="1"/>
    <col min="2" max="2" width="14.6328125" style="187" bestFit="1" customWidth="1"/>
    <col min="3" max="3" width="18.90625" style="187" bestFit="1" customWidth="1"/>
    <col min="4" max="8" width="9.36328125" style="187" customWidth="1"/>
    <col min="9" max="16384" width="8.81640625" style="187"/>
  </cols>
  <sheetData>
    <row r="1" spans="1:8" ht="16.5">
      <c r="A1" s="3" t="s">
        <v>205</v>
      </c>
    </row>
    <row r="3" spans="1:8" ht="24" customHeight="1">
      <c r="A3" s="185" t="s">
        <v>158</v>
      </c>
      <c r="B3" s="186"/>
    </row>
    <row r="4" spans="1:8" ht="11.75" customHeight="1">
      <c r="A4" s="185"/>
      <c r="B4" s="186"/>
    </row>
    <row r="5" spans="1:8" ht="24" customHeight="1">
      <c r="A5" s="188" t="s">
        <v>159</v>
      </c>
      <c r="B5" s="186"/>
      <c r="G5" s="189"/>
      <c r="H5" s="189" t="s">
        <v>160</v>
      </c>
    </row>
    <row r="6" spans="1:8" s="194" customFormat="1" ht="15.75" customHeight="1" thickBot="1">
      <c r="A6" s="190" t="s">
        <v>226</v>
      </c>
      <c r="B6" s="191" t="s">
        <v>161</v>
      </c>
      <c r="C6" s="190" t="s">
        <v>162</v>
      </c>
      <c r="D6" s="192" t="s">
        <v>163</v>
      </c>
      <c r="E6" s="192" t="s">
        <v>164</v>
      </c>
      <c r="F6" s="192" t="s">
        <v>165</v>
      </c>
      <c r="G6" s="193" t="s">
        <v>166</v>
      </c>
      <c r="H6" s="193" t="s">
        <v>212</v>
      </c>
    </row>
    <row r="7" spans="1:8" ht="23.5" customHeight="1" thickTop="1">
      <c r="A7" s="195" t="s">
        <v>167</v>
      </c>
      <c r="B7" s="196" t="s">
        <v>168</v>
      </c>
      <c r="C7" s="197" t="s">
        <v>169</v>
      </c>
      <c r="D7" s="198">
        <v>7155</v>
      </c>
      <c r="E7" s="198">
        <v>13015</v>
      </c>
      <c r="F7" s="198">
        <v>12790</v>
      </c>
      <c r="G7" s="226">
        <v>9974</v>
      </c>
      <c r="H7" s="279"/>
    </row>
    <row r="8" spans="1:8" ht="23.5" customHeight="1">
      <c r="A8" s="199" t="s">
        <v>170</v>
      </c>
      <c r="B8" s="200" t="s">
        <v>171</v>
      </c>
      <c r="C8" s="201" t="s">
        <v>169</v>
      </c>
      <c r="D8" s="202"/>
      <c r="E8" s="202"/>
      <c r="F8" s="202"/>
      <c r="G8" s="227">
        <v>0</v>
      </c>
      <c r="H8" s="227">
        <v>0</v>
      </c>
    </row>
    <row r="9" spans="1:8" ht="12.65" customHeight="1">
      <c r="A9" s="185"/>
      <c r="B9" s="186"/>
    </row>
    <row r="10" spans="1:8" ht="12.65" customHeight="1">
      <c r="A10" s="185"/>
      <c r="B10" s="186"/>
    </row>
    <row r="11" spans="1:8" ht="24" customHeight="1">
      <c r="A11" s="188" t="s">
        <v>172</v>
      </c>
      <c r="B11" s="186"/>
      <c r="G11" s="189"/>
      <c r="H11" s="189"/>
    </row>
    <row r="12" spans="1:8" s="194" customFormat="1" ht="15.75" customHeight="1" thickBot="1">
      <c r="A12" s="190" t="s">
        <v>226</v>
      </c>
      <c r="B12" s="191" t="s">
        <v>161</v>
      </c>
      <c r="C12" s="190" t="s">
        <v>162</v>
      </c>
      <c r="D12" s="192" t="s">
        <v>163</v>
      </c>
      <c r="E12" s="192" t="s">
        <v>164</v>
      </c>
      <c r="F12" s="192" t="s">
        <v>165</v>
      </c>
      <c r="G12" s="193" t="s">
        <v>166</v>
      </c>
      <c r="H12" s="193" t="str">
        <f>H6</f>
        <v>R7年度</v>
      </c>
    </row>
    <row r="13" spans="1:8" ht="23.5" customHeight="1" thickTop="1">
      <c r="A13" s="195" t="s">
        <v>173</v>
      </c>
      <c r="B13" s="196" t="s">
        <v>168</v>
      </c>
      <c r="C13" s="197" t="s">
        <v>169</v>
      </c>
      <c r="D13" s="198">
        <v>0</v>
      </c>
      <c r="E13" s="198">
        <v>0</v>
      </c>
      <c r="F13" s="198">
        <v>0</v>
      </c>
      <c r="G13" s="226">
        <v>0</v>
      </c>
      <c r="H13" s="226">
        <v>0</v>
      </c>
    </row>
    <row r="14" spans="1:8" ht="23.5" customHeight="1">
      <c r="A14" s="203" t="s">
        <v>174</v>
      </c>
      <c r="B14" s="204" t="s">
        <v>42</v>
      </c>
      <c r="C14" s="205" t="s">
        <v>169</v>
      </c>
      <c r="D14" s="206">
        <v>0</v>
      </c>
      <c r="E14" s="206">
        <v>0</v>
      </c>
      <c r="F14" s="206">
        <v>0</v>
      </c>
      <c r="G14" s="228">
        <v>0</v>
      </c>
      <c r="H14" s="228">
        <v>0</v>
      </c>
    </row>
    <row r="15" spans="1:8" ht="23.5" customHeight="1">
      <c r="A15" s="203" t="s">
        <v>175</v>
      </c>
      <c r="B15" s="204" t="s">
        <v>42</v>
      </c>
      <c r="C15" s="205" t="s">
        <v>169</v>
      </c>
      <c r="D15" s="206">
        <v>0</v>
      </c>
      <c r="E15" s="206">
        <v>0</v>
      </c>
      <c r="F15" s="206">
        <v>0</v>
      </c>
      <c r="G15" s="228">
        <v>0</v>
      </c>
      <c r="H15" s="228">
        <v>0</v>
      </c>
    </row>
    <row r="16" spans="1:8" ht="23.5" customHeight="1">
      <c r="A16" s="203" t="s">
        <v>176</v>
      </c>
      <c r="B16" s="204" t="s">
        <v>177</v>
      </c>
      <c r="C16" s="205" t="s">
        <v>169</v>
      </c>
      <c r="D16" s="207"/>
      <c r="E16" s="206">
        <v>0</v>
      </c>
      <c r="F16" s="206">
        <v>0</v>
      </c>
      <c r="G16" s="228">
        <v>0</v>
      </c>
      <c r="H16" s="228">
        <v>0</v>
      </c>
    </row>
    <row r="17" spans="1:8" ht="23.5" customHeight="1">
      <c r="A17" s="203" t="s">
        <v>178</v>
      </c>
      <c r="B17" s="204" t="s">
        <v>179</v>
      </c>
      <c r="C17" s="205" t="s">
        <v>169</v>
      </c>
      <c r="D17" s="207"/>
      <c r="E17" s="207"/>
      <c r="F17" s="207"/>
      <c r="G17" s="206">
        <v>0</v>
      </c>
      <c r="H17" s="228">
        <v>0</v>
      </c>
    </row>
    <row r="18" spans="1:8" ht="23.5" customHeight="1">
      <c r="A18" s="203" t="s">
        <v>180</v>
      </c>
      <c r="B18" s="204" t="s">
        <v>168</v>
      </c>
      <c r="C18" s="205" t="s">
        <v>169</v>
      </c>
      <c r="D18" s="207"/>
      <c r="E18" s="207"/>
      <c r="F18" s="207"/>
      <c r="G18" s="206">
        <v>0</v>
      </c>
      <c r="H18" s="228">
        <v>0</v>
      </c>
    </row>
    <row r="19" spans="1:8" ht="23.5" customHeight="1">
      <c r="A19" s="199" t="s">
        <v>181</v>
      </c>
      <c r="B19" s="200" t="s">
        <v>168</v>
      </c>
      <c r="C19" s="201" t="s">
        <v>169</v>
      </c>
      <c r="D19" s="208">
        <v>62255</v>
      </c>
      <c r="E19" s="208">
        <v>79844</v>
      </c>
      <c r="F19" s="208">
        <v>72093</v>
      </c>
      <c r="G19" s="227">
        <v>50908</v>
      </c>
      <c r="H19" s="227">
        <v>21663</v>
      </c>
    </row>
    <row r="20" spans="1:8" ht="20.5" customHeight="1"/>
    <row r="21" spans="1:8" s="194" customFormat="1" ht="15.75" customHeight="1" thickBot="1">
      <c r="A21" s="190" t="s">
        <v>227</v>
      </c>
      <c r="B21" s="191" t="s">
        <v>182</v>
      </c>
      <c r="C21" s="190" t="s">
        <v>162</v>
      </c>
      <c r="D21" s="192" t="s">
        <v>163</v>
      </c>
      <c r="E21" s="192" t="s">
        <v>164</v>
      </c>
      <c r="F21" s="192" t="s">
        <v>165</v>
      </c>
      <c r="G21" s="193" t="s">
        <v>166</v>
      </c>
      <c r="H21" s="193" t="str">
        <f>H6</f>
        <v>R7年度</v>
      </c>
    </row>
    <row r="22" spans="1:8" ht="23.5" customHeight="1" thickTop="1">
      <c r="A22" s="195" t="s">
        <v>183</v>
      </c>
      <c r="B22" s="209" t="s">
        <v>184</v>
      </c>
      <c r="C22" s="197" t="s">
        <v>185</v>
      </c>
      <c r="D22" s="198">
        <v>6998</v>
      </c>
      <c r="E22" s="198">
        <v>10918</v>
      </c>
      <c r="F22" s="198">
        <v>13166</v>
      </c>
      <c r="G22" s="226">
        <v>12023</v>
      </c>
      <c r="H22" s="226">
        <v>12537</v>
      </c>
    </row>
    <row r="23" spans="1:8" ht="23.5" customHeight="1">
      <c r="A23" s="199" t="s">
        <v>186</v>
      </c>
      <c r="B23" s="200" t="s">
        <v>168</v>
      </c>
      <c r="C23" s="201" t="s">
        <v>185</v>
      </c>
      <c r="D23" s="202"/>
      <c r="E23" s="202"/>
      <c r="F23" s="202"/>
      <c r="G23" s="227">
        <v>0</v>
      </c>
      <c r="H23" s="227">
        <v>0</v>
      </c>
    </row>
    <row r="26" spans="1:8" ht="24" customHeight="1">
      <c r="A26" s="188" t="s">
        <v>187</v>
      </c>
      <c r="B26" s="186"/>
      <c r="G26" s="189"/>
      <c r="H26" s="189"/>
    </row>
    <row r="27" spans="1:8" s="194" customFormat="1" ht="15.75" customHeight="1" thickBot="1">
      <c r="A27" s="190" t="s">
        <v>226</v>
      </c>
      <c r="B27" s="191" t="s">
        <v>161</v>
      </c>
      <c r="C27" s="190" t="s">
        <v>162</v>
      </c>
      <c r="D27" s="192" t="s">
        <v>163</v>
      </c>
      <c r="E27" s="192" t="s">
        <v>164</v>
      </c>
      <c r="F27" s="192" t="s">
        <v>165</v>
      </c>
      <c r="G27" s="193" t="s">
        <v>166</v>
      </c>
      <c r="H27" s="193" t="str">
        <f>H6</f>
        <v>R7年度</v>
      </c>
    </row>
    <row r="28" spans="1:8" ht="23.5" customHeight="1" thickTop="1">
      <c r="A28" s="195" t="s">
        <v>173</v>
      </c>
      <c r="B28" s="196" t="s">
        <v>168</v>
      </c>
      <c r="C28" s="197" t="s">
        <v>169</v>
      </c>
      <c r="D28" s="198">
        <v>0</v>
      </c>
      <c r="E28" s="198">
        <v>0</v>
      </c>
      <c r="F28" s="198">
        <v>0</v>
      </c>
      <c r="G28" s="226">
        <v>0</v>
      </c>
      <c r="H28" s="226">
        <v>0</v>
      </c>
    </row>
    <row r="29" spans="1:8" ht="23.5" customHeight="1">
      <c r="A29" s="203" t="s">
        <v>174</v>
      </c>
      <c r="B29" s="204" t="s">
        <v>42</v>
      </c>
      <c r="C29" s="205" t="s">
        <v>169</v>
      </c>
      <c r="D29" s="206">
        <v>0</v>
      </c>
      <c r="E29" s="206">
        <v>0</v>
      </c>
      <c r="F29" s="206">
        <v>0</v>
      </c>
      <c r="G29" s="228">
        <v>0</v>
      </c>
      <c r="H29" s="228">
        <v>0</v>
      </c>
    </row>
    <row r="30" spans="1:8" ht="23.5" customHeight="1">
      <c r="A30" s="203" t="s">
        <v>175</v>
      </c>
      <c r="B30" s="204" t="s">
        <v>42</v>
      </c>
      <c r="C30" s="205" t="s">
        <v>169</v>
      </c>
      <c r="D30" s="206">
        <v>0</v>
      </c>
      <c r="E30" s="206">
        <v>0</v>
      </c>
      <c r="F30" s="206">
        <v>0</v>
      </c>
      <c r="G30" s="228">
        <v>0</v>
      </c>
      <c r="H30" s="228">
        <v>0</v>
      </c>
    </row>
    <row r="31" spans="1:8" ht="23.5" customHeight="1">
      <c r="A31" s="203" t="s">
        <v>188</v>
      </c>
      <c r="B31" s="204" t="s">
        <v>179</v>
      </c>
      <c r="C31" s="205" t="s">
        <v>169</v>
      </c>
      <c r="D31" s="206">
        <v>647961</v>
      </c>
      <c r="E31" s="206">
        <v>1013460</v>
      </c>
      <c r="F31" s="206">
        <v>1201130</v>
      </c>
      <c r="G31" s="228">
        <v>1660535</v>
      </c>
      <c r="H31" s="228">
        <v>2370270</v>
      </c>
    </row>
    <row r="32" spans="1:8" ht="23.5" customHeight="1">
      <c r="A32" s="203" t="s">
        <v>189</v>
      </c>
      <c r="B32" s="204" t="s">
        <v>190</v>
      </c>
      <c r="C32" s="205" t="s">
        <v>169</v>
      </c>
      <c r="D32" s="206">
        <v>0</v>
      </c>
      <c r="E32" s="206">
        <v>0</v>
      </c>
      <c r="F32" s="206">
        <v>0</v>
      </c>
      <c r="G32" s="228">
        <v>0</v>
      </c>
      <c r="H32" s="228">
        <v>0</v>
      </c>
    </row>
    <row r="33" spans="1:8" ht="23.5" customHeight="1">
      <c r="A33" s="203" t="s">
        <v>176</v>
      </c>
      <c r="B33" s="204" t="s">
        <v>177</v>
      </c>
      <c r="C33" s="205" t="s">
        <v>169</v>
      </c>
      <c r="D33" s="207"/>
      <c r="E33" s="206">
        <v>0</v>
      </c>
      <c r="F33" s="206">
        <v>0</v>
      </c>
      <c r="G33" s="228">
        <v>0</v>
      </c>
      <c r="H33" s="228">
        <v>0</v>
      </c>
    </row>
    <row r="34" spans="1:8" ht="23.5" customHeight="1">
      <c r="A34" s="203" t="s">
        <v>191</v>
      </c>
      <c r="B34" s="204" t="s">
        <v>179</v>
      </c>
      <c r="C34" s="205" t="s">
        <v>169</v>
      </c>
      <c r="D34" s="207"/>
      <c r="E34" s="207"/>
      <c r="F34" s="207"/>
      <c r="G34" s="206">
        <v>0</v>
      </c>
      <c r="H34" s="228">
        <v>0</v>
      </c>
    </row>
    <row r="35" spans="1:8" ht="23.5" customHeight="1">
      <c r="A35" s="203" t="s">
        <v>223</v>
      </c>
      <c r="B35" s="204" t="s">
        <v>168</v>
      </c>
      <c r="C35" s="205" t="s">
        <v>169</v>
      </c>
      <c r="D35" s="207"/>
      <c r="E35" s="207"/>
      <c r="F35" s="207"/>
      <c r="G35" s="206">
        <v>0</v>
      </c>
      <c r="H35" s="228">
        <v>0</v>
      </c>
    </row>
    <row r="36" spans="1:8" ht="23.5" customHeight="1">
      <c r="A36" s="203" t="s">
        <v>192</v>
      </c>
      <c r="B36" s="204" t="s">
        <v>171</v>
      </c>
      <c r="C36" s="205" t="s">
        <v>169</v>
      </c>
      <c r="D36" s="206">
        <v>0</v>
      </c>
      <c r="E36" s="206">
        <v>0</v>
      </c>
      <c r="F36" s="206">
        <v>0</v>
      </c>
      <c r="G36" s="228">
        <v>0</v>
      </c>
      <c r="H36" s="228">
        <v>0</v>
      </c>
    </row>
    <row r="37" spans="1:8" ht="23.5" customHeight="1">
      <c r="A37" s="203" t="s">
        <v>193</v>
      </c>
      <c r="B37" s="204" t="s">
        <v>194</v>
      </c>
      <c r="C37" s="205" t="s">
        <v>169</v>
      </c>
      <c r="D37" s="206">
        <v>0</v>
      </c>
      <c r="E37" s="206">
        <v>0</v>
      </c>
      <c r="F37" s="206">
        <v>0</v>
      </c>
      <c r="G37" s="228">
        <v>0</v>
      </c>
      <c r="H37" s="228">
        <v>0</v>
      </c>
    </row>
    <row r="38" spans="1:8" ht="23.5" customHeight="1">
      <c r="A38" s="203" t="s">
        <v>195</v>
      </c>
      <c r="B38" s="204" t="s">
        <v>194</v>
      </c>
      <c r="C38" s="205" t="s">
        <v>169</v>
      </c>
      <c r="D38" s="206">
        <v>17121</v>
      </c>
      <c r="E38" s="206">
        <v>0</v>
      </c>
      <c r="F38" s="206">
        <v>0</v>
      </c>
      <c r="G38" s="228">
        <v>0</v>
      </c>
      <c r="H38" s="228">
        <v>0</v>
      </c>
    </row>
    <row r="39" spans="1:8" ht="23.5" customHeight="1">
      <c r="A39" s="203" t="s">
        <v>196</v>
      </c>
      <c r="B39" s="204" t="s">
        <v>171</v>
      </c>
      <c r="C39" s="205" t="s">
        <v>169</v>
      </c>
      <c r="D39" s="206">
        <v>0</v>
      </c>
      <c r="E39" s="206">
        <v>0</v>
      </c>
      <c r="F39" s="206">
        <v>0</v>
      </c>
      <c r="G39" s="228">
        <v>0</v>
      </c>
      <c r="H39" s="228">
        <v>0</v>
      </c>
    </row>
    <row r="40" spans="1:8" ht="23.5" customHeight="1">
      <c r="A40" s="203" t="s">
        <v>197</v>
      </c>
      <c r="B40" s="204" t="s">
        <v>179</v>
      </c>
      <c r="C40" s="205" t="s">
        <v>169</v>
      </c>
      <c r="D40" s="206">
        <v>0</v>
      </c>
      <c r="E40" s="206">
        <v>9500</v>
      </c>
      <c r="F40" s="206">
        <v>8560</v>
      </c>
      <c r="G40" s="228">
        <v>7712</v>
      </c>
      <c r="H40" s="228">
        <v>0</v>
      </c>
    </row>
    <row r="41" spans="1:8" ht="23.5" customHeight="1">
      <c r="A41" s="203" t="s">
        <v>198</v>
      </c>
      <c r="B41" s="204" t="s">
        <v>194</v>
      </c>
      <c r="C41" s="205" t="s">
        <v>169</v>
      </c>
      <c r="D41" s="206">
        <v>0</v>
      </c>
      <c r="E41" s="206">
        <v>0</v>
      </c>
      <c r="F41" s="206">
        <v>0</v>
      </c>
      <c r="G41" s="228">
        <v>0</v>
      </c>
      <c r="H41" s="228">
        <v>0</v>
      </c>
    </row>
    <row r="42" spans="1:8" ht="23.5" customHeight="1">
      <c r="A42" s="203" t="s">
        <v>199</v>
      </c>
      <c r="B42" s="204" t="s">
        <v>171</v>
      </c>
      <c r="C42" s="205" t="s">
        <v>169</v>
      </c>
      <c r="D42" s="206">
        <v>0</v>
      </c>
      <c r="E42" s="206">
        <v>0</v>
      </c>
      <c r="F42" s="206">
        <v>0</v>
      </c>
      <c r="G42" s="228">
        <v>0</v>
      </c>
      <c r="H42" s="228">
        <v>0</v>
      </c>
    </row>
    <row r="43" spans="1:8" ht="23.5" customHeight="1">
      <c r="A43" s="203" t="s">
        <v>200</v>
      </c>
      <c r="B43" s="204" t="s">
        <v>179</v>
      </c>
      <c r="C43" s="205" t="s">
        <v>169</v>
      </c>
      <c r="D43" s="206">
        <v>0</v>
      </c>
      <c r="E43" s="206">
        <v>0</v>
      </c>
      <c r="F43" s="206">
        <v>0</v>
      </c>
      <c r="G43" s="228">
        <v>0</v>
      </c>
      <c r="H43" s="228">
        <v>0</v>
      </c>
    </row>
    <row r="44" spans="1:8" ht="23.5" customHeight="1">
      <c r="A44" s="203" t="s">
        <v>201</v>
      </c>
      <c r="B44" s="204" t="s">
        <v>179</v>
      </c>
      <c r="C44" s="205" t="s">
        <v>169</v>
      </c>
      <c r="D44" s="206">
        <v>0</v>
      </c>
      <c r="E44" s="206">
        <v>0</v>
      </c>
      <c r="F44" s="206">
        <v>0</v>
      </c>
      <c r="G44" s="228">
        <v>0</v>
      </c>
      <c r="H44" s="228">
        <v>0</v>
      </c>
    </row>
    <row r="45" spans="1:8" ht="23.5" customHeight="1">
      <c r="A45" s="203" t="s">
        <v>202</v>
      </c>
      <c r="B45" s="204" t="s">
        <v>171</v>
      </c>
      <c r="C45" s="205" t="s">
        <v>169</v>
      </c>
      <c r="D45" s="206">
        <v>0</v>
      </c>
      <c r="E45" s="206">
        <v>0</v>
      </c>
      <c r="F45" s="206">
        <v>0</v>
      </c>
      <c r="G45" s="228">
        <v>0</v>
      </c>
      <c r="H45" s="228">
        <v>0</v>
      </c>
    </row>
    <row r="46" spans="1:8" ht="35.5" customHeight="1">
      <c r="A46" s="276" t="s">
        <v>215</v>
      </c>
      <c r="B46" s="277" t="s">
        <v>216</v>
      </c>
      <c r="C46" s="278" t="s">
        <v>169</v>
      </c>
      <c r="D46" s="207"/>
      <c r="E46" s="207"/>
      <c r="F46" s="207"/>
      <c r="G46" s="207"/>
      <c r="H46" s="275">
        <v>0</v>
      </c>
    </row>
    <row r="47" spans="1:8" ht="23.5" customHeight="1">
      <c r="A47" s="276" t="s">
        <v>228</v>
      </c>
      <c r="B47" s="277" t="s">
        <v>171</v>
      </c>
      <c r="C47" s="278" t="s">
        <v>169</v>
      </c>
      <c r="D47" s="206">
        <v>0</v>
      </c>
      <c r="E47" s="517">
        <v>0</v>
      </c>
      <c r="F47" s="517">
        <v>0</v>
      </c>
      <c r="G47" s="275">
        <v>0</v>
      </c>
      <c r="H47" s="275">
        <v>0</v>
      </c>
    </row>
    <row r="48" spans="1:8" ht="23.5" customHeight="1">
      <c r="A48" s="199" t="s">
        <v>181</v>
      </c>
      <c r="B48" s="200" t="s">
        <v>42</v>
      </c>
      <c r="C48" s="201" t="s">
        <v>169</v>
      </c>
      <c r="D48" s="208">
        <v>14081</v>
      </c>
      <c r="E48" s="208">
        <v>29603</v>
      </c>
      <c r="F48" s="208">
        <v>25019</v>
      </c>
      <c r="G48" s="227">
        <v>14126</v>
      </c>
      <c r="H48" s="227">
        <v>12603</v>
      </c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42" orientation="portrait" useFirstPageNumber="1" r:id="rId1"/>
  <headerFooter>
    <oddFooter>&amp;C&amp;"ＭＳ Ｐ明朝,標準"－&amp;P－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中扉</vt:lpstr>
      <vt:lpstr>P34</vt:lpstr>
      <vt:lpstr>P35.36</vt:lpstr>
      <vt:lpstr>P37</vt:lpstr>
      <vt:lpstr>P38</vt:lpstr>
      <vt:lpstr>P39</vt:lpstr>
      <vt:lpstr>P40</vt:lpstr>
      <vt:lpstr> P41</vt:lpstr>
      <vt:lpstr>P42</vt:lpstr>
      <vt:lpstr>P43</vt:lpstr>
      <vt:lpstr>' P41'!Print_Area</vt:lpstr>
      <vt:lpstr>'P34'!Print_Area</vt:lpstr>
      <vt:lpstr>P35.36!Print_Area</vt:lpstr>
      <vt:lpstr>'P37'!Print_Area</vt:lpstr>
      <vt:lpstr>'P38'!Print_Area</vt:lpstr>
      <vt:lpstr>'P40'!Print_Area</vt:lpstr>
      <vt:lpstr>'P43'!Print_Area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2024-02-19T03:59:51Z</dcterms:created>
  <dcterms:modified xsi:type="dcterms:W3CDTF">2025-09-30T10:06:07Z</dcterms:modified>
</cp:coreProperties>
</file>