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40726213-CF4A-42A6-A6A6-94259C52A5D6}" xr6:coauthVersionLast="47" xr6:coauthVersionMax="47" xr10:uidLastSave="{00000000-0000-0000-0000-000000000000}"/>
  <bookViews>
    <workbookView xWindow="8340" yWindow="210" windowWidth="10060" windowHeight="9860" xr2:uid="{00000000-000D-0000-FFFF-FFFF00000000}"/>
  </bookViews>
  <sheets>
    <sheet name="１．CO2チェックシート" sheetId="14" r:id="rId1"/>
    <sheet name="２．我が家のまとめ(グラフデータはここをクリック！）" sheetId="16" r:id="rId2"/>
  </sheets>
  <definedNames>
    <definedName name="_xlnm.Print_Area" localSheetId="0">'１．CO2チェックシート'!$B$1:$P$35</definedName>
    <definedName name="_xlnm.Print_Area" localSheetId="1">'２．我が家のまとめ(グラフデータはここをクリック！）'!$A$1:$V$125</definedName>
    <definedName name="全情報結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3" i="16" l="1"/>
  <c r="AO14" i="16"/>
  <c r="AO15" i="16"/>
  <c r="AO16" i="16"/>
  <c r="AO17" i="16"/>
  <c r="AO18" i="16"/>
  <c r="AO19" i="16"/>
  <c r="AN13" i="16"/>
  <c r="AN14" i="16"/>
  <c r="AN15" i="16"/>
  <c r="AN16" i="16"/>
  <c r="AN17" i="16"/>
  <c r="AN18" i="16"/>
  <c r="AN19" i="16"/>
  <c r="AM13" i="16"/>
  <c r="AM14" i="16"/>
  <c r="AM15" i="16"/>
  <c r="AM16" i="16"/>
  <c r="AM17" i="16"/>
  <c r="AM18" i="16"/>
  <c r="AM19" i="16"/>
  <c r="AL13" i="16"/>
  <c r="AL14" i="16"/>
  <c r="AL15" i="16"/>
  <c r="AL16" i="16"/>
  <c r="AL17" i="16"/>
  <c r="AL18" i="16"/>
  <c r="AL19" i="16"/>
  <c r="AK13" i="16"/>
  <c r="AK14" i="16"/>
  <c r="AK15" i="16"/>
  <c r="AK16" i="16"/>
  <c r="AK17" i="16"/>
  <c r="AK18" i="16"/>
  <c r="AK19" i="16"/>
  <c r="AJ13" i="16"/>
  <c r="AJ14" i="16"/>
  <c r="AJ15" i="16"/>
  <c r="AJ16" i="16"/>
  <c r="AJ17" i="16"/>
  <c r="AJ18" i="16"/>
  <c r="AJ19" i="16"/>
  <c r="AI13" i="16"/>
  <c r="AI14" i="16"/>
  <c r="AI15" i="16"/>
  <c r="AI16" i="16"/>
  <c r="AI17" i="16"/>
  <c r="AI18" i="16"/>
  <c r="AI19" i="16"/>
  <c r="AH13" i="16"/>
  <c r="AH14" i="16"/>
  <c r="AH15" i="16"/>
  <c r="AH16" i="16"/>
  <c r="AH17" i="16"/>
  <c r="AH18" i="16"/>
  <c r="AH19" i="16"/>
  <c r="AG13" i="16"/>
  <c r="AG14" i="16"/>
  <c r="AG15" i="16"/>
  <c r="AG16" i="16"/>
  <c r="AG17" i="16"/>
  <c r="AG18" i="16"/>
  <c r="AG19" i="16"/>
  <c r="AF13" i="16"/>
  <c r="AF14" i="16"/>
  <c r="AF15" i="16"/>
  <c r="AF16" i="16"/>
  <c r="AF17" i="16"/>
  <c r="AF18" i="16"/>
  <c r="AF19" i="16"/>
  <c r="AE13" i="16"/>
  <c r="AE14" i="16"/>
  <c r="AE15" i="16"/>
  <c r="AE16" i="16"/>
  <c r="AE17" i="16"/>
  <c r="AE18" i="16"/>
  <c r="AE19" i="16"/>
  <c r="AP19" i="16"/>
  <c r="AD13" i="16"/>
  <c r="AD14" i="16"/>
  <c r="AD15" i="16"/>
  <c r="AD16" i="16"/>
  <c r="AD17" i="16"/>
  <c r="AD18" i="16"/>
  <c r="AD19" i="16"/>
  <c r="AI27" i="16"/>
  <c r="AI34" i="16" s="1"/>
  <c r="AO3" i="16"/>
  <c r="AO27" i="16"/>
  <c r="AO34" i="16" s="1"/>
  <c r="AO4" i="16"/>
  <c r="AO28" i="16" s="1"/>
  <c r="AO5" i="16"/>
  <c r="AO29" i="16" s="1"/>
  <c r="AO6" i="16"/>
  <c r="AO30" i="16"/>
  <c r="AO7" i="16"/>
  <c r="AO31" i="16"/>
  <c r="AO8" i="16"/>
  <c r="AO32" i="16" s="1"/>
  <c r="AO9" i="16"/>
  <c r="AO33" i="16" s="1"/>
  <c r="AN3" i="16"/>
  <c r="AN27" i="16"/>
  <c r="AN34" i="16" s="1"/>
  <c r="AN4" i="16"/>
  <c r="AN28" i="16"/>
  <c r="AN5" i="16"/>
  <c r="AN29" i="16" s="1"/>
  <c r="AN6" i="16"/>
  <c r="AN30" i="16" s="1"/>
  <c r="AN7" i="16"/>
  <c r="AN31" i="16"/>
  <c r="AN8" i="16"/>
  <c r="AN32" i="16"/>
  <c r="AN9" i="16"/>
  <c r="AN33" i="16" s="1"/>
  <c r="AM3" i="16"/>
  <c r="AM27" i="16" s="1"/>
  <c r="AM34" i="16" s="1"/>
  <c r="AM4" i="16"/>
  <c r="AM28" i="16"/>
  <c r="AM5" i="16"/>
  <c r="AM29" i="16"/>
  <c r="AM6" i="16"/>
  <c r="AM30" i="16" s="1"/>
  <c r="AM7" i="16"/>
  <c r="AM31" i="16" s="1"/>
  <c r="AM8" i="16"/>
  <c r="AM32" i="16"/>
  <c r="AM9" i="16"/>
  <c r="AM33" i="16"/>
  <c r="AL3" i="16"/>
  <c r="AL27" i="16" s="1"/>
  <c r="AL34" i="16" s="1"/>
  <c r="AL4" i="16"/>
  <c r="AL28" i="16" s="1"/>
  <c r="AL5" i="16"/>
  <c r="AL29" i="16"/>
  <c r="AL6" i="16"/>
  <c r="AL30" i="16"/>
  <c r="AL7" i="16"/>
  <c r="AL31" i="16" s="1"/>
  <c r="AL8" i="16"/>
  <c r="AL32" i="16" s="1"/>
  <c r="AL9" i="16"/>
  <c r="AL33" i="16"/>
  <c r="AK3" i="16"/>
  <c r="AK27" i="16"/>
  <c r="AK34" i="16" s="1"/>
  <c r="AK4" i="16"/>
  <c r="AK28" i="16" s="1"/>
  <c r="AK5" i="16"/>
  <c r="AK29" i="16" s="1"/>
  <c r="AK6" i="16"/>
  <c r="AK30" i="16"/>
  <c r="AK7" i="16"/>
  <c r="AK31" i="16"/>
  <c r="AK8" i="16"/>
  <c r="AK32" i="16" s="1"/>
  <c r="AK9" i="16"/>
  <c r="AK33" i="16" s="1"/>
  <c r="AJ3" i="16"/>
  <c r="AJ27" i="16"/>
  <c r="AJ34" i="16" s="1"/>
  <c r="AJ4" i="16"/>
  <c r="AJ28" i="16"/>
  <c r="AJ5" i="16"/>
  <c r="AJ29" i="16" s="1"/>
  <c r="AJ6" i="16"/>
  <c r="AJ30" i="16" s="1"/>
  <c r="AJ7" i="16"/>
  <c r="AJ31" i="16"/>
  <c r="AJ8" i="16"/>
  <c r="AJ32" i="16"/>
  <c r="AJ9" i="16"/>
  <c r="AJ33" i="16" s="1"/>
  <c r="AI3" i="16"/>
  <c r="AI4" i="16"/>
  <c r="AI28" i="16" s="1"/>
  <c r="AI5" i="16"/>
  <c r="AI29" i="16" s="1"/>
  <c r="AI6" i="16"/>
  <c r="AI30" i="16" s="1"/>
  <c r="AI7" i="16"/>
  <c r="AI31" i="16"/>
  <c r="AI8" i="16"/>
  <c r="AI32" i="16" s="1"/>
  <c r="AI9" i="16"/>
  <c r="AI33" i="16" s="1"/>
  <c r="AH3" i="16"/>
  <c r="AH27" i="16" s="1"/>
  <c r="AH34" i="16" s="1"/>
  <c r="AH4" i="16"/>
  <c r="AH28" i="16"/>
  <c r="AH5" i="16"/>
  <c r="AH29" i="16" s="1"/>
  <c r="AH6" i="16"/>
  <c r="AH30" i="16" s="1"/>
  <c r="AH7" i="16"/>
  <c r="AH31" i="16" s="1"/>
  <c r="AH8" i="16"/>
  <c r="AH32" i="16"/>
  <c r="AH9" i="16"/>
  <c r="AH33" i="16" s="1"/>
  <c r="AG3" i="16"/>
  <c r="AG27" i="16" s="1"/>
  <c r="AG34" i="16" s="1"/>
  <c r="AG4" i="16"/>
  <c r="AG28" i="16" s="1"/>
  <c r="AG5" i="16"/>
  <c r="AG29" i="16"/>
  <c r="AG6" i="16"/>
  <c r="AG30" i="16" s="1"/>
  <c r="AG7" i="16"/>
  <c r="AG31" i="16" s="1"/>
  <c r="AG8" i="16"/>
  <c r="AG32" i="16" s="1"/>
  <c r="AG9" i="16"/>
  <c r="AG33" i="16"/>
  <c r="AF3" i="16"/>
  <c r="AF27" i="16" s="1"/>
  <c r="AF34" i="16" s="1"/>
  <c r="AF4" i="16"/>
  <c r="AF28" i="16" s="1"/>
  <c r="AF5" i="16"/>
  <c r="AF29" i="16" s="1"/>
  <c r="AF6" i="16"/>
  <c r="AF30" i="16"/>
  <c r="AF7" i="16"/>
  <c r="AF31" i="16" s="1"/>
  <c r="AF8" i="16"/>
  <c r="AF32" i="16" s="1"/>
  <c r="AF9" i="16"/>
  <c r="AF33" i="16" s="1"/>
  <c r="AE3" i="16"/>
  <c r="AE27" i="16"/>
  <c r="AE34" i="16" s="1"/>
  <c r="AE4" i="16"/>
  <c r="AE28" i="16" s="1"/>
  <c r="AE5" i="16"/>
  <c r="AE29" i="16" s="1"/>
  <c r="AE6" i="16"/>
  <c r="AE30" i="16" s="1"/>
  <c r="AE7" i="16"/>
  <c r="AE31" i="16"/>
  <c r="AE8" i="16"/>
  <c r="AE32" i="16" s="1"/>
  <c r="AE9" i="16"/>
  <c r="AE33" i="16" s="1"/>
  <c r="AD3" i="16"/>
  <c r="AP3" i="16" s="1"/>
  <c r="AD4" i="16"/>
  <c r="AD28" i="16" s="1"/>
  <c r="AP28" i="16" s="1"/>
  <c r="AD5" i="16"/>
  <c r="AP5" i="16" s="1"/>
  <c r="AD6" i="16"/>
  <c r="AD30" i="16"/>
  <c r="AP30" i="16" s="1"/>
  <c r="AD7" i="16"/>
  <c r="AD31" i="16"/>
  <c r="AD8" i="16"/>
  <c r="AD32" i="16" s="1"/>
  <c r="AP32" i="16" s="1"/>
  <c r="AD9" i="16"/>
  <c r="AD33" i="16" s="1"/>
  <c r="AP33" i="16" s="1"/>
  <c r="AD43" i="16"/>
  <c r="AD42" i="16"/>
  <c r="AD41" i="16"/>
  <c r="AD40" i="16"/>
  <c r="AD39" i="16"/>
  <c r="AD38" i="16"/>
  <c r="AD37" i="16"/>
  <c r="E25" i="14"/>
  <c r="H25" i="14" s="1"/>
  <c r="E29" i="14"/>
  <c r="H29" i="14" s="1"/>
  <c r="E30" i="14"/>
  <c r="H30" i="14" s="1"/>
  <c r="E31" i="14"/>
  <c r="H31" i="14"/>
  <c r="E28" i="14"/>
  <c r="H28" i="14" s="1"/>
  <c r="E26" i="14"/>
  <c r="H26" i="14" s="1"/>
  <c r="E27" i="14"/>
  <c r="H27" i="14" s="1"/>
  <c r="AP16" i="16"/>
  <c r="AP8" i="16"/>
  <c r="AP17" i="16"/>
  <c r="AP4" i="16"/>
  <c r="AP6" i="16"/>
  <c r="AP18" i="16"/>
  <c r="AP14" i="16"/>
  <c r="AP13" i="16"/>
  <c r="AP31" i="16"/>
  <c r="AP7" i="16"/>
  <c r="AP15" i="16"/>
  <c r="AD27" i="16"/>
  <c r="AD34" i="16" s="1"/>
  <c r="H32" i="14" l="1"/>
  <c r="AP9" i="16"/>
  <c r="AD29" i="16"/>
  <c r="AP29" i="16" s="1"/>
  <c r="AP27" i="16"/>
  <c r="AP34" i="16" s="1"/>
</calcChain>
</file>

<file path=xl/sharedStrings.xml><?xml version="1.0" encoding="utf-8"?>
<sst xmlns="http://schemas.openxmlformats.org/spreadsheetml/2006/main" count="143" uniqueCount="67">
  <si>
    <t>使用量</t>
    <rPh sb="0" eb="3">
      <t>シヨウリョウ</t>
    </rPh>
    <phoneticPr fontId="1"/>
  </si>
  <si>
    <t>自動車</t>
    <rPh sb="0" eb="3">
      <t>ジドウシャ</t>
    </rPh>
    <phoneticPr fontId="1"/>
  </si>
  <si>
    <t>前年
同月</t>
    <rPh sb="0" eb="2">
      <t>ゼンネン</t>
    </rPh>
    <rPh sb="3" eb="5">
      <t>ドウゲツ</t>
    </rPh>
    <phoneticPr fontId="1"/>
  </si>
  <si>
    <r>
      <t xml:space="preserve">1 </t>
    </r>
    <r>
      <rPr>
        <b/>
        <sz val="14"/>
        <color indexed="8"/>
        <rFont val="HG丸ｺﾞｼｯｸM-PRO"/>
        <family val="3"/>
        <charset val="128"/>
      </rPr>
      <t>月</t>
    </r>
    <rPh sb="2" eb="3">
      <t>ガツ</t>
    </rPh>
    <phoneticPr fontId="1"/>
  </si>
  <si>
    <r>
      <t xml:space="preserve">2 </t>
    </r>
    <r>
      <rPr>
        <b/>
        <sz val="14"/>
        <color indexed="8"/>
        <rFont val="HG丸ｺﾞｼｯｸM-PRO"/>
        <family val="3"/>
        <charset val="128"/>
      </rPr>
      <t>月</t>
    </r>
    <rPh sb="2" eb="3">
      <t>ガツ</t>
    </rPh>
    <phoneticPr fontId="1"/>
  </si>
  <si>
    <r>
      <t xml:space="preserve">3 </t>
    </r>
    <r>
      <rPr>
        <b/>
        <sz val="14"/>
        <color indexed="8"/>
        <rFont val="HG丸ｺﾞｼｯｸM-PRO"/>
        <family val="3"/>
        <charset val="128"/>
      </rPr>
      <t>月</t>
    </r>
    <rPh sb="2" eb="3">
      <t>ガツ</t>
    </rPh>
    <phoneticPr fontId="1"/>
  </si>
  <si>
    <r>
      <t xml:space="preserve">4 </t>
    </r>
    <r>
      <rPr>
        <b/>
        <sz val="14"/>
        <color indexed="8"/>
        <rFont val="HG丸ｺﾞｼｯｸM-PRO"/>
        <family val="3"/>
        <charset val="128"/>
      </rPr>
      <t>月</t>
    </r>
    <rPh sb="2" eb="3">
      <t>ガツ</t>
    </rPh>
    <phoneticPr fontId="1"/>
  </si>
  <si>
    <r>
      <t xml:space="preserve">5 </t>
    </r>
    <r>
      <rPr>
        <b/>
        <sz val="14"/>
        <color indexed="8"/>
        <rFont val="HG丸ｺﾞｼｯｸM-PRO"/>
        <family val="3"/>
        <charset val="128"/>
      </rPr>
      <t>月</t>
    </r>
    <rPh sb="2" eb="3">
      <t>ガツ</t>
    </rPh>
    <phoneticPr fontId="1"/>
  </si>
  <si>
    <r>
      <t xml:space="preserve">6 </t>
    </r>
    <r>
      <rPr>
        <b/>
        <sz val="14"/>
        <color indexed="8"/>
        <rFont val="HG丸ｺﾞｼｯｸM-PRO"/>
        <family val="3"/>
        <charset val="128"/>
      </rPr>
      <t>月</t>
    </r>
    <rPh sb="2" eb="3">
      <t>ガツ</t>
    </rPh>
    <phoneticPr fontId="1"/>
  </si>
  <si>
    <r>
      <t xml:space="preserve">7 </t>
    </r>
    <r>
      <rPr>
        <b/>
        <sz val="14"/>
        <color indexed="8"/>
        <rFont val="HG丸ｺﾞｼｯｸM-PRO"/>
        <family val="3"/>
        <charset val="128"/>
      </rPr>
      <t>月</t>
    </r>
    <rPh sb="2" eb="3">
      <t>ガツ</t>
    </rPh>
    <phoneticPr fontId="1"/>
  </si>
  <si>
    <r>
      <t xml:space="preserve">8 </t>
    </r>
    <r>
      <rPr>
        <b/>
        <sz val="14"/>
        <color indexed="8"/>
        <rFont val="HG丸ｺﾞｼｯｸM-PRO"/>
        <family val="3"/>
        <charset val="128"/>
      </rPr>
      <t>月</t>
    </r>
    <rPh sb="2" eb="3">
      <t>ガツ</t>
    </rPh>
    <phoneticPr fontId="1"/>
  </si>
  <si>
    <r>
      <t xml:space="preserve">9 </t>
    </r>
    <r>
      <rPr>
        <b/>
        <sz val="14"/>
        <color indexed="8"/>
        <rFont val="HG丸ｺﾞｼｯｸM-PRO"/>
        <family val="3"/>
        <charset val="128"/>
      </rPr>
      <t>月</t>
    </r>
    <rPh sb="2" eb="3">
      <t>ガツ</t>
    </rPh>
    <phoneticPr fontId="1"/>
  </si>
  <si>
    <r>
      <t xml:space="preserve">10 </t>
    </r>
    <r>
      <rPr>
        <b/>
        <sz val="14"/>
        <color indexed="8"/>
        <rFont val="HG丸ｺﾞｼｯｸM-PRO"/>
        <family val="3"/>
        <charset val="128"/>
      </rPr>
      <t>月</t>
    </r>
    <rPh sb="3" eb="4">
      <t>ガツ</t>
    </rPh>
    <phoneticPr fontId="1"/>
  </si>
  <si>
    <r>
      <t xml:space="preserve">11 </t>
    </r>
    <r>
      <rPr>
        <b/>
        <sz val="14"/>
        <color indexed="8"/>
        <rFont val="HG丸ｺﾞｼｯｸM-PRO"/>
        <family val="3"/>
        <charset val="128"/>
      </rPr>
      <t>月</t>
    </r>
    <rPh sb="3" eb="4">
      <t>ガツ</t>
    </rPh>
    <phoneticPr fontId="1"/>
  </si>
  <si>
    <r>
      <t xml:space="preserve">12 </t>
    </r>
    <r>
      <rPr>
        <b/>
        <sz val="14"/>
        <color indexed="8"/>
        <rFont val="HG丸ｺﾞｼｯｸM-PRO"/>
        <family val="3"/>
        <charset val="128"/>
      </rPr>
      <t>月</t>
    </r>
    <rPh sb="3" eb="4">
      <t>ガツ</t>
    </rPh>
    <phoneticPr fontId="1"/>
  </si>
  <si>
    <t>各月の使用量を
 記入しましょう。</t>
    <phoneticPr fontId="1"/>
  </si>
  <si>
    <t>各月の使用量を
 記入しましょう。</t>
    <phoneticPr fontId="1"/>
  </si>
  <si>
    <t>ガソリン</t>
    <phoneticPr fontId="1"/>
  </si>
  <si>
    <t>今年の
使用量</t>
    <rPh sb="0" eb="2">
      <t>コトシ</t>
    </rPh>
    <rPh sb="4" eb="7">
      <t>シヨウリョウ</t>
    </rPh>
    <phoneticPr fontId="29"/>
  </si>
  <si>
    <t>排出
係数</t>
    <rPh sb="3" eb="5">
      <t>ケイスウ</t>
    </rPh>
    <phoneticPr fontId="1"/>
  </si>
  <si>
    <r>
      <t>CO</t>
    </r>
    <r>
      <rPr>
        <vertAlign val="subscript"/>
        <sz val="12"/>
        <color indexed="8"/>
        <rFont val="HG丸ｺﾞｼｯｸM-PRO"/>
        <family val="3"/>
        <charset val="128"/>
      </rPr>
      <t>2</t>
    </r>
    <r>
      <rPr>
        <sz val="12"/>
        <color indexed="8"/>
        <rFont val="HG丸ｺﾞｼｯｸM-PRO"/>
        <family val="3"/>
        <charset val="128"/>
      </rPr>
      <t xml:space="preserve">排出量 
</t>
    </r>
    <r>
      <rPr>
        <sz val="12"/>
        <color indexed="8"/>
        <rFont val="ＭＳ Ｐゴシック"/>
        <family val="3"/>
        <charset val="128"/>
      </rPr>
      <t>(kg-CO</t>
    </r>
    <r>
      <rPr>
        <vertAlign val="subscript"/>
        <sz val="12"/>
        <color indexed="8"/>
        <rFont val="ＭＳ Ｐゴシック"/>
        <family val="3"/>
        <charset val="128"/>
      </rPr>
      <t>2</t>
    </r>
    <r>
      <rPr>
        <sz val="12"/>
        <color indexed="8"/>
        <rFont val="ＭＳ Ｐゴシック"/>
        <family val="3"/>
        <charset val="128"/>
      </rPr>
      <t>)</t>
    </r>
    <phoneticPr fontId="1"/>
  </si>
  <si>
    <r>
      <t xml:space="preserve"> 今年のCO</t>
    </r>
    <r>
      <rPr>
        <vertAlign val="subscript"/>
        <sz val="12"/>
        <color indexed="8"/>
        <rFont val="HG丸ｺﾞｼｯｸM-PRO"/>
        <family val="3"/>
        <charset val="128"/>
      </rPr>
      <t>2</t>
    </r>
    <r>
      <rPr>
        <sz val="12"/>
        <color indexed="8"/>
        <rFont val="HG丸ｺﾞｼｯｸM-PRO"/>
        <family val="3"/>
        <charset val="128"/>
      </rPr>
      <t xml:space="preserve">排出量
</t>
    </r>
    <r>
      <rPr>
        <sz val="10"/>
        <color indexed="10"/>
        <rFont val="HG丸ｺﾞｼｯｸM-PRO"/>
        <family val="3"/>
        <charset val="128"/>
      </rPr>
      <t xml:space="preserve"> （自動的に計算されます）</t>
    </r>
    <rPh sb="1" eb="3">
      <t>コトシ</t>
    </rPh>
    <rPh sb="7" eb="9">
      <t>ハイシュツ</t>
    </rPh>
    <rPh sb="9" eb="10">
      <t>リョウ</t>
    </rPh>
    <rPh sb="13" eb="16">
      <t>ジドウテキ</t>
    </rPh>
    <rPh sb="17" eb="19">
      <t>ケイサン</t>
    </rPh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</si>
  <si>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</si>
  <si>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</si>
  <si>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</si>
  <si>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</si>
  <si>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</si>
  <si>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</si>
  <si>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</si>
  <si>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</si>
  <si>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</si>
  <si>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</si>
  <si>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</si>
  <si>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</si>
  <si>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年間計</t>
    <rPh sb="0" eb="2">
      <t>ネンカン</t>
    </rPh>
    <rPh sb="2" eb="3">
      <t>ケイ</t>
    </rPh>
    <phoneticPr fontId="1"/>
  </si>
  <si>
    <t>合計</t>
    <rPh sb="0" eb="2">
      <t>ゴウケイ</t>
    </rPh>
    <phoneticPr fontId="1"/>
  </si>
  <si>
    <t>軽油</t>
    <rPh sb="0" eb="2">
      <t>ケイユ</t>
    </rPh>
    <phoneticPr fontId="1"/>
  </si>
  <si>
    <t>灯油</t>
    <rPh sb="0" eb="2">
      <t>トウユ</t>
    </rPh>
    <phoneticPr fontId="1"/>
  </si>
  <si>
    <t>上水道</t>
    <rPh sb="0" eb="3">
      <t>ジョウスイドウ</t>
    </rPh>
    <phoneticPr fontId="1"/>
  </si>
  <si>
    <t>都市ガス</t>
    <rPh sb="0" eb="2">
      <t>トシ</t>
    </rPh>
    <phoneticPr fontId="1"/>
  </si>
  <si>
    <t>電気</t>
    <rPh sb="0" eb="2">
      <t>デンキ</t>
    </rPh>
    <phoneticPr fontId="1"/>
  </si>
  <si>
    <t>係数</t>
    <rPh sb="0" eb="2">
      <t>ケイスウ</t>
    </rPh>
    <phoneticPr fontId="1"/>
  </si>
  <si>
    <t>管理欄（数値記入は不要です）</t>
    <rPh sb="0" eb="2">
      <t>カンリ</t>
    </rPh>
    <rPh sb="2" eb="3">
      <t>ラン</t>
    </rPh>
    <rPh sb="4" eb="6">
      <t>スウチ</t>
    </rPh>
    <rPh sb="6" eb="8">
      <t>キニュウ</t>
    </rPh>
    <rPh sb="9" eb="11">
      <t>フヨウ</t>
    </rPh>
    <phoneticPr fontId="1"/>
  </si>
  <si>
    <t>各エネルギー使用量の推移</t>
    <rPh sb="0" eb="1">
      <t>カク</t>
    </rPh>
    <rPh sb="6" eb="8">
      <t>シヨウ</t>
    </rPh>
    <rPh sb="8" eb="9">
      <t>リョウ</t>
    </rPh>
    <rPh sb="10" eb="12">
      <t>スイイ</t>
    </rPh>
    <phoneticPr fontId="1"/>
  </si>
  <si>
    <t>前年同月</t>
    <rPh sb="0" eb="2">
      <t>ゼンネン</t>
    </rPh>
    <rPh sb="2" eb="4">
      <t>ドウゲツ</t>
    </rPh>
    <phoneticPr fontId="1"/>
  </si>
  <si>
    <t>電気(kWh)</t>
    <rPh sb="0" eb="2">
      <t>デンキ</t>
    </rPh>
    <phoneticPr fontId="1"/>
  </si>
  <si>
    <t>都市ガス(㎥)</t>
    <rPh sb="0" eb="2">
      <t>トシ</t>
    </rPh>
    <phoneticPr fontId="1"/>
  </si>
  <si>
    <t>上水道(㎥)</t>
    <rPh sb="0" eb="3">
      <t>ジョウスイドウ</t>
    </rPh>
    <phoneticPr fontId="1"/>
  </si>
  <si>
    <t>CO₂排出量(kg)</t>
    <rPh sb="3" eb="5">
      <t>ハイシュツ</t>
    </rPh>
    <rPh sb="5" eb="6">
      <t>リョウ</t>
    </rPh>
    <phoneticPr fontId="1"/>
  </si>
  <si>
    <t>電気</t>
    <phoneticPr fontId="1"/>
  </si>
  <si>
    <t>都市ガス</t>
    <phoneticPr fontId="1"/>
  </si>
  <si>
    <t>上水道</t>
    <phoneticPr fontId="1"/>
  </si>
  <si>
    <t>LPガス</t>
    <phoneticPr fontId="1"/>
  </si>
  <si>
    <t>軽油</t>
    <phoneticPr fontId="1"/>
  </si>
  <si>
    <t>LPガス(㎥)</t>
    <phoneticPr fontId="1"/>
  </si>
  <si>
    <t>ガス</t>
    <phoneticPr fontId="1"/>
  </si>
  <si>
    <r>
      <t xml:space="preserve">LPガス </t>
    </r>
    <r>
      <rPr>
        <b/>
        <sz val="12"/>
        <color indexed="8"/>
        <rFont val="HG丸ｺﾞｼｯｸM-PRO"/>
        <family val="3"/>
        <charset val="128"/>
      </rPr>
      <t>(㎥)</t>
    </r>
    <phoneticPr fontId="1"/>
  </si>
  <si>
    <r>
      <t xml:space="preserve">電気 </t>
    </r>
    <r>
      <rPr>
        <b/>
        <sz val="12"/>
        <color indexed="8"/>
        <rFont val="HG丸ｺﾞｼｯｸM-PRO"/>
        <family val="3"/>
        <charset val="128"/>
      </rPr>
      <t>(kWh)</t>
    </r>
    <rPh sb="1" eb="2">
      <t>キ</t>
    </rPh>
    <phoneticPr fontId="1"/>
  </si>
  <si>
    <r>
      <t xml:space="preserve">都市ガス </t>
    </r>
    <r>
      <rPr>
        <b/>
        <sz val="12"/>
        <color indexed="8"/>
        <rFont val="HG丸ｺﾞｼｯｸM-PRO"/>
        <family val="3"/>
        <charset val="128"/>
      </rPr>
      <t>(㎥)</t>
    </r>
    <phoneticPr fontId="1"/>
  </si>
  <si>
    <r>
      <t xml:space="preserve"> 灯油 </t>
    </r>
    <r>
      <rPr>
        <b/>
        <sz val="12"/>
        <color indexed="8"/>
        <rFont val="HG丸ｺﾞｼｯｸM-PRO"/>
        <family val="3"/>
        <charset val="128"/>
      </rPr>
      <t>(L)</t>
    </r>
    <phoneticPr fontId="1"/>
  </si>
  <si>
    <r>
      <t xml:space="preserve"> 軽油 </t>
    </r>
    <r>
      <rPr>
        <b/>
        <sz val="12"/>
        <color indexed="8"/>
        <rFont val="HG丸ｺﾞｼｯｸM-PRO"/>
        <family val="3"/>
        <charset val="128"/>
      </rPr>
      <t>(L)</t>
    </r>
    <rPh sb="1" eb="2">
      <t>ケイ</t>
    </rPh>
    <rPh sb="2" eb="3">
      <t>アブラ</t>
    </rPh>
    <phoneticPr fontId="1"/>
  </si>
  <si>
    <r>
      <t xml:space="preserve">LPガス </t>
    </r>
    <r>
      <rPr>
        <b/>
        <sz val="12"/>
        <color indexed="8"/>
        <rFont val="HG丸ｺﾞｼｯｸM-PRO"/>
        <family val="3"/>
        <charset val="128"/>
      </rPr>
      <t>(㎥)</t>
    </r>
    <phoneticPr fontId="1"/>
  </si>
  <si>
    <r>
      <t xml:space="preserve">上水道 </t>
    </r>
    <r>
      <rPr>
        <b/>
        <sz val="12"/>
        <color indexed="8"/>
        <rFont val="HG丸ｺﾞｼｯｸM-PRO"/>
        <family val="3"/>
        <charset val="128"/>
      </rPr>
      <t>(㎥)</t>
    </r>
    <phoneticPr fontId="1"/>
  </si>
  <si>
    <r>
      <t xml:space="preserve"> ガソリン </t>
    </r>
    <r>
      <rPr>
        <b/>
        <sz val="12"/>
        <color indexed="8"/>
        <rFont val="HG丸ｺﾞｼｯｸM-PRO"/>
        <family val="3"/>
        <charset val="128"/>
      </rPr>
      <t>(L)</t>
    </r>
    <phoneticPr fontId="1"/>
  </si>
  <si>
    <t>灯油(L)</t>
    <rPh sb="0" eb="2">
      <t>トウユ</t>
    </rPh>
    <phoneticPr fontId="1"/>
  </si>
  <si>
    <t>ガソリン(L)</t>
    <phoneticPr fontId="1"/>
  </si>
  <si>
    <t>軽油(L)</t>
    <rPh sb="0" eb="2">
      <t>ケイユ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</si>
</sst>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_);[Red]\(0.0\)"/>
    <numFmt numFmtId="177" formatCode="0.00_);[Red]\(0.00\)"/>
    <numFmt numFmtId="178" formatCode="#,###&quot;kg-CO₂&quot;"/>
    <numFmt numFmtId="179" formatCode="#,##0.0;;"/>
    <numFmt numFmtId="180" formatCode="#,###&quot;kWh&quot;;;[Red]0&quot;kWh&quot;"/>
    <numFmt numFmtId="181" formatCode="#,###&quot;m³&quot;;;[Red]0&quot;m³&quot;"/>
    <numFmt numFmtId="182" formatCode="#,###&quot;L&quot;;;[Red]0&quot;L&quot;"/>
    <numFmt numFmtId="183" formatCode="&quot;×&quot;0.0"/>
    <numFmt numFmtId="184" formatCode="&quot;×&quot;0.00"/>
    <numFmt numFmtId="185" formatCode="&quot;×&quot;0.000"/>
    <numFmt numFmtId="186" formatCode="0.000_);[Red]\(0.000\)"/>
  </numFmts>
  <fonts count="40" x14ac:knownFonts="1"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b/>
      <sz val="14"/>
      <color indexed="8"/>
      <name val="Kristen ITC"/>
      <family val="4"/>
    </font>
    <font>
      <b/>
      <sz val="14"/>
      <color indexed="8"/>
      <name val="HG丸ｺﾞｼｯｸM-PRO"/>
      <family val="3"/>
      <charset val="128"/>
    </font>
    <font>
      <sz val="14"/>
      <name val="HGP創英角ﾎﾟｯﾌﾟ体"/>
      <family val="3"/>
      <charset val="128"/>
    </font>
    <font>
      <vertAlign val="subscript"/>
      <sz val="12"/>
      <color indexed="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HG丸ｺﾞｼｯｸM-PRO"/>
      <family val="3"/>
      <charset val="128"/>
    </font>
    <font>
      <sz val="12"/>
      <color indexed="8"/>
      <name val="ＭＳ Ｐゴシック"/>
      <family val="3"/>
      <charset val="128"/>
    </font>
    <font>
      <b/>
      <i/>
      <sz val="12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vertAlign val="subscript"/>
      <sz val="12"/>
      <color indexed="8"/>
      <name val="ＭＳ Ｐゴシック"/>
      <family val="3"/>
      <charset val="128"/>
    </font>
    <font>
      <sz val="10"/>
      <color indexed="10"/>
      <name val="HG丸ｺﾞｼｯｸM-PRO"/>
      <family val="3"/>
      <charset val="128"/>
    </font>
    <font>
      <sz val="12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b/>
      <sz val="12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44"/>
        <bgColor indexed="64"/>
      </patternFill>
    </fill>
  </fills>
  <borders count="10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  <border>
      <left/>
      <right style="thin">
        <color indexed="52"/>
      </right>
      <top style="medium">
        <color indexed="53"/>
      </top>
      <bottom style="medium">
        <color indexed="53"/>
      </bottom>
      <diagonal/>
    </border>
    <border>
      <left/>
      <right style="thin">
        <color indexed="52"/>
      </right>
      <top style="thin">
        <color indexed="53"/>
      </top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17"/>
      </left>
      <right style="medium">
        <color indexed="17"/>
      </right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 style="medium">
        <color indexed="17"/>
      </right>
      <top/>
      <bottom style="thin">
        <color indexed="17"/>
      </bottom>
      <diagonal/>
    </border>
    <border>
      <left style="medium">
        <color indexed="17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medium">
        <color indexed="17"/>
      </right>
      <top/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medium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53"/>
      </left>
      <right style="thin">
        <color indexed="53"/>
      </right>
      <top/>
      <bottom style="thin">
        <color indexed="53"/>
      </bottom>
      <diagonal/>
    </border>
    <border>
      <left/>
      <right style="thin">
        <color indexed="52"/>
      </right>
      <top style="thin">
        <color indexed="53"/>
      </top>
      <bottom style="medium">
        <color indexed="53"/>
      </bottom>
      <diagonal/>
    </border>
    <border>
      <left/>
      <right style="thin">
        <color indexed="52"/>
      </right>
      <top style="thin">
        <color indexed="53"/>
      </top>
      <bottom style="thin">
        <color indexed="53"/>
      </bottom>
      <diagonal/>
    </border>
    <border>
      <left style="thin">
        <color indexed="52"/>
      </left>
      <right style="thin">
        <color indexed="52"/>
      </right>
      <top style="thin">
        <color indexed="53"/>
      </top>
      <bottom style="thin">
        <color indexed="53"/>
      </bottom>
      <diagonal/>
    </border>
    <border>
      <left/>
      <right/>
      <top style="thin">
        <color indexed="53"/>
      </top>
      <bottom style="thin">
        <color indexed="53"/>
      </bottom>
      <diagonal/>
    </border>
    <border>
      <left/>
      <right/>
      <top style="thin">
        <color indexed="53"/>
      </top>
      <bottom/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/>
      <right style="medium">
        <color indexed="53"/>
      </right>
      <top style="thin">
        <color indexed="53"/>
      </top>
      <bottom/>
      <diagonal/>
    </border>
    <border>
      <left/>
      <right style="medium">
        <color indexed="53"/>
      </right>
      <top style="thin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2"/>
      </left>
      <right style="thin">
        <color indexed="52"/>
      </right>
      <top style="thin">
        <color indexed="53"/>
      </top>
      <bottom style="medium">
        <color indexed="53"/>
      </bottom>
      <diagonal/>
    </border>
    <border>
      <left/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53"/>
      </left>
      <right style="medium">
        <color indexed="53"/>
      </right>
      <top style="thin">
        <color indexed="53"/>
      </top>
      <bottom style="thin">
        <color indexed="53"/>
      </bottom>
      <diagonal/>
    </border>
    <border>
      <left style="medium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ck">
        <color indexed="17"/>
      </bottom>
      <diagonal/>
    </border>
    <border>
      <left/>
      <right style="medium">
        <color indexed="64"/>
      </right>
      <top style="dashed">
        <color indexed="64"/>
      </top>
      <bottom style="thick">
        <color indexed="17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17"/>
      </left>
      <right/>
      <top style="thick">
        <color indexed="17"/>
      </top>
      <bottom style="thick">
        <color indexed="17"/>
      </bottom>
      <diagonal/>
    </border>
    <border>
      <left/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28" fillId="0" borderId="0"/>
    <xf numFmtId="0" fontId="19" fillId="4" borderId="0" applyNumberFormat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21" fillId="24" borderId="10" xfId="0" applyFont="1" applyFill="1" applyBorder="1" applyAlignment="1">
      <alignment horizontal="center" vertical="center" wrapText="1"/>
    </xf>
    <xf numFmtId="0" fontId="21" fillId="25" borderId="10" xfId="0" applyFont="1" applyFill="1" applyBorder="1" applyAlignment="1">
      <alignment horizontal="center" vertical="center" wrapText="1"/>
    </xf>
    <xf numFmtId="0" fontId="0" fillId="26" borderId="0" xfId="0" applyFill="1">
      <alignment vertical="center"/>
    </xf>
    <xf numFmtId="0" fontId="25" fillId="26" borderId="0" xfId="0" applyFont="1" applyFill="1">
      <alignment vertical="center"/>
    </xf>
    <xf numFmtId="0" fontId="0" fillId="26" borderId="0" xfId="0" applyFill="1" applyAlignment="1">
      <alignment vertical="center"/>
    </xf>
    <xf numFmtId="0" fontId="0" fillId="25" borderId="11" xfId="0" applyFill="1" applyBorder="1" applyAlignment="1">
      <alignment horizontal="center" vertical="center"/>
    </xf>
    <xf numFmtId="0" fontId="0" fillId="25" borderId="12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3" xfId="0" applyBorder="1">
      <alignment vertical="center"/>
    </xf>
    <xf numFmtId="0" fontId="37" fillId="27" borderId="14" xfId="0" applyFont="1" applyFill="1" applyBorder="1" applyAlignment="1">
      <alignment horizontal="center" vertical="center" wrapText="1"/>
    </xf>
    <xf numFmtId="0" fontId="0" fillId="27" borderId="15" xfId="0" applyFill="1" applyBorder="1" applyAlignment="1">
      <alignment horizontal="center" vertical="center"/>
    </xf>
    <xf numFmtId="0" fontId="0" fillId="27" borderId="16" xfId="0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 wrapText="1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37" fillId="27" borderId="20" xfId="0" applyFont="1" applyFill="1" applyBorder="1" applyAlignment="1">
      <alignment horizontal="center" vertical="center" wrapText="1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37" fillId="27" borderId="23" xfId="0" applyFont="1" applyFill="1" applyBorder="1" applyAlignment="1">
      <alignment horizontal="center" vertical="center" wrapText="1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5" xfId="0" applyBorder="1">
      <alignment vertical="center"/>
    </xf>
    <xf numFmtId="0" fontId="0" fillId="0" borderId="26" xfId="0" applyBorder="1">
      <alignment vertical="center"/>
    </xf>
    <xf numFmtId="0" fontId="0" fillId="0" borderId="16" xfId="0" applyBorder="1">
      <alignment vertical="center"/>
    </xf>
    <xf numFmtId="0" fontId="0" fillId="25" borderId="27" xfId="0" applyFill="1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28" borderId="39" xfId="0" applyFill="1" applyBorder="1">
      <alignment vertical="center"/>
    </xf>
    <xf numFmtId="0" fontId="0" fillId="28" borderId="40" xfId="0" applyFill="1" applyBorder="1">
      <alignment vertical="center"/>
    </xf>
    <xf numFmtId="0" fontId="37" fillId="28" borderId="41" xfId="0" applyFont="1" applyFill="1" applyBorder="1" applyAlignment="1">
      <alignment horizontal="center" vertical="center" wrapText="1"/>
    </xf>
    <xf numFmtId="0" fontId="37" fillId="28" borderId="42" xfId="0" applyFont="1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38" fillId="0" borderId="0" xfId="0" applyFont="1">
      <alignment vertical="center"/>
    </xf>
    <xf numFmtId="0" fontId="2" fillId="24" borderId="45" xfId="0" applyFont="1" applyFill="1" applyBorder="1" applyAlignment="1" applyProtection="1">
      <alignment vertical="center" wrapText="1"/>
      <protection locked="0"/>
    </xf>
    <xf numFmtId="0" fontId="2" fillId="0" borderId="45" xfId="0" applyFont="1" applyFill="1" applyBorder="1" applyAlignment="1" applyProtection="1">
      <alignment vertical="center" wrapText="1"/>
      <protection locked="0"/>
    </xf>
    <xf numFmtId="0" fontId="2" fillId="0" borderId="46" xfId="0" applyFont="1" applyFill="1" applyBorder="1" applyAlignment="1" applyProtection="1">
      <alignment vertical="center" wrapText="1"/>
      <protection locked="0"/>
    </xf>
    <xf numFmtId="0" fontId="2" fillId="24" borderId="47" xfId="0" applyFont="1" applyFill="1" applyBorder="1" applyAlignment="1" applyProtection="1">
      <alignment vertical="center" wrapText="1"/>
      <protection locked="0"/>
    </xf>
    <xf numFmtId="0" fontId="2" fillId="0" borderId="47" xfId="0" applyFont="1" applyFill="1" applyBorder="1" applyAlignment="1" applyProtection="1">
      <alignment vertical="center" wrapText="1"/>
      <protection locked="0"/>
    </xf>
    <xf numFmtId="0" fontId="2" fillId="0" borderId="48" xfId="0" applyFont="1" applyFill="1" applyBorder="1" applyAlignment="1" applyProtection="1">
      <alignment vertical="center" wrapText="1"/>
      <protection locked="0"/>
    </xf>
    <xf numFmtId="0" fontId="2" fillId="24" borderId="49" xfId="0" applyFont="1" applyFill="1" applyBorder="1" applyAlignment="1" applyProtection="1">
      <alignment vertical="center" wrapText="1"/>
      <protection locked="0"/>
    </xf>
    <xf numFmtId="0" fontId="2" fillId="0" borderId="49" xfId="0" applyFont="1" applyFill="1" applyBorder="1" applyAlignment="1" applyProtection="1">
      <alignment vertical="center" wrapText="1"/>
      <protection locked="0"/>
    </xf>
    <xf numFmtId="0" fontId="2" fillId="0" borderId="50" xfId="0" applyFont="1" applyFill="1" applyBorder="1" applyAlignment="1" applyProtection="1">
      <alignment vertical="center" wrapText="1"/>
      <protection locked="0"/>
    </xf>
    <xf numFmtId="0" fontId="2" fillId="24" borderId="51" xfId="0" applyFont="1" applyFill="1" applyBorder="1" applyAlignment="1" applyProtection="1">
      <alignment vertical="center" wrapText="1"/>
      <protection locked="0"/>
    </xf>
    <xf numFmtId="0" fontId="2" fillId="0" borderId="51" xfId="0" applyFont="1" applyFill="1" applyBorder="1" applyAlignment="1" applyProtection="1">
      <alignment vertical="center" wrapText="1"/>
      <protection locked="0"/>
    </xf>
    <xf numFmtId="0" fontId="2" fillId="0" borderId="40" xfId="0" applyFont="1" applyFill="1" applyBorder="1" applyAlignment="1" applyProtection="1">
      <alignment vertical="center" wrapText="1"/>
      <protection locked="0"/>
    </xf>
    <xf numFmtId="0" fontId="2" fillId="24" borderId="52" xfId="0" applyFont="1" applyFill="1" applyBorder="1" applyAlignment="1" applyProtection="1">
      <alignment vertical="center" wrapText="1"/>
      <protection locked="0"/>
    </xf>
    <xf numFmtId="0" fontId="2" fillId="0" borderId="52" xfId="0" applyFont="1" applyFill="1" applyBorder="1" applyAlignment="1" applyProtection="1">
      <alignment vertical="center" wrapText="1"/>
      <protection locked="0"/>
    </xf>
    <xf numFmtId="0" fontId="2" fillId="0" borderId="53" xfId="0" applyFont="1" applyFill="1" applyBorder="1" applyAlignment="1" applyProtection="1">
      <alignment vertical="center" wrapText="1"/>
      <protection locked="0"/>
    </xf>
    <xf numFmtId="0" fontId="2" fillId="24" borderId="54" xfId="0" applyFont="1" applyFill="1" applyBorder="1" applyAlignment="1" applyProtection="1">
      <alignment vertical="center" wrapText="1"/>
      <protection locked="0"/>
    </xf>
    <xf numFmtId="0" fontId="2" fillId="0" borderId="54" xfId="0" applyFont="1" applyFill="1" applyBorder="1" applyAlignment="1" applyProtection="1">
      <alignment vertical="center" wrapText="1"/>
      <protection locked="0"/>
    </xf>
    <xf numFmtId="0" fontId="2" fillId="0" borderId="55" xfId="0" applyFont="1" applyFill="1" applyBorder="1" applyAlignment="1" applyProtection="1">
      <alignment vertical="center" wrapText="1"/>
      <protection locked="0"/>
    </xf>
    <xf numFmtId="0" fontId="2" fillId="0" borderId="98" xfId="0" applyFont="1" applyFill="1" applyBorder="1" applyAlignment="1" applyProtection="1">
      <alignment vertical="center" wrapText="1"/>
      <protection locked="0"/>
    </xf>
    <xf numFmtId="0" fontId="2" fillId="24" borderId="98" xfId="0" applyFont="1" applyFill="1" applyBorder="1" applyAlignment="1" applyProtection="1">
      <alignment vertical="center" wrapText="1"/>
      <protection locked="0"/>
    </xf>
    <xf numFmtId="0" fontId="2" fillId="0" borderId="99" xfId="0" applyFont="1" applyFill="1" applyBorder="1" applyAlignment="1" applyProtection="1">
      <alignment vertical="center" wrapText="1"/>
      <protection locked="0"/>
    </xf>
    <xf numFmtId="0" fontId="2" fillId="24" borderId="56" xfId="0" applyFont="1" applyFill="1" applyBorder="1" applyAlignment="1" applyProtection="1">
      <alignment vertical="center" wrapText="1"/>
      <protection locked="0"/>
    </xf>
    <xf numFmtId="0" fontId="2" fillId="0" borderId="56" xfId="0" applyFont="1" applyFill="1" applyBorder="1" applyAlignment="1" applyProtection="1">
      <alignment vertical="center" wrapText="1"/>
      <protection locked="0"/>
    </xf>
    <xf numFmtId="0" fontId="2" fillId="0" borderId="57" xfId="0" applyFont="1" applyFill="1" applyBorder="1" applyAlignment="1" applyProtection="1">
      <alignment vertical="center" wrapText="1"/>
      <protection locked="0"/>
    </xf>
    <xf numFmtId="183" fontId="4" fillId="26" borderId="58" xfId="41" applyNumberFormat="1" applyFont="1" applyFill="1" applyBorder="1" applyAlignment="1">
      <alignment horizontal="center"/>
    </xf>
    <xf numFmtId="183" fontId="4" fillId="26" borderId="59" xfId="41" applyNumberFormat="1" applyFont="1" applyFill="1" applyBorder="1" applyAlignment="1">
      <alignment horizontal="center"/>
    </xf>
    <xf numFmtId="183" fontId="4" fillId="26" borderId="60" xfId="41" applyNumberFormat="1" applyFont="1" applyFill="1" applyBorder="1" applyAlignment="1">
      <alignment horizontal="center"/>
    </xf>
    <xf numFmtId="184" fontId="4" fillId="26" borderId="58" xfId="41" applyNumberFormat="1" applyFont="1" applyFill="1" applyBorder="1" applyAlignment="1">
      <alignment horizontal="center"/>
    </xf>
    <xf numFmtId="184" fontId="4" fillId="26" borderId="61" xfId="41" applyNumberFormat="1" applyFont="1" applyFill="1" applyBorder="1" applyAlignment="1">
      <alignment horizontal="center"/>
    </xf>
    <xf numFmtId="185" fontId="4" fillId="26" borderId="58" xfId="41" applyNumberFormat="1" applyFont="1" applyFill="1" applyBorder="1" applyAlignment="1">
      <alignment horizontal="center"/>
    </xf>
    <xf numFmtId="0" fontId="37" fillId="25" borderId="2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25" borderId="62" xfId="0" applyFill="1" applyBorder="1" applyAlignment="1">
      <alignment horizontal="center" vertical="center"/>
    </xf>
    <xf numFmtId="0" fontId="0" fillId="25" borderId="63" xfId="0" applyFill="1" applyBorder="1" applyAlignment="1">
      <alignment horizontal="center" vertical="center"/>
    </xf>
    <xf numFmtId="183" fontId="4" fillId="26" borderId="64" xfId="41" applyNumberFormat="1" applyFont="1" applyFill="1" applyBorder="1" applyAlignment="1">
      <alignment horizontal="center"/>
    </xf>
    <xf numFmtId="176" fontId="0" fillId="28" borderId="65" xfId="0" applyNumberFormat="1" applyFill="1" applyBorder="1">
      <alignment vertical="center"/>
    </xf>
    <xf numFmtId="176" fontId="0" fillId="28" borderId="53" xfId="0" applyNumberFormat="1" applyFill="1" applyBorder="1">
      <alignment vertical="center"/>
    </xf>
    <xf numFmtId="177" fontId="0" fillId="28" borderId="65" xfId="0" applyNumberFormat="1" applyFill="1" applyBorder="1">
      <alignment vertical="center"/>
    </xf>
    <xf numFmtId="186" fontId="0" fillId="28" borderId="65" xfId="0" applyNumberFormat="1" applyFill="1" applyBorder="1">
      <alignment vertical="center"/>
    </xf>
    <xf numFmtId="0" fontId="22" fillId="29" borderId="73" xfId="0" applyFont="1" applyFill="1" applyBorder="1" applyAlignment="1">
      <alignment horizontal="center" vertical="center" wrapText="1"/>
    </xf>
    <xf numFmtId="0" fontId="22" fillId="29" borderId="74" xfId="0" applyFont="1" applyFill="1" applyBorder="1" applyAlignment="1">
      <alignment horizontal="center" vertical="center" wrapText="1"/>
    </xf>
    <xf numFmtId="0" fontId="22" fillId="29" borderId="75" xfId="0" applyFont="1" applyFill="1" applyBorder="1" applyAlignment="1">
      <alignment horizontal="center" vertical="center" wrapText="1"/>
    </xf>
    <xf numFmtId="0" fontId="22" fillId="29" borderId="76" xfId="0" applyFont="1" applyFill="1" applyBorder="1" applyAlignment="1">
      <alignment horizontal="center" vertical="center" shrinkToFit="1"/>
    </xf>
    <xf numFmtId="0" fontId="20" fillId="0" borderId="77" xfId="0" applyFont="1" applyBorder="1" applyAlignment="1">
      <alignment vertical="center"/>
    </xf>
    <xf numFmtId="0" fontId="22" fillId="29" borderId="78" xfId="0" applyFont="1" applyFill="1" applyBorder="1" applyAlignment="1">
      <alignment vertical="center" wrapText="1"/>
    </xf>
    <xf numFmtId="0" fontId="22" fillId="29" borderId="79" xfId="0" applyFont="1" applyFill="1" applyBorder="1" applyAlignment="1">
      <alignment vertical="center" wrapText="1"/>
    </xf>
    <xf numFmtId="0" fontId="22" fillId="29" borderId="80" xfId="0" applyFont="1" applyFill="1" applyBorder="1" applyAlignment="1">
      <alignment vertical="center" wrapText="1"/>
    </xf>
    <xf numFmtId="0" fontId="22" fillId="29" borderId="81" xfId="0" applyFont="1" applyFill="1" applyBorder="1" applyAlignment="1">
      <alignment vertical="center" wrapText="1"/>
    </xf>
    <xf numFmtId="0" fontId="23" fillId="25" borderId="94" xfId="0" applyFont="1" applyFill="1" applyBorder="1" applyAlignment="1">
      <alignment horizontal="center" vertical="center" wrapText="1"/>
    </xf>
    <xf numFmtId="0" fontId="22" fillId="31" borderId="100" xfId="0" applyFont="1" applyFill="1" applyBorder="1" applyAlignment="1">
      <alignment horizontal="center" vertical="center" wrapText="1"/>
    </xf>
    <xf numFmtId="0" fontId="22" fillId="31" borderId="101" xfId="0" applyFont="1" applyFill="1" applyBorder="1" applyAlignment="1">
      <alignment horizontal="center" vertical="center" wrapText="1"/>
    </xf>
    <xf numFmtId="0" fontId="22" fillId="25" borderId="95" xfId="0" applyFont="1" applyFill="1" applyBorder="1" applyAlignment="1">
      <alignment horizontal="center" vertical="center" wrapText="1"/>
    </xf>
    <xf numFmtId="0" fontId="22" fillId="25" borderId="96" xfId="0" applyFont="1" applyFill="1" applyBorder="1" applyAlignment="1">
      <alignment horizontal="center" vertical="center" wrapText="1"/>
    </xf>
    <xf numFmtId="0" fontId="22" fillId="25" borderId="97" xfId="0" applyFont="1" applyFill="1" applyBorder="1" applyAlignment="1">
      <alignment horizontal="center" vertical="center" wrapText="1"/>
    </xf>
    <xf numFmtId="0" fontId="22" fillId="25" borderId="90" xfId="0" applyFont="1" applyFill="1" applyBorder="1" applyAlignment="1">
      <alignment horizontal="center" vertical="center" wrapText="1"/>
    </xf>
    <xf numFmtId="0" fontId="22" fillId="25" borderId="0" xfId="0" applyFont="1" applyFill="1" applyBorder="1" applyAlignment="1">
      <alignment horizontal="center" vertical="center" wrapText="1"/>
    </xf>
    <xf numFmtId="0" fontId="22" fillId="25" borderId="91" xfId="0" applyFont="1" applyFill="1" applyBorder="1" applyAlignment="1">
      <alignment horizontal="center" vertical="center" wrapText="1"/>
    </xf>
    <xf numFmtId="0" fontId="30" fillId="30" borderId="59" xfId="0" applyFont="1" applyFill="1" applyBorder="1" applyAlignment="1">
      <alignment horizontal="center" vertical="center" wrapText="1"/>
    </xf>
    <xf numFmtId="0" fontId="30" fillId="30" borderId="64" xfId="0" applyFont="1" applyFill="1" applyBorder="1" applyAlignment="1">
      <alignment horizontal="center" vertical="center" wrapText="1"/>
    </xf>
    <xf numFmtId="0" fontId="27" fillId="30" borderId="59" xfId="41" applyFont="1" applyFill="1" applyBorder="1" applyAlignment="1">
      <alignment horizontal="center" vertical="center" wrapText="1"/>
    </xf>
    <xf numFmtId="0" fontId="27" fillId="30" borderId="83" xfId="41" applyFont="1" applyFill="1" applyBorder="1" applyAlignment="1">
      <alignment horizontal="center" vertical="center" wrapText="1"/>
    </xf>
    <xf numFmtId="0" fontId="27" fillId="30" borderId="90" xfId="41" applyFont="1" applyFill="1" applyBorder="1" applyAlignment="1">
      <alignment horizontal="center" vertical="center" wrapText="1"/>
    </xf>
    <xf numFmtId="0" fontId="27" fillId="30" borderId="91" xfId="41" applyFont="1" applyFill="1" applyBorder="1" applyAlignment="1">
      <alignment horizontal="center" vertical="center" wrapText="1"/>
    </xf>
    <xf numFmtId="0" fontId="22" fillId="30" borderId="59" xfId="0" applyFont="1" applyFill="1" applyBorder="1" applyAlignment="1">
      <alignment horizontal="center" vertical="center" wrapText="1"/>
    </xf>
    <xf numFmtId="0" fontId="22" fillId="30" borderId="92" xfId="0" applyFont="1" applyFill="1" applyBorder="1" applyAlignment="1">
      <alignment horizontal="center" vertical="center" wrapText="1"/>
    </xf>
    <xf numFmtId="0" fontId="22" fillId="30" borderId="64" xfId="0" applyFont="1" applyFill="1" applyBorder="1" applyAlignment="1">
      <alignment horizontal="center" vertical="center" wrapText="1"/>
    </xf>
    <xf numFmtId="0" fontId="22" fillId="30" borderId="93" xfId="0" applyFont="1" applyFill="1" applyBorder="1" applyAlignment="1">
      <alignment horizontal="center" vertical="center" wrapText="1"/>
    </xf>
    <xf numFmtId="0" fontId="22" fillId="32" borderId="86" xfId="0" applyFont="1" applyFill="1" applyBorder="1" applyAlignment="1">
      <alignment horizontal="left" vertical="center" wrapText="1"/>
    </xf>
    <xf numFmtId="0" fontId="22" fillId="32" borderId="54" xfId="0" applyFont="1" applyFill="1" applyBorder="1" applyAlignment="1">
      <alignment horizontal="left" vertical="center" wrapText="1"/>
    </xf>
    <xf numFmtId="0" fontId="22" fillId="32" borderId="81" xfId="0" applyFont="1" applyFill="1" applyBorder="1" applyAlignment="1">
      <alignment horizontal="left" vertical="center" wrapText="1"/>
    </xf>
    <xf numFmtId="0" fontId="22" fillId="32" borderId="49" xfId="0" applyFont="1" applyFill="1" applyBorder="1" applyAlignment="1">
      <alignment horizontal="left" vertical="center" wrapText="1"/>
    </xf>
    <xf numFmtId="0" fontId="22" fillId="33" borderId="73" xfId="0" applyFont="1" applyFill="1" applyBorder="1" applyAlignment="1">
      <alignment horizontal="center" vertical="center" wrapText="1"/>
    </xf>
    <xf numFmtId="0" fontId="22" fillId="33" borderId="74" xfId="0" applyFont="1" applyFill="1" applyBorder="1" applyAlignment="1">
      <alignment horizontal="center" vertical="center" wrapText="1"/>
    </xf>
    <xf numFmtId="0" fontId="22" fillId="33" borderId="75" xfId="0" applyFont="1" applyFill="1" applyBorder="1" applyAlignment="1">
      <alignment horizontal="center" vertical="center" wrapText="1"/>
    </xf>
    <xf numFmtId="0" fontId="20" fillId="32" borderId="85" xfId="0" applyFont="1" applyFill="1" applyBorder="1" applyAlignment="1">
      <alignment horizontal="center" vertical="center"/>
    </xf>
    <xf numFmtId="0" fontId="20" fillId="32" borderId="77" xfId="0" applyFont="1" applyFill="1" applyBorder="1" applyAlignment="1">
      <alignment horizontal="center" vertical="center"/>
    </xf>
    <xf numFmtId="180" fontId="4" fillId="26" borderId="58" xfId="41" applyNumberFormat="1" applyFont="1" applyFill="1" applyBorder="1" applyAlignment="1">
      <alignment horizontal="right"/>
    </xf>
    <xf numFmtId="180" fontId="4" fillId="26" borderId="75" xfId="41" applyNumberFormat="1" applyFont="1" applyFill="1" applyBorder="1" applyAlignment="1">
      <alignment horizontal="right"/>
    </xf>
    <xf numFmtId="181" fontId="4" fillId="26" borderId="61" xfId="41" applyNumberFormat="1" applyFont="1" applyFill="1" applyBorder="1" applyAlignment="1">
      <alignment horizontal="right"/>
    </xf>
    <xf numFmtId="181" fontId="4" fillId="26" borderId="79" xfId="41" applyNumberFormat="1" applyFont="1" applyFill="1" applyBorder="1" applyAlignment="1">
      <alignment horizontal="right"/>
    </xf>
    <xf numFmtId="181" fontId="4" fillId="26" borderId="60" xfId="41" applyNumberFormat="1" applyFont="1" applyFill="1" applyBorder="1" applyAlignment="1">
      <alignment horizontal="right"/>
    </xf>
    <xf numFmtId="181" fontId="4" fillId="26" borderId="88" xfId="41" applyNumberFormat="1" applyFont="1" applyFill="1" applyBorder="1" applyAlignment="1">
      <alignment horizontal="right"/>
    </xf>
    <xf numFmtId="179" fontId="36" fillId="26" borderId="60" xfId="41" applyNumberFormat="1" applyFont="1" applyFill="1" applyBorder="1" applyAlignment="1">
      <alignment horizontal="center"/>
    </xf>
    <xf numFmtId="179" fontId="36" fillId="26" borderId="89" xfId="41" applyNumberFormat="1" applyFont="1" applyFill="1" applyBorder="1" applyAlignment="1">
      <alignment horizontal="center"/>
    </xf>
    <xf numFmtId="179" fontId="36" fillId="26" borderId="61" xfId="41" applyNumberFormat="1" applyFont="1" applyFill="1" applyBorder="1" applyAlignment="1">
      <alignment horizontal="center"/>
    </xf>
    <xf numFmtId="179" fontId="36" fillId="26" borderId="68" xfId="41" applyNumberFormat="1" applyFont="1" applyFill="1" applyBorder="1" applyAlignment="1">
      <alignment horizontal="center"/>
    </xf>
    <xf numFmtId="179" fontId="36" fillId="26" borderId="58" xfId="41" applyNumberFormat="1" applyFont="1" applyFill="1" applyBorder="1" applyAlignment="1">
      <alignment horizontal="center"/>
    </xf>
    <xf numFmtId="179" fontId="36" fillId="26" borderId="69" xfId="41" applyNumberFormat="1" applyFont="1" applyFill="1" applyBorder="1" applyAlignment="1">
      <alignment horizontal="center"/>
    </xf>
    <xf numFmtId="0" fontId="22" fillId="30" borderId="82" xfId="0" applyFont="1" applyFill="1" applyBorder="1" applyAlignment="1">
      <alignment horizontal="center" vertical="center" wrapText="1"/>
    </xf>
    <xf numFmtId="0" fontId="22" fillId="30" borderId="70" xfId="0" applyFont="1" applyFill="1" applyBorder="1" applyAlignment="1">
      <alignment horizontal="center" vertical="center" wrapText="1"/>
    </xf>
    <xf numFmtId="0" fontId="22" fillId="30" borderId="83" xfId="0" applyFont="1" applyFill="1" applyBorder="1" applyAlignment="1">
      <alignment horizontal="center" vertical="center" wrapText="1"/>
    </xf>
    <xf numFmtId="0" fontId="22" fillId="30" borderId="84" xfId="0" applyFont="1" applyFill="1" applyBorder="1" applyAlignment="1">
      <alignment horizontal="center" vertical="center" wrapText="1"/>
    </xf>
    <xf numFmtId="0" fontId="22" fillId="30" borderId="80" xfId="0" applyFont="1" applyFill="1" applyBorder="1" applyAlignment="1">
      <alignment horizontal="center" vertical="center" wrapText="1"/>
    </xf>
    <xf numFmtId="0" fontId="22" fillId="30" borderId="81" xfId="0" applyFont="1" applyFill="1" applyBorder="1" applyAlignment="1">
      <alignment horizontal="center" vertical="center" wrapText="1"/>
    </xf>
    <xf numFmtId="179" fontId="36" fillId="26" borderId="66" xfId="41" applyNumberFormat="1" applyFont="1" applyFill="1" applyBorder="1" applyAlignment="1">
      <alignment horizontal="center"/>
    </xf>
    <xf numFmtId="179" fontId="36" fillId="26" borderId="67" xfId="41" applyNumberFormat="1" applyFont="1" applyFill="1" applyBorder="1" applyAlignment="1">
      <alignment horizontal="center"/>
    </xf>
    <xf numFmtId="0" fontId="32" fillId="0" borderId="70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78" fontId="33" fillId="26" borderId="71" xfId="41" applyNumberFormat="1" applyFont="1" applyFill="1" applyBorder="1" applyAlignment="1">
      <alignment horizontal="right"/>
    </xf>
    <xf numFmtId="178" fontId="33" fillId="26" borderId="72" xfId="41" applyNumberFormat="1" applyFont="1" applyFill="1" applyBorder="1" applyAlignment="1">
      <alignment horizontal="right"/>
    </xf>
    <xf numFmtId="181" fontId="4" fillId="26" borderId="64" xfId="41" applyNumberFormat="1" applyFont="1" applyFill="1" applyBorder="1" applyAlignment="1">
      <alignment horizontal="right"/>
    </xf>
    <xf numFmtId="181" fontId="4" fillId="26" borderId="81" xfId="41" applyNumberFormat="1" applyFont="1" applyFill="1" applyBorder="1" applyAlignment="1">
      <alignment horizontal="right"/>
    </xf>
    <xf numFmtId="182" fontId="4" fillId="26" borderId="64" xfId="41" applyNumberFormat="1" applyFont="1" applyFill="1" applyBorder="1" applyAlignment="1">
      <alignment horizontal="right"/>
    </xf>
    <xf numFmtId="182" fontId="4" fillId="26" borderId="81" xfId="41" applyNumberFormat="1" applyFont="1" applyFill="1" applyBorder="1" applyAlignment="1">
      <alignment horizontal="right"/>
    </xf>
    <xf numFmtId="182" fontId="4" fillId="26" borderId="87" xfId="41" applyNumberFormat="1" applyFont="1" applyFill="1" applyBorder="1" applyAlignment="1">
      <alignment horizontal="right"/>
    </xf>
    <xf numFmtId="182" fontId="4" fillId="26" borderId="86" xfId="41" applyNumberFormat="1" applyFont="1" applyFill="1" applyBorder="1" applyAlignment="1">
      <alignment horizontal="right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8カレンダー用データ" xfId="41" xr:uid="{00000000-0005-0000-0000-000029000000}"/>
    <cellStyle name="良い" xfId="42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77C38"/>
      <rgbColor rgb="00CF7C2A"/>
      <rgbColor rgb="00C8113D"/>
      <rgbColor rgb="00C5ADAD"/>
      <rgbColor rgb="00DDDECC"/>
      <rgbColor rgb="004A9A98"/>
      <rgbColor rgb="00FF5050"/>
      <rgbColor rgb="00CC99FF"/>
      <rgbColor rgb="00FFD72F"/>
      <rgbColor rgb="00FF9999"/>
      <rgbColor rgb="008BFFFF"/>
      <rgbColor rgb="00CCFF99"/>
      <rgbColor rgb="00D3A7FF"/>
      <rgbColor rgb="00800000"/>
      <rgbColor rgb="00008080"/>
      <rgbColor rgb="00CCFF33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r>
              <a:rPr lang="ja-JP" altLang="en-US"/>
              <a:t>各エネルギー使用量の推移</a:t>
            </a:r>
          </a:p>
        </c:rich>
      </c:tx>
      <c:layout>
        <c:manualLayout>
          <c:xMode val="edge"/>
          <c:yMode val="edge"/>
          <c:x val="0.36248003482323332"/>
          <c:y val="2.43308520861121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054054054054057E-2"/>
          <c:y val="9.4890736415413096E-2"/>
          <c:w val="0.70588235294117652"/>
          <c:h val="0.81752019065586667"/>
        </c:manualLayout>
      </c:layout>
      <c:lineChart>
        <c:grouping val="standard"/>
        <c:varyColors val="0"/>
        <c:ser>
          <c:idx val="0"/>
          <c:order val="0"/>
          <c:tx>
            <c:strRef>
              <c:f>'２．我が家のまとめ(グラフデータはここをクリック！）'!$AC$3</c:f>
              <c:strCache>
                <c:ptCount val="1"/>
                <c:pt idx="0">
                  <c:v>電気(kWh)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CC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'２．我が家のまとめ(グラフデータはここをクリック！）'!$AD$3:$AO$3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1-4980-9CAC-9C6367D0CBE4}"/>
            </c:ext>
          </c:extLst>
        </c:ser>
        <c:ser>
          <c:idx val="1"/>
          <c:order val="1"/>
          <c:tx>
            <c:strRef>
              <c:f>'２．我が家のまとめ(グラフデータはここをクリック！）'!$AC$4</c:f>
              <c:strCache>
                <c:ptCount val="1"/>
                <c:pt idx="0">
                  <c:v>都市ガス(㎥)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99CC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'２．我が家のまとめ(グラフデータはここをクリック！）'!$AD$4:$AO$4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1-4980-9CAC-9C6367D0CBE4}"/>
            </c:ext>
          </c:extLst>
        </c:ser>
        <c:ser>
          <c:idx val="2"/>
          <c:order val="2"/>
          <c:tx>
            <c:strRef>
              <c:f>'２．我が家のまとめ(グラフデータはここをクリック！）'!$AC$5</c:f>
              <c:strCache>
                <c:ptCount val="1"/>
                <c:pt idx="0">
                  <c:v>LPガス(㎥)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80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'２．我が家のまとめ(グラフデータはここをクリック！）'!$AD$5:$AO$5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D1-4980-9CAC-9C6367D0CBE4}"/>
            </c:ext>
          </c:extLst>
        </c:ser>
        <c:ser>
          <c:idx val="3"/>
          <c:order val="3"/>
          <c:tx>
            <c:strRef>
              <c:f>'２．我が家のまとめ(グラフデータはここをクリック！）'!$AC$6</c:f>
              <c:strCache>
                <c:ptCount val="1"/>
                <c:pt idx="0">
                  <c:v>上水道(㎥)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33CCCC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'２．我が家のまとめ(グラフデータはここをクリック！）'!$AD$6:$AO$6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D1-4980-9CAC-9C6367D0CBE4}"/>
            </c:ext>
          </c:extLst>
        </c:ser>
        <c:ser>
          <c:idx val="4"/>
          <c:order val="4"/>
          <c:tx>
            <c:strRef>
              <c:f>'２．我が家のまとめ(グラフデータはここをクリック！）'!$AC$7</c:f>
              <c:strCache>
                <c:ptCount val="1"/>
                <c:pt idx="0">
                  <c:v>灯油(L)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666699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'２．我が家のまとめ(グラフデータはここをクリック！）'!$AD$7:$AO$7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D1-4980-9CAC-9C6367D0CBE4}"/>
            </c:ext>
          </c:extLst>
        </c:ser>
        <c:ser>
          <c:idx val="5"/>
          <c:order val="5"/>
          <c:tx>
            <c:strRef>
              <c:f>'２．我が家のまとめ(グラフデータはここをクリック！）'!$AC$8</c:f>
              <c:strCache>
                <c:ptCount val="1"/>
                <c:pt idx="0">
                  <c:v>ガソリン(L)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C8113D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'２．我が家のまとめ(グラフデータはここをクリック！）'!$AD$8:$AO$8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D1-4980-9CAC-9C6367D0CBE4}"/>
            </c:ext>
          </c:extLst>
        </c:ser>
        <c:ser>
          <c:idx val="6"/>
          <c:order val="6"/>
          <c:tx>
            <c:strRef>
              <c:f>'２．我が家のまとめ(グラフデータはここをクリック！）'!$AC$9</c:f>
              <c:strCache>
                <c:ptCount val="1"/>
                <c:pt idx="0">
                  <c:v>軽油(L)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'２．我が家のまとめ(グラフデータはここをクリック！）'!$AD$9:$AO$9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DD1-4980-9CAC-9C6367D0C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55288"/>
        <c:axId val="1"/>
      </c:lineChart>
      <c:catAx>
        <c:axId val="477555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7555288"/>
        <c:crosses val="autoZero"/>
        <c:crossBetween val="between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947536730322497"/>
          <c:y val="0.26520746382112076"/>
          <c:w val="0.22416542759741243"/>
          <c:h val="0.506084075556129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CO</a:t>
            </a:r>
            <a:r>
              <a:rPr lang="ja-JP" altLang="en-US" sz="1100" b="1" i="0" u="none" strike="noStrike" baseline="-25000">
                <a:solidFill>
                  <a:srgbClr val="000000"/>
                </a:solidFill>
                <a:latin typeface="HG丸ｺﾞｼｯｸM-PRO"/>
                <a:ea typeface="HG丸ｺﾞｼｯｸM-PRO"/>
              </a:rPr>
              <a:t>2</a:t>
            </a:r>
            <a:r>
              <a:rPr lang="ja-JP" altLang="en-US" sz="11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排出量（kg）の推移</a:t>
            </a:r>
          </a:p>
        </c:rich>
      </c:tx>
      <c:layout>
        <c:manualLayout>
          <c:xMode val="edge"/>
          <c:yMode val="edge"/>
          <c:x val="0.37066280508039945"/>
          <c:y val="1.9559973036157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895936711307722E-2"/>
          <c:y val="0.10024461845371052"/>
          <c:w val="0.72712989754557611"/>
          <c:h val="0.823961863875620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'２．我が家のまとめ(グラフデータはここをクリック！）'!$AC$27</c:f>
              <c:strCache>
                <c:ptCount val="1"/>
                <c:pt idx="0">
                  <c:v>電気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rgbClr val="993300"/>
              </a:solidFill>
              <a:prstDash val="solid"/>
            </a:ln>
          </c:spPr>
          <c:invertIfNegative val="0"/>
          <c:cat>
            <c:strRef>
              <c:f>'２．我が家のまとめ(グラフデータはここをクリック！）'!$AD$26:$AO$26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'２．我が家のまとめ(グラフデータはここをクリック！）'!$AD$27:$AO$27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7A-42DF-AF31-7F5BE71EF72A}"/>
            </c:ext>
          </c:extLst>
        </c:ser>
        <c:ser>
          <c:idx val="1"/>
          <c:order val="1"/>
          <c:tx>
            <c:strRef>
              <c:f>'２．我が家のまとめ(グラフデータはここをクリック！）'!$AC$28</c:f>
              <c:strCache>
                <c:ptCount val="1"/>
                <c:pt idx="0">
                  <c:v>都市ガス</c:v>
                </c:pt>
              </c:strCache>
            </c:strRef>
          </c:tx>
          <c:spPr>
            <a:solidFill>
              <a:srgbClr val="C8113D"/>
            </a:solidFill>
            <a:ln w="3175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'２．我が家のまとめ(グラフデータはここをクリック！）'!$AD$26:$AO$26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'２．我が家のまとめ(グラフデータはここをクリック！）'!$AD$28:$AO$28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7A-42DF-AF31-7F5BE71EF72A}"/>
            </c:ext>
          </c:extLst>
        </c:ser>
        <c:ser>
          <c:idx val="2"/>
          <c:order val="2"/>
          <c:tx>
            <c:strRef>
              <c:f>'２．我が家のまとめ(グラフデータはここをクリック！）'!$AC$29</c:f>
              <c:strCache>
                <c:ptCount val="1"/>
                <c:pt idx="0">
                  <c:v>LPガス</c:v>
                </c:pt>
              </c:strCache>
            </c:strRef>
          </c:tx>
          <c:spPr>
            <a:solidFill>
              <a:srgbClr val="666699"/>
            </a:solidFill>
            <a:ln w="3175">
              <a:solidFill>
                <a:srgbClr val="800080"/>
              </a:solidFill>
              <a:prstDash val="solid"/>
            </a:ln>
          </c:spPr>
          <c:invertIfNegative val="0"/>
          <c:cat>
            <c:strRef>
              <c:f>'２．我が家のまとめ(グラフデータはここをクリック！）'!$AD$26:$AO$26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'２．我が家のまとめ(グラフデータはここをクリック！）'!$AD$29:$AO$29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7A-42DF-AF31-7F5BE71EF72A}"/>
            </c:ext>
          </c:extLst>
        </c:ser>
        <c:ser>
          <c:idx val="3"/>
          <c:order val="3"/>
          <c:tx>
            <c:strRef>
              <c:f>'２．我が家のまとめ(グラフデータはここをクリック！）'!$AC$30</c:f>
              <c:strCache>
                <c:ptCount val="1"/>
                <c:pt idx="0">
                  <c:v>上水道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003366"/>
              </a:solidFill>
              <a:prstDash val="solid"/>
            </a:ln>
          </c:spPr>
          <c:invertIfNegative val="0"/>
          <c:cat>
            <c:strRef>
              <c:f>'２．我が家のまとめ(グラフデータはここをクリック！）'!$AD$26:$AO$26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'２．我が家のまとめ(グラフデータはここをクリック！）'!$AD$30:$AO$30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7A-42DF-AF31-7F5BE71EF72A}"/>
            </c:ext>
          </c:extLst>
        </c:ser>
        <c:ser>
          <c:idx val="4"/>
          <c:order val="4"/>
          <c:tx>
            <c:strRef>
              <c:f>'２．我が家のまとめ(グラフデータはここをクリック！）'!$AC$31</c:f>
              <c:strCache>
                <c:ptCount val="1"/>
                <c:pt idx="0">
                  <c:v>灯油</c:v>
                </c:pt>
              </c:strCache>
            </c:strRef>
          </c:tx>
          <c:spPr>
            <a:solidFill>
              <a:srgbClr val="808000"/>
            </a:solidFill>
            <a:ln w="3175">
              <a:solidFill>
                <a:srgbClr val="333300"/>
              </a:solidFill>
              <a:prstDash val="solid"/>
            </a:ln>
          </c:spPr>
          <c:invertIfNegative val="0"/>
          <c:cat>
            <c:strRef>
              <c:f>'２．我が家のまとめ(グラフデータはここをクリック！）'!$AD$26:$AO$26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'２．我が家のまとめ(グラフデータはここをクリック！）'!$AD$31:$AO$31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7A-42DF-AF31-7F5BE71EF72A}"/>
            </c:ext>
          </c:extLst>
        </c:ser>
        <c:ser>
          <c:idx val="5"/>
          <c:order val="5"/>
          <c:tx>
            <c:strRef>
              <c:f>'２．我が家のまとめ(グラフデータはここをクリック！）'!$AC$32</c:f>
              <c:strCache>
                <c:ptCount val="1"/>
                <c:pt idx="0">
                  <c:v>ガソリン</c:v>
                </c:pt>
              </c:strCache>
            </c:strRef>
          </c:tx>
          <c:spPr>
            <a:solidFill>
              <a:srgbClr val="99CC00"/>
            </a:solidFill>
            <a:ln w="3175">
              <a:solidFill>
                <a:srgbClr val="008000"/>
              </a:solidFill>
              <a:prstDash val="solid"/>
            </a:ln>
          </c:spPr>
          <c:invertIfNegative val="0"/>
          <c:cat>
            <c:strRef>
              <c:f>'２．我が家のまとめ(グラフデータはここをクリック！）'!$AD$26:$AO$26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'２．我が家のまとめ(グラフデータはここをクリック！）'!$AD$32:$AO$32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7A-42DF-AF31-7F5BE71EF72A}"/>
            </c:ext>
          </c:extLst>
        </c:ser>
        <c:ser>
          <c:idx val="6"/>
          <c:order val="6"/>
          <c:tx>
            <c:strRef>
              <c:f>'２．我が家のまとめ(グラフデータはここをクリック！）'!$AC$33</c:f>
              <c:strCache>
                <c:ptCount val="1"/>
                <c:pt idx="0">
                  <c:v>軽油</c:v>
                </c:pt>
              </c:strCache>
            </c:strRef>
          </c:tx>
          <c:spPr>
            <a:solidFill>
              <a:srgbClr val="FFCC00"/>
            </a:solidFill>
            <a:ln w="3175">
              <a:solidFill>
                <a:srgbClr val="FF6600"/>
              </a:solidFill>
              <a:prstDash val="solid"/>
            </a:ln>
          </c:spPr>
          <c:invertIfNegative val="0"/>
          <c:cat>
            <c:strRef>
              <c:f>'２．我が家のまとめ(グラフデータはここをクリック！）'!$AD$26:$AO$26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'２．我が家のまとめ(グラフデータはここをクリック！）'!$AD$33:$AO$33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7A-42DF-AF31-7F5BE71EF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7559552"/>
        <c:axId val="1"/>
      </c:barChart>
      <c:catAx>
        <c:axId val="47755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7559552"/>
        <c:crosses val="autoZero"/>
        <c:crossBetween val="between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548957242413664"/>
          <c:y val="0.26161410151599901"/>
          <c:w val="0.20820207818850234"/>
          <c:h val="0.5305629419273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r>
              <a:rPr lang="ja-JP" altLang="en-US"/>
              <a:t>電気の推移</a:t>
            </a:r>
          </a:p>
        </c:rich>
      </c:tx>
      <c:layout>
        <c:manualLayout>
          <c:xMode val="edge"/>
          <c:yMode val="edge"/>
          <c:x val="0.43286003042723109"/>
          <c:y val="3.37079390961688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771031995198944E-2"/>
          <c:y val="0.1404494382022472"/>
          <c:w val="0.86729991622839564"/>
          <c:h val="0.64887640449438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'２．我が家のまとめ(グラフデータはここをクリック！）'!$AC$12</c:f>
              <c:strCache>
                <c:ptCount val="1"/>
                <c:pt idx="0">
                  <c:v>前年同月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FF6600"/>
              </a:solidFill>
              <a:prstDash val="solid"/>
            </a:ln>
          </c:spPr>
          <c:invertIfNegative val="0"/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'２．我が家のまとめ(グラフデータはここをクリック！）'!$AD$13:$AO$13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6-49D5-B710-40BF21B0C21B}"/>
            </c:ext>
          </c:extLst>
        </c:ser>
        <c:ser>
          <c:idx val="0"/>
          <c:order val="1"/>
          <c:tx>
            <c:strRef>
              <c:f>'２．我が家のまとめ(グラフデータはここをクリック！）'!$AC$3</c:f>
              <c:strCache>
                <c:ptCount val="1"/>
                <c:pt idx="0">
                  <c:v>電気(kWh)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FF6600"/>
              </a:solidFill>
              <a:prstDash val="solid"/>
            </a:ln>
          </c:spPr>
          <c:invertIfNegative val="0"/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'２．我が家のまとめ(グラフデータはここをクリック！）'!$AD$3:$AO$3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6-49D5-B710-40BF21B0C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563160"/>
        <c:axId val="1"/>
      </c:barChart>
      <c:lineChart>
        <c:grouping val="standard"/>
        <c:varyColors val="0"/>
        <c:ser>
          <c:idx val="2"/>
          <c:order val="2"/>
          <c:tx>
            <c:strRef>
              <c:f>'２．我が家のまとめ(グラフデータはここをクリック！）'!$AC$26</c:f>
              <c:strCache>
                <c:ptCount val="1"/>
                <c:pt idx="0">
                  <c:v>CO₂排出量(kg)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505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'２．我が家のまとめ(グラフデータはここをクリック！）'!$AD$27:$AO$27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E6-49D5-B710-40BF21B0C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7563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kWh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3.7193281874248474E-2"/>
              <c:y val="5.5102662575897361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75631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kg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96433825082209557"/>
              <c:y val="5.1465024637587876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590865796947796"/>
          <c:y val="0.90168536834803004"/>
          <c:w val="0.59557762176279683"/>
          <c:h val="8.988764687792771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r>
              <a:rPr lang="ja-JP" altLang="en-US"/>
              <a:t>都市ガスの推移</a:t>
            </a:r>
          </a:p>
        </c:rich>
      </c:tx>
      <c:layout>
        <c:manualLayout>
          <c:xMode val="edge"/>
          <c:yMode val="edge"/>
          <c:x val="0.40694051174637652"/>
          <c:y val="3.37079390961688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668819521406989E-2"/>
          <c:y val="0.1404494382022472"/>
          <c:w val="0.86593126627444972"/>
          <c:h val="0.64887640449438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'２．我が家のまとめ(グラフデータはここをクリック！）'!$AC$12</c:f>
              <c:strCache>
                <c:ptCount val="1"/>
                <c:pt idx="0">
                  <c:v>前年同月</c:v>
                </c:pt>
              </c:strCache>
            </c:strRef>
          </c:tx>
          <c:spPr>
            <a:solidFill>
              <a:srgbClr val="CCFF99"/>
            </a:solidFill>
            <a:ln w="12700">
              <a:solidFill>
                <a:srgbClr val="008000"/>
              </a:solidFill>
              <a:prstDash val="solid"/>
            </a:ln>
          </c:spPr>
          <c:invertIfNegative val="0"/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'２．我が家のまとめ(グラフデータはここをクリック！）'!$AD$14:$AO$14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7-4CF8-9B94-9A1A49D24141}"/>
            </c:ext>
          </c:extLst>
        </c:ser>
        <c:ser>
          <c:idx val="0"/>
          <c:order val="1"/>
          <c:tx>
            <c:strRef>
              <c:f>'２．我が家のまとめ(グラフデータはここをクリック！）'!$AC$4</c:f>
              <c:strCache>
                <c:ptCount val="1"/>
                <c:pt idx="0">
                  <c:v>都市ガス(㎥)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8000"/>
              </a:solidFill>
              <a:prstDash val="solid"/>
            </a:ln>
          </c:spPr>
          <c:invertIfNegative val="0"/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'２．我が家のまとめ(グラフデータはここをクリック！）'!$AD$4:$AO$4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57-4CF8-9B94-9A1A49D24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566768"/>
        <c:axId val="1"/>
      </c:barChart>
      <c:lineChart>
        <c:grouping val="standard"/>
        <c:varyColors val="0"/>
        <c:ser>
          <c:idx val="2"/>
          <c:order val="2"/>
          <c:tx>
            <c:strRef>
              <c:f>'２．我が家のまとめ(グラフデータはここをクリック！）'!$AC$26</c:f>
              <c:strCache>
                <c:ptCount val="1"/>
                <c:pt idx="0">
                  <c:v>CO₂排出量(kg)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505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'２．我が家のまとめ(グラフデータはここをクリック！）'!$AD$28:$AO$28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57-4CF8-9B94-9A1A49D24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7566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㎥</a:t>
                </a:r>
              </a:p>
            </c:rich>
          </c:tx>
          <c:layout>
            <c:manualLayout>
              <c:xMode val="edge"/>
              <c:yMode val="edge"/>
              <c:x val="3.0629619573415392E-2"/>
              <c:y val="5.8740300514206839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75667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ｋｇ</a:t>
                </a:r>
              </a:p>
            </c:rich>
          </c:tx>
          <c:layout>
            <c:manualLayout>
              <c:xMode val="edge"/>
              <c:yMode val="edge"/>
              <c:x val="0.95777476091350644"/>
              <c:y val="5.5102662575897361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132500678794461"/>
          <c:y val="0.8988761827114935"/>
          <c:w val="0.60410138387873924"/>
          <c:h val="8.988764687792771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r>
              <a:rPr lang="en-US" altLang="ja-JP"/>
              <a:t>LP</a:t>
            </a:r>
            <a:r>
              <a:rPr lang="ja-JP" altLang="en-US"/>
              <a:t>ガスの推移</a:t>
            </a:r>
          </a:p>
        </c:rich>
      </c:tx>
      <c:layout>
        <c:manualLayout>
          <c:xMode val="edge"/>
          <c:yMode val="edge"/>
          <c:x val="0.38132923039792443"/>
          <c:y val="3.3898139781707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873417721518986E-2"/>
          <c:y val="0.13276872784452198"/>
          <c:w val="0.865506329113924"/>
          <c:h val="0.655369039572959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'２．我が家のまとめ(グラフデータはここをクリック！）'!$AC$12</c:f>
              <c:strCache>
                <c:ptCount val="1"/>
                <c:pt idx="0">
                  <c:v>前年同月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333300"/>
              </a:solidFill>
              <a:prstDash val="solid"/>
            </a:ln>
          </c:spPr>
          <c:invertIfNegative val="0"/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'２．我が家のまとめ(グラフデータはここをクリック！）'!$AD$15:$AO$15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7-4E5D-B902-54B54241B4A4}"/>
            </c:ext>
          </c:extLst>
        </c:ser>
        <c:ser>
          <c:idx val="0"/>
          <c:order val="1"/>
          <c:tx>
            <c:strRef>
              <c:f>'２．我が家のまとめ(グラフデータはここをクリック！）'!$AC$5</c:f>
              <c:strCache>
                <c:ptCount val="1"/>
                <c:pt idx="0">
                  <c:v>LPガス(㎥)</c:v>
                </c:pt>
              </c:strCache>
            </c:strRef>
          </c:tx>
          <c:spPr>
            <a:solidFill>
              <a:srgbClr val="808000"/>
            </a:solidFill>
            <a:ln w="12700">
              <a:solidFill>
                <a:srgbClr val="333300"/>
              </a:solidFill>
              <a:prstDash val="solid"/>
            </a:ln>
          </c:spPr>
          <c:invertIfNegative val="0"/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'２．我が家のまとめ(グラフデータはここをクリック！）'!$AD$5:$AO$5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7-4E5D-B902-54B54241B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610600"/>
        <c:axId val="1"/>
      </c:barChart>
      <c:lineChart>
        <c:grouping val="standard"/>
        <c:varyColors val="0"/>
        <c:ser>
          <c:idx val="2"/>
          <c:order val="2"/>
          <c:tx>
            <c:strRef>
              <c:f>'２．我が家のまとめ(グラフデータはここをクリック！）'!$AC$26</c:f>
              <c:strCache>
                <c:ptCount val="1"/>
                <c:pt idx="0">
                  <c:v>CO₂排出量(kg)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505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'２．我が家のまとめ(グラフデータはここをクリック！）'!$AD$29:$AO$29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37-4E5D-B902-54B54241B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66610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㎥</a:t>
                </a:r>
              </a:p>
            </c:rich>
          </c:tx>
          <c:layout>
            <c:manualLayout>
              <c:xMode val="edge"/>
              <c:yMode val="edge"/>
              <c:x val="4.1568941813307822E-2"/>
              <c:y val="5.3522653930553762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66106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kg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96433825082209557"/>
              <c:y val="4.987794558467077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202522098530785"/>
          <c:y val="0.90113219454125615"/>
          <c:w val="0.61234173314542573"/>
          <c:h val="9.03957087331296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r>
              <a:rPr lang="ja-JP" altLang="en-US"/>
              <a:t>上水道の推移</a:t>
            </a:r>
          </a:p>
        </c:rich>
      </c:tx>
      <c:layout>
        <c:manualLayout>
          <c:xMode val="edge"/>
          <c:yMode val="edge"/>
          <c:x val="0.41955858965905124"/>
          <c:y val="3.3707671786928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668819521406989E-2"/>
          <c:y val="0.1404494382022472"/>
          <c:w val="0.86750855455545961"/>
          <c:h val="0.64606741573033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'２．我が家のまとめ(グラフデータはここをクリック！）'!$AC$12</c:f>
              <c:strCache>
                <c:ptCount val="1"/>
                <c:pt idx="0">
                  <c:v>前年同月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3366"/>
              </a:solidFill>
              <a:prstDash val="solid"/>
            </a:ln>
          </c:spPr>
          <c:invertIfNegative val="0"/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'２．我が家のまとめ(グラフデータはここをクリック！）'!$AD$16:$AO$16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3-447D-8CFE-264101766BF2}"/>
            </c:ext>
          </c:extLst>
        </c:ser>
        <c:ser>
          <c:idx val="0"/>
          <c:order val="1"/>
          <c:tx>
            <c:strRef>
              <c:f>'２．我が家のまとめ(グラフデータはここをクリック！）'!$AC$6</c:f>
              <c:strCache>
                <c:ptCount val="1"/>
                <c:pt idx="0">
                  <c:v>上水道(㎥)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3366"/>
              </a:solidFill>
              <a:prstDash val="solid"/>
            </a:ln>
          </c:spPr>
          <c:invertIfNegative val="0"/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'２．我が家のまとめ(グラフデータはここをクリック！）'!$AD$6:$AO$6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E3-447D-8CFE-264101766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614864"/>
        <c:axId val="1"/>
      </c:barChart>
      <c:lineChart>
        <c:grouping val="standard"/>
        <c:varyColors val="0"/>
        <c:ser>
          <c:idx val="2"/>
          <c:order val="2"/>
          <c:tx>
            <c:strRef>
              <c:f>'２．我が家のまとめ(グラフデータはここをクリック！）'!$AC$26</c:f>
              <c:strCache>
                <c:ptCount val="1"/>
                <c:pt idx="0">
                  <c:v>CO₂排出量(kg)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505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'２．我が家のまとめ(グラフデータはここをクリック！）'!$AD$30:$AO$30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E3-447D-8CFE-264101766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66614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㎥</a:t>
                </a:r>
              </a:p>
            </c:rich>
          </c:tx>
          <c:layout>
            <c:manualLayout>
              <c:xMode val="edge"/>
              <c:yMode val="edge"/>
              <c:x val="3.7193281874248474E-2"/>
              <c:y val="6.0197065530743082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66148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kg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96215042085256586"/>
              <c:y val="5.2907648838977091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552064612613079"/>
          <c:y val="0.90168552701404125"/>
          <c:w val="0.56782384960500631"/>
          <c:h val="8.98876984639215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r>
              <a:rPr lang="ja-JP" altLang="en-US"/>
              <a:t>灯油の推移</a:t>
            </a:r>
          </a:p>
        </c:rich>
      </c:tx>
      <c:layout>
        <c:manualLayout>
          <c:xMode val="edge"/>
          <c:yMode val="edge"/>
          <c:x val="0.43196203922785514"/>
          <c:y val="3.38983928378815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873417721518986E-2"/>
          <c:y val="0.12994386129463856"/>
          <c:w val="0.865506329113924"/>
          <c:h val="0.6581939061228431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'２．我が家のまとめ(グラフデータはここをクリック！）'!$AC$12</c:f>
              <c:strCache>
                <c:ptCount val="1"/>
                <c:pt idx="0">
                  <c:v>前年同月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800080"/>
              </a:solidFill>
              <a:prstDash val="solid"/>
            </a:ln>
          </c:spPr>
          <c:invertIfNegative val="0"/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'２．我が家のまとめ(グラフデータはここをクリック！）'!$AD$17:$AO$17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4-4787-9ADA-604DB6DDD24C}"/>
            </c:ext>
          </c:extLst>
        </c:ser>
        <c:ser>
          <c:idx val="0"/>
          <c:order val="1"/>
          <c:tx>
            <c:strRef>
              <c:f>'２．我が家のまとめ(グラフデータはここをクリック！）'!$AC$7</c:f>
              <c:strCache>
                <c:ptCount val="1"/>
                <c:pt idx="0">
                  <c:v>灯油(L)</c:v>
                </c:pt>
              </c:strCache>
            </c:strRef>
          </c:tx>
          <c:spPr>
            <a:solidFill>
              <a:srgbClr val="333399"/>
            </a:solidFill>
            <a:ln w="12700">
              <a:solidFill>
                <a:srgbClr val="800080"/>
              </a:solidFill>
              <a:prstDash val="solid"/>
            </a:ln>
          </c:spPr>
          <c:invertIfNegative val="0"/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'２．我が家のまとめ(グラフデータはここをクリック！）'!$AD$7:$AO$7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14-4787-9ADA-604DB6DDD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369360"/>
        <c:axId val="1"/>
      </c:barChart>
      <c:lineChart>
        <c:grouping val="standard"/>
        <c:varyColors val="0"/>
        <c:ser>
          <c:idx val="2"/>
          <c:order val="2"/>
          <c:tx>
            <c:strRef>
              <c:f>'２．我が家のまとめ(グラフデータはここをクリック！）'!$AC$26</c:f>
              <c:strCache>
                <c:ptCount val="1"/>
                <c:pt idx="0">
                  <c:v>CO₂排出量(kg)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505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'２．我が家のまとめ(グラフデータはここをクリック！）'!$AD$31:$AO$31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14-4787-9ADA-604DB6DDD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82369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L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3.9381111843778148E-2"/>
              <c:y val="5.2110020494013594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23693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kg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96433825082209557"/>
              <c:y val="4.8465393880559454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999995690193896"/>
          <c:y val="0.90113227627368497"/>
          <c:w val="0.56962034918049043"/>
          <c:h val="9.03957142343508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r>
              <a:rPr lang="ja-JP" altLang="en-US"/>
              <a:t>ガソリンの推移</a:t>
            </a:r>
          </a:p>
        </c:rich>
      </c:tx>
      <c:layout>
        <c:manualLayout>
          <c:xMode val="edge"/>
          <c:yMode val="edge"/>
          <c:x val="0.40694051174637652"/>
          <c:y val="3.37076906482580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246107802416923E-2"/>
          <c:y val="0.13764044943820225"/>
          <c:w val="0.86593126627444972"/>
          <c:h val="0.6516853932584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'２．我が家のまとめ(グラフデータはここをクリック！）'!$AC$12</c:f>
              <c:strCache>
                <c:ptCount val="1"/>
                <c:pt idx="0">
                  <c:v>前年同月</c:v>
                </c:pt>
              </c:strCache>
            </c:strRef>
          </c:tx>
          <c:spPr>
            <a:solidFill>
              <a:srgbClr val="FF9999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'２．我が家のまとめ(グラフデータはここをクリック！）'!$AD$18:$AO$18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3-466E-B94D-0237A96D3EF7}"/>
            </c:ext>
          </c:extLst>
        </c:ser>
        <c:ser>
          <c:idx val="0"/>
          <c:order val="1"/>
          <c:tx>
            <c:strRef>
              <c:f>'２．我が家のまとめ(グラフデータはここをクリック！）'!$AC$8</c:f>
              <c:strCache>
                <c:ptCount val="1"/>
                <c:pt idx="0">
                  <c:v>ガソリン(L)</c:v>
                </c:pt>
              </c:strCache>
            </c:strRef>
          </c:tx>
          <c:spPr>
            <a:solidFill>
              <a:srgbClr val="C8113D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'２．我が家のまとめ(グラフデータはここをクリック！）'!$AD$8:$AO$8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53-466E-B94D-0237A96D3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367720"/>
        <c:axId val="1"/>
      </c:barChart>
      <c:lineChart>
        <c:grouping val="standard"/>
        <c:varyColors val="0"/>
        <c:ser>
          <c:idx val="2"/>
          <c:order val="2"/>
          <c:tx>
            <c:strRef>
              <c:f>'２．我が家のまとめ(グラフデータはここをクリック！）'!$AC$26</c:f>
              <c:strCache>
                <c:ptCount val="1"/>
                <c:pt idx="0">
                  <c:v>CO₂排出量(kg)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505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'２．我が家のまとめ(グラフデータはここをクリック！）'!$AD$32:$AO$32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53-466E-B94D-0237A96D3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82367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L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4.5944601752367163E-2"/>
              <c:y val="5.6552259734656454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236772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kg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96215042085256586"/>
              <c:y val="6.0197173983389057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236604045184008"/>
          <c:y val="0.90168539891417676"/>
          <c:w val="0.56782384960500631"/>
          <c:h val="8.9887462697299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r>
              <a:rPr lang="ja-JP" altLang="en-US"/>
              <a:t>軽油の推移</a:t>
            </a:r>
          </a:p>
        </c:rich>
      </c:tx>
      <c:layout>
        <c:manualLayout>
          <c:xMode val="edge"/>
          <c:yMode val="edge"/>
          <c:x val="0.43196203922785514"/>
          <c:y val="3.3898139781707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873417721518986E-2"/>
          <c:y val="0.12994386129463856"/>
          <c:w val="0.865506329113924"/>
          <c:h val="0.6581939061228431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'２．我が家のまとめ(グラフデータはここをクリック！）'!$AC$12</c:f>
              <c:strCache>
                <c:ptCount val="1"/>
                <c:pt idx="0">
                  <c:v>前年同月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993300"/>
              </a:solidFill>
              <a:prstDash val="solid"/>
            </a:ln>
          </c:spPr>
          <c:invertIfNegative val="0"/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'２．我が家のまとめ(グラフデータはここをクリック！）'!$AD$19:$AO$19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9-42B3-BEFE-13BF147524A9}"/>
            </c:ext>
          </c:extLst>
        </c:ser>
        <c:ser>
          <c:idx val="0"/>
          <c:order val="1"/>
          <c:tx>
            <c:strRef>
              <c:f>'２．我が家のまとめ(グラフデータはここをクリック！）'!$AC$9</c:f>
              <c:strCache>
                <c:ptCount val="1"/>
                <c:pt idx="0">
                  <c:v>軽油(L)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993300"/>
              </a:solidFill>
              <a:prstDash val="solid"/>
            </a:ln>
          </c:spPr>
          <c:invertIfNegative val="0"/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'２．我が家のまとめ(グラフデータはここをクリック！）'!$AD$9:$AO$9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19-42B3-BEFE-13BF14752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9501608"/>
        <c:axId val="1"/>
      </c:barChart>
      <c:lineChart>
        <c:grouping val="standard"/>
        <c:varyColors val="0"/>
        <c:ser>
          <c:idx val="2"/>
          <c:order val="2"/>
          <c:tx>
            <c:strRef>
              <c:f>'２．我が家のまとめ(グラフデータはここをクリック！）'!$AC$26</c:f>
              <c:strCache>
                <c:ptCount val="1"/>
                <c:pt idx="0">
                  <c:v>CO₂排出量(kg)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505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'２．我が家のまとめ(グラフデータはここをクリック！）'!$AD$2:$AO$2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'２．我が家のまとめ(グラフデータはここをクリック！）'!$AD$33:$AO$33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19-42B3-BEFE-13BF14752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79501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L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4.5944601752367163E-2"/>
              <c:y val="5.5754915881416463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950160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kg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96433825082209557"/>
              <c:y val="5.5754915881416463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474677734248735"/>
          <c:y val="0.90113219454125615"/>
          <c:w val="0.56962034918049032"/>
          <c:h val="9.03957087331296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9525</xdr:rowOff>
    </xdr:from>
    <xdr:to>
      <xdr:col>5</xdr:col>
      <xdr:colOff>190500</xdr:colOff>
      <xdr:row>1</xdr:row>
      <xdr:rowOff>200025</xdr:rowOff>
    </xdr:to>
    <xdr:sp macro="" textlink="">
      <xdr:nvSpPr>
        <xdr:cNvPr id="13839" name="AutoShape 12">
          <a:extLst>
            <a:ext uri="{FF2B5EF4-FFF2-40B4-BE49-F238E27FC236}">
              <a16:creationId xmlns:a16="http://schemas.microsoft.com/office/drawing/2014/main" id="{00000000-0008-0000-0000-00000F360000}"/>
            </a:ext>
          </a:extLst>
        </xdr:cNvPr>
        <xdr:cNvSpPr>
          <a:spLocks noChangeArrowheads="1"/>
        </xdr:cNvSpPr>
      </xdr:nvSpPr>
      <xdr:spPr bwMode="auto">
        <a:xfrm>
          <a:off x="161925" y="9525"/>
          <a:ext cx="2457450" cy="333375"/>
        </a:xfrm>
        <a:prstGeom prst="roundRect">
          <a:avLst>
            <a:gd name="adj" fmla="val 42208"/>
          </a:avLst>
        </a:prstGeom>
        <a:solidFill>
          <a:srgbClr val="FAC090"/>
        </a:solidFill>
        <a:ln w="28575" algn="in">
          <a:solidFill>
            <a:srgbClr val="E46C0A"/>
          </a:solidFill>
          <a:round/>
          <a:headEnd/>
          <a:tailEnd/>
        </a:ln>
      </xdr:spPr>
    </xdr:sp>
    <xdr:clientData/>
  </xdr:twoCellAnchor>
  <xdr:twoCellAnchor>
    <xdr:from>
      <xdr:col>1</xdr:col>
      <xdr:colOff>66675</xdr:colOff>
      <xdr:row>0</xdr:row>
      <xdr:rowOff>19050</xdr:rowOff>
    </xdr:from>
    <xdr:to>
      <xdr:col>5</xdr:col>
      <xdr:colOff>152400</xdr:colOff>
      <xdr:row>1</xdr:row>
      <xdr:rowOff>200025</xdr:rowOff>
    </xdr:to>
    <xdr:sp macro="" textlink="">
      <xdr:nvSpPr>
        <xdr:cNvPr id="13325" name="Text Box 13">
          <a:extLst>
            <a:ext uri="{FF2B5EF4-FFF2-40B4-BE49-F238E27FC236}">
              <a16:creationId xmlns:a16="http://schemas.microsoft.com/office/drawing/2014/main" id="{00000000-0008-0000-0000-00000D340000}"/>
            </a:ext>
          </a:extLst>
        </xdr:cNvPr>
        <xdr:cNvSpPr txBox="1">
          <a:spLocks noChangeArrowheads="1"/>
        </xdr:cNvSpPr>
      </xdr:nvSpPr>
      <xdr:spPr bwMode="auto">
        <a:xfrm>
          <a:off x="66675" y="19050"/>
          <a:ext cx="23907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HGS創英角ﾎﾟｯﾌﾟ体"/>
              <a:ea typeface="HGS創英角ﾎﾟｯﾌﾟ体"/>
            </a:rPr>
            <a:t>CO</a:t>
          </a:r>
          <a:r>
            <a:rPr lang="en-US" altLang="ja-JP" sz="1200" b="1" i="0" u="none" strike="noStrike" baseline="-25000">
              <a:solidFill>
                <a:srgbClr val="000000"/>
              </a:solidFill>
              <a:latin typeface="HGS創英角ﾎﾟｯﾌﾟ体"/>
              <a:ea typeface="HGS創英角ﾎﾟｯﾌﾟ体"/>
            </a:rPr>
            <a:t>2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HGS創英角ﾎﾟｯﾌﾟ体"/>
              <a:ea typeface="HGS創英角ﾎﾟｯﾌﾟ体"/>
            </a:rPr>
            <a:t>チェックシート　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HGS創英角ﾎﾟｯﾌﾟ体"/>
              <a:ea typeface="HGS創英角ﾎﾟｯﾌﾟ体"/>
            </a:rPr>
            <a:t>2026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HGS創英角ﾎﾟｯﾌﾟ体"/>
              <a:ea typeface="HGS創英角ﾎﾟｯﾌﾟ体"/>
            </a:rPr>
            <a:t>版</a:t>
          </a:r>
        </a:p>
      </xdr:txBody>
    </xdr:sp>
    <xdr:clientData/>
  </xdr:twoCellAnchor>
  <xdr:twoCellAnchor>
    <xdr:from>
      <xdr:col>0</xdr:col>
      <xdr:colOff>0</xdr:colOff>
      <xdr:row>32</xdr:row>
      <xdr:rowOff>142874</xdr:rowOff>
    </xdr:from>
    <xdr:to>
      <xdr:col>15</xdr:col>
      <xdr:colOff>28575</xdr:colOff>
      <xdr:row>36</xdr:row>
      <xdr:rowOff>49695</xdr:rowOff>
    </xdr:to>
    <xdr:sp macro="" textlink="">
      <xdr:nvSpPr>
        <xdr:cNvPr id="13328" name="Rectangle 16">
          <a:extLst>
            <a:ext uri="{FF2B5EF4-FFF2-40B4-BE49-F238E27FC236}">
              <a16:creationId xmlns:a16="http://schemas.microsoft.com/office/drawing/2014/main" id="{00000000-0008-0000-0000-000010340000}"/>
            </a:ext>
          </a:extLst>
        </xdr:cNvPr>
        <xdr:cNvSpPr>
          <a:spLocks noChangeArrowheads="1"/>
        </xdr:cNvSpPr>
      </xdr:nvSpPr>
      <xdr:spPr bwMode="auto">
        <a:xfrm>
          <a:off x="0" y="7530961"/>
          <a:ext cx="8990358" cy="4783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 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排出係数は、「地球温暖化対策の推進に関する法律施行令（平成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28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日一部改正）」で定められた算定方法などを参考にまとめた値です。</a:t>
          </a:r>
          <a:endParaRPr lang="en-US" altLang="ja-JP" sz="6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LP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ガスはプロパンガスとして算定に用いています。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電気については東北電力株式会社の令和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年度実績の二酸化炭素排出係数を、</a:t>
          </a:r>
          <a:endParaRPr lang="en-US" altLang="ja-JP" sz="6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都市ガスについては北陸ガス株式会社（新潟地区）の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2023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年度実績値より算出の排出係数を使用しています。</a:t>
          </a:r>
          <a:endParaRPr lang="en-US" altLang="ja-JP" sz="6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409575</xdr:colOff>
      <xdr:row>30</xdr:row>
      <xdr:rowOff>190500</xdr:rowOff>
    </xdr:from>
    <xdr:to>
      <xdr:col>6</xdr:col>
      <xdr:colOff>628650</xdr:colOff>
      <xdr:row>33</xdr:row>
      <xdr:rowOff>9525</xdr:rowOff>
    </xdr:to>
    <xdr:grpSp>
      <xdr:nvGrpSpPr>
        <xdr:cNvPr id="13842" name="Group 29">
          <a:extLst>
            <a:ext uri="{FF2B5EF4-FFF2-40B4-BE49-F238E27FC236}">
              <a16:creationId xmlns:a16="http://schemas.microsoft.com/office/drawing/2014/main" id="{00000000-0008-0000-0000-000012360000}"/>
            </a:ext>
          </a:extLst>
        </xdr:cNvPr>
        <xdr:cNvGrpSpPr>
          <a:grpSpLocks/>
        </xdr:cNvGrpSpPr>
      </xdr:nvGrpSpPr>
      <xdr:grpSpPr bwMode="auto">
        <a:xfrm>
          <a:off x="1110836" y="7048500"/>
          <a:ext cx="2538205" cy="382242"/>
          <a:chOff x="105" y="758"/>
          <a:chExt cx="278" cy="47"/>
        </a:xfrm>
      </xdr:grpSpPr>
      <xdr:sp macro="" textlink="">
        <xdr:nvSpPr>
          <xdr:cNvPr id="13342" name="WordArt 30">
            <a:extLst>
              <a:ext uri="{FF2B5EF4-FFF2-40B4-BE49-F238E27FC236}">
                <a16:creationId xmlns:a16="http://schemas.microsoft.com/office/drawing/2014/main" id="{00000000-0008-0000-0000-00001E3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248667">
            <a:off x="105" y="758"/>
            <a:ext cx="278" cy="47"/>
          </a:xfrm>
          <a:prstGeom prst="rect">
            <a:avLst/>
          </a:prstGeom>
        </xdr:spPr>
        <xdr:txBody>
          <a:bodyPr wrap="none" fromWordArt="1">
            <a:prstTxWarp prst="textSlantUp">
              <a:avLst>
                <a:gd name="adj" fmla="val 55556"/>
              </a:avLst>
            </a:prstTxWarp>
          </a:bodyPr>
          <a:lstStyle/>
          <a:p>
            <a:pPr algn="ctr" rtl="0"/>
            <a:r>
              <a:rPr lang="ja-JP" alt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P創英角ﾎﾟｯﾌﾟ体"/>
                <a:ea typeface="HGP創英角ﾎﾟｯﾌﾟ体"/>
              </a:rPr>
              <a:t>我が家の今年の</a:t>
            </a:r>
            <a:r>
              <a:rPr lang="en-US" altLang="ja-JP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P創英角ﾎﾟｯﾌﾟ体"/>
                <a:ea typeface="HGP創英角ﾎﾟｯﾌﾟ体"/>
              </a:rPr>
              <a:t>CO </a:t>
            </a:r>
            <a:r>
              <a:rPr lang="ja-JP" alt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P創英角ﾎﾟｯﾌﾟ体"/>
                <a:ea typeface="HGP創英角ﾎﾟｯﾌﾟ体"/>
              </a:rPr>
              <a:t>排出量は</a:t>
            </a:r>
            <a:r>
              <a:rPr lang="en-US" altLang="ja-JP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P創英角ﾎﾟｯﾌﾟ体"/>
                <a:ea typeface="HGP創英角ﾎﾟｯﾌﾟ体"/>
              </a:rPr>
              <a:t>…</a:t>
            </a:r>
            <a:endParaRPr lang="ja-JP" altLang="en-US" sz="1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P創英角ﾎﾟｯﾌﾟ体"/>
              <a:ea typeface="HGP創英角ﾎﾟｯﾌﾟ体"/>
            </a:endParaRPr>
          </a:p>
        </xdr:txBody>
      </xdr:sp>
      <xdr:sp macro="" textlink="">
        <xdr:nvSpPr>
          <xdr:cNvPr id="13343" name="WordArt 31">
            <a:extLst>
              <a:ext uri="{FF2B5EF4-FFF2-40B4-BE49-F238E27FC236}">
                <a16:creationId xmlns:a16="http://schemas.microsoft.com/office/drawing/2014/main" id="{00000000-0008-0000-0000-00001F3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272" y="783"/>
            <a:ext cx="8" cy="13"/>
          </a:xfrm>
          <a:prstGeom prst="rect">
            <a:avLst/>
          </a:prstGeom>
        </xdr:spPr>
        <xdr:txBody>
          <a:bodyPr wrap="none" fromWordArt="1">
            <a:prstTxWarp prst="textSlantUp">
              <a:avLst>
                <a:gd name="adj" fmla="val 0"/>
              </a:avLst>
            </a:prstTxWarp>
          </a:bodyPr>
          <a:lstStyle/>
          <a:p>
            <a:pPr algn="ctr" rtl="0"/>
            <a:r>
              <a:rPr lang="en-US" altLang="ja-JP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P創英角ﾎﾟｯﾌﾟ体"/>
                <a:ea typeface="HGP創英角ﾎﾟｯﾌﾟ体"/>
              </a:rPr>
              <a:t>2</a:t>
            </a:r>
            <a:endParaRPr lang="ja-JP" alt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P創英角ﾎﾟｯﾌﾟ体"/>
              <a:ea typeface="HGP創英角ﾎﾟｯﾌﾟ体"/>
            </a:endParaRPr>
          </a:p>
        </xdr:txBody>
      </xdr:sp>
    </xdr:grpSp>
    <xdr:clientData/>
  </xdr:twoCellAnchor>
  <xdr:twoCellAnchor>
    <xdr:from>
      <xdr:col>6</xdr:col>
      <xdr:colOff>495300</xdr:colOff>
      <xdr:row>22</xdr:row>
      <xdr:rowOff>19050</xdr:rowOff>
    </xdr:from>
    <xdr:to>
      <xdr:col>7</xdr:col>
      <xdr:colOff>123825</xdr:colOff>
      <xdr:row>23</xdr:row>
      <xdr:rowOff>47625</xdr:rowOff>
    </xdr:to>
    <xdr:sp macro="" textlink="">
      <xdr:nvSpPr>
        <xdr:cNvPr id="13327" name="Text Box 15">
          <a:extLst>
            <a:ext uri="{FF2B5EF4-FFF2-40B4-BE49-F238E27FC236}">
              <a16:creationId xmlns:a16="http://schemas.microsoft.com/office/drawing/2014/main" id="{00000000-0008-0000-0000-00000F340000}"/>
            </a:ext>
          </a:extLst>
        </xdr:cNvPr>
        <xdr:cNvSpPr txBox="1">
          <a:spLocks noChangeArrowheads="1"/>
        </xdr:cNvSpPr>
      </xdr:nvSpPr>
      <xdr:spPr bwMode="auto">
        <a:xfrm>
          <a:off x="3457575" y="5057775"/>
          <a:ext cx="285750" cy="20002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</a:p>
      </xdr:txBody>
    </xdr:sp>
    <xdr:clientData/>
  </xdr:twoCellAnchor>
  <xdr:twoCellAnchor>
    <xdr:from>
      <xdr:col>9</xdr:col>
      <xdr:colOff>133350</xdr:colOff>
      <xdr:row>22</xdr:row>
      <xdr:rowOff>19050</xdr:rowOff>
    </xdr:from>
    <xdr:to>
      <xdr:col>16</xdr:col>
      <xdr:colOff>85725</xdr:colOff>
      <xdr:row>33</xdr:row>
      <xdr:rowOff>95250</xdr:rowOff>
    </xdr:to>
    <xdr:grpSp>
      <xdr:nvGrpSpPr>
        <xdr:cNvPr id="13844" name="Group 43">
          <a:extLst>
            <a:ext uri="{FF2B5EF4-FFF2-40B4-BE49-F238E27FC236}">
              <a16:creationId xmlns:a16="http://schemas.microsoft.com/office/drawing/2014/main" id="{00000000-0008-0000-0000-000014360000}"/>
            </a:ext>
          </a:extLst>
        </xdr:cNvPr>
        <xdr:cNvGrpSpPr>
          <a:grpSpLocks/>
        </xdr:cNvGrpSpPr>
      </xdr:nvGrpSpPr>
      <xdr:grpSpPr bwMode="auto">
        <a:xfrm>
          <a:off x="5108437" y="5021746"/>
          <a:ext cx="4513331" cy="2494721"/>
          <a:chOff x="532" y="531"/>
          <a:chExt cx="478" cy="266"/>
        </a:xfrm>
      </xdr:grpSpPr>
      <xdr:sp macro="" textlink="">
        <xdr:nvSpPr>
          <xdr:cNvPr id="13846" name="AutoShape 41">
            <a:extLst>
              <a:ext uri="{FF2B5EF4-FFF2-40B4-BE49-F238E27FC236}">
                <a16:creationId xmlns:a16="http://schemas.microsoft.com/office/drawing/2014/main" id="{00000000-0008-0000-0000-000016360000}"/>
              </a:ext>
            </a:extLst>
          </xdr:cNvPr>
          <xdr:cNvSpPr>
            <a:spLocks noChangeArrowheads="1"/>
          </xdr:cNvSpPr>
        </xdr:nvSpPr>
        <xdr:spPr bwMode="auto">
          <a:xfrm>
            <a:off x="532" y="531"/>
            <a:ext cx="464" cy="186"/>
          </a:xfrm>
          <a:prstGeom prst="wedgeRoundRectCallout">
            <a:avLst>
              <a:gd name="adj1" fmla="val 34912"/>
              <a:gd name="adj2" fmla="val 57440"/>
              <a:gd name="adj3" fmla="val 16667"/>
            </a:avLst>
          </a:prstGeom>
          <a:noFill/>
          <a:ln w="19050" algn="in">
            <a:solidFill>
              <a:srgbClr val="FF99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354" name="Text Box 42">
            <a:extLst>
              <a:ext uri="{FF2B5EF4-FFF2-40B4-BE49-F238E27FC236}">
                <a16:creationId xmlns:a16="http://schemas.microsoft.com/office/drawing/2014/main" id="{00000000-0008-0000-0000-00002A3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" y="554"/>
            <a:ext cx="476" cy="243"/>
          </a:xfrm>
          <a:prstGeom prst="rect">
            <a:avLst/>
          </a:prstGeom>
          <a:noFill/>
          <a:ln w="9525" algn="in">
            <a:noFill/>
            <a:miter lim="800000"/>
            <a:headEnd/>
            <a:tailEnd/>
          </a:ln>
          <a:effectLst/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</a:rPr>
              <a:t>●購入していないものには「０」と入力してね！</a:t>
            </a:r>
          </a:p>
          <a:p>
            <a:pPr algn="l" rtl="0">
              <a:lnSpc>
                <a:spcPts val="1600"/>
              </a:lnSpc>
              <a:defRPr sz="1000"/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</a:rPr>
              <a:t>「前年同月使用量」は分かる範囲でかまいません。</a:t>
            </a:r>
          </a:p>
          <a:p>
            <a:pPr algn="l" rtl="0">
              <a:lnSpc>
                <a:spcPts val="17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endParaRPr>
          </a:p>
          <a:p>
            <a:pPr algn="l" rtl="0">
              <a:defRPr sz="1000"/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</a:rPr>
              <a:t>●各月のグラフデータを見るには，</a:t>
            </a:r>
          </a:p>
          <a:p>
            <a:pPr algn="l" rtl="0">
              <a:lnSpc>
                <a:spcPts val="1600"/>
              </a:lnSpc>
              <a:defRPr sz="1000"/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</a:rPr>
              <a:t>　「２．我が家のまとめ」をクリックしてね♪</a:t>
            </a:r>
          </a:p>
          <a:p>
            <a:pPr algn="l" rtl="0"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endParaRPr>
          </a:p>
          <a:p>
            <a:pPr algn="l" rtl="0">
              <a:lnSpc>
                <a:spcPts val="14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endParaRPr>
          </a:p>
          <a:p>
            <a:pPr algn="l" rtl="0">
              <a:lnSpc>
                <a:spcPts val="15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endParaRPr>
          </a:p>
        </xdr:txBody>
      </xdr:sp>
    </xdr:grpSp>
    <xdr:clientData/>
  </xdr:twoCellAnchor>
  <xdr:twoCellAnchor>
    <xdr:from>
      <xdr:col>14</xdr:col>
      <xdr:colOff>447675</xdr:colOff>
      <xdr:row>29</xdr:row>
      <xdr:rowOff>152400</xdr:rowOff>
    </xdr:from>
    <xdr:to>
      <xdr:col>15</xdr:col>
      <xdr:colOff>647700</xdr:colOff>
      <xdr:row>34</xdr:row>
      <xdr:rowOff>104775</xdr:rowOff>
    </xdr:to>
    <xdr:pic>
      <xdr:nvPicPr>
        <xdr:cNvPr id="13845" name="Picture 38">
          <a:extLst>
            <a:ext uri="{FF2B5EF4-FFF2-40B4-BE49-F238E27FC236}">
              <a16:creationId xmlns:a16="http://schemas.microsoft.com/office/drawing/2014/main" id="{00000000-0008-0000-0000-0000153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6848475"/>
          <a:ext cx="8572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428625</xdr:colOff>
      <xdr:row>23</xdr:row>
      <xdr:rowOff>76200</xdr:rowOff>
    </xdr:to>
    <xdr:graphicFrame macro="">
      <xdr:nvGraphicFramePr>
        <xdr:cNvPr id="348247" name="Chart 1">
          <a:extLst>
            <a:ext uri="{FF2B5EF4-FFF2-40B4-BE49-F238E27FC236}">
              <a16:creationId xmlns:a16="http://schemas.microsoft.com/office/drawing/2014/main" id="{00000000-0008-0000-0100-00005750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0</xdr:colOff>
      <xdr:row>0</xdr:row>
      <xdr:rowOff>0</xdr:rowOff>
    </xdr:from>
    <xdr:to>
      <xdr:col>21</xdr:col>
      <xdr:colOff>428625</xdr:colOff>
      <xdr:row>23</xdr:row>
      <xdr:rowOff>76200</xdr:rowOff>
    </xdr:to>
    <xdr:graphicFrame macro="">
      <xdr:nvGraphicFramePr>
        <xdr:cNvPr id="348248" name="Chart 3">
          <a:extLst>
            <a:ext uri="{FF2B5EF4-FFF2-40B4-BE49-F238E27FC236}">
              <a16:creationId xmlns:a16="http://schemas.microsoft.com/office/drawing/2014/main" id="{00000000-0008-0000-0100-00005850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10</xdr:col>
      <xdr:colOff>428625</xdr:colOff>
      <xdr:row>49</xdr:row>
      <xdr:rowOff>95250</xdr:rowOff>
    </xdr:to>
    <xdr:graphicFrame macro="">
      <xdr:nvGraphicFramePr>
        <xdr:cNvPr id="348249" name="Chart 4">
          <a:extLst>
            <a:ext uri="{FF2B5EF4-FFF2-40B4-BE49-F238E27FC236}">
              <a16:creationId xmlns:a16="http://schemas.microsoft.com/office/drawing/2014/main" id="{00000000-0008-0000-0100-00005950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26</xdr:row>
      <xdr:rowOff>0</xdr:rowOff>
    </xdr:from>
    <xdr:to>
      <xdr:col>21</xdr:col>
      <xdr:colOff>428625</xdr:colOff>
      <xdr:row>49</xdr:row>
      <xdr:rowOff>95250</xdr:rowOff>
    </xdr:to>
    <xdr:graphicFrame macro="">
      <xdr:nvGraphicFramePr>
        <xdr:cNvPr id="348250" name="Chart 6">
          <a:extLst>
            <a:ext uri="{FF2B5EF4-FFF2-40B4-BE49-F238E27FC236}">
              <a16:creationId xmlns:a16="http://schemas.microsoft.com/office/drawing/2014/main" id="{00000000-0008-0000-0100-00005A50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51</xdr:row>
      <xdr:rowOff>0</xdr:rowOff>
    </xdr:from>
    <xdr:to>
      <xdr:col>10</xdr:col>
      <xdr:colOff>428625</xdr:colOff>
      <xdr:row>74</xdr:row>
      <xdr:rowOff>133350</xdr:rowOff>
    </xdr:to>
    <xdr:graphicFrame macro="">
      <xdr:nvGraphicFramePr>
        <xdr:cNvPr id="348251" name="Chart 7">
          <a:extLst>
            <a:ext uri="{FF2B5EF4-FFF2-40B4-BE49-F238E27FC236}">
              <a16:creationId xmlns:a16="http://schemas.microsoft.com/office/drawing/2014/main" id="{00000000-0008-0000-0100-00005B50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11</xdr:col>
      <xdr:colOff>0</xdr:colOff>
      <xdr:row>51</xdr:row>
      <xdr:rowOff>0</xdr:rowOff>
    </xdr:from>
    <xdr:to>
      <xdr:col>21</xdr:col>
      <xdr:colOff>428625</xdr:colOff>
      <xdr:row>74</xdr:row>
      <xdr:rowOff>133350</xdr:rowOff>
    </xdr:to>
    <xdr:graphicFrame macro="">
      <xdr:nvGraphicFramePr>
        <xdr:cNvPr id="348252" name="Chart 8">
          <a:extLst>
            <a:ext uri="{FF2B5EF4-FFF2-40B4-BE49-F238E27FC236}">
              <a16:creationId xmlns:a16="http://schemas.microsoft.com/office/drawing/2014/main" id="{00000000-0008-0000-0100-00005C50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76</xdr:row>
      <xdr:rowOff>0</xdr:rowOff>
    </xdr:from>
    <xdr:to>
      <xdr:col>10</xdr:col>
      <xdr:colOff>428625</xdr:colOff>
      <xdr:row>99</xdr:row>
      <xdr:rowOff>133350</xdr:rowOff>
    </xdr:to>
    <xdr:graphicFrame macro="">
      <xdr:nvGraphicFramePr>
        <xdr:cNvPr id="348253" name="Chart 9">
          <a:extLst>
            <a:ext uri="{FF2B5EF4-FFF2-40B4-BE49-F238E27FC236}">
              <a16:creationId xmlns:a16="http://schemas.microsoft.com/office/drawing/2014/main" id="{00000000-0008-0000-0100-00005D50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11</xdr:col>
      <xdr:colOff>0</xdr:colOff>
      <xdr:row>76</xdr:row>
      <xdr:rowOff>0</xdr:rowOff>
    </xdr:from>
    <xdr:to>
      <xdr:col>21</xdr:col>
      <xdr:colOff>428625</xdr:colOff>
      <xdr:row>99</xdr:row>
      <xdr:rowOff>133350</xdr:rowOff>
    </xdr:to>
    <xdr:graphicFrame macro="">
      <xdr:nvGraphicFramePr>
        <xdr:cNvPr id="348254" name="Chart 10">
          <a:extLst>
            <a:ext uri="{FF2B5EF4-FFF2-40B4-BE49-F238E27FC236}">
              <a16:creationId xmlns:a16="http://schemas.microsoft.com/office/drawing/2014/main" id="{00000000-0008-0000-0100-00005E50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101</xdr:row>
      <xdr:rowOff>0</xdr:rowOff>
    </xdr:from>
    <xdr:to>
      <xdr:col>10</xdr:col>
      <xdr:colOff>428625</xdr:colOff>
      <xdr:row>124</xdr:row>
      <xdr:rowOff>133350</xdr:rowOff>
    </xdr:to>
    <xdr:graphicFrame macro="">
      <xdr:nvGraphicFramePr>
        <xdr:cNvPr id="348255" name="Chart 11">
          <a:extLst>
            <a:ext uri="{FF2B5EF4-FFF2-40B4-BE49-F238E27FC236}">
              <a16:creationId xmlns:a16="http://schemas.microsoft.com/office/drawing/2014/main" id="{00000000-0008-0000-0100-00005F50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99FF"/>
        </a:solidFill>
        <a:ln w="9525" cap="flat" cmpd="sng" algn="in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36576" tIns="36576" rIns="36576" bIns="36576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99FF"/>
        </a:solidFill>
        <a:ln w="9525" cap="flat" cmpd="sng" algn="in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36576" tIns="36576" rIns="36576" bIns="36576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50"/>
  </sheetPr>
  <dimension ref="B1:S38"/>
  <sheetViews>
    <sheetView tabSelected="1" topLeftCell="A11" zoomScale="115" zoomScaleNormal="115" zoomScaleSheetLayoutView="55" workbookViewId="0">
      <selection activeCell="G41" sqref="G41"/>
    </sheetView>
  </sheetViews>
  <sheetFormatPr defaultRowHeight="11" x14ac:dyDescent="0.2"/>
  <cols>
    <col min="1" max="1" width="2.109375" customWidth="1"/>
    <col min="2" max="2" width="10.109375" customWidth="1"/>
    <col min="5" max="16" width="11.44140625" customWidth="1"/>
  </cols>
  <sheetData>
    <row r="1" spans="2:19" s="3" customFormat="1" x14ac:dyDescent="0.2"/>
    <row r="2" spans="2:19" s="3" customFormat="1" ht="16.5" x14ac:dyDescent="0.2">
      <c r="B2" s="4"/>
    </row>
    <row r="3" spans="2:19" ht="18.75" customHeight="1" x14ac:dyDescent="0.2">
      <c r="B3" s="95" t="s">
        <v>15</v>
      </c>
      <c r="C3" s="96"/>
      <c r="D3" s="97"/>
      <c r="E3" s="92" t="s">
        <v>3</v>
      </c>
      <c r="F3" s="92"/>
      <c r="G3" s="92" t="s">
        <v>4</v>
      </c>
      <c r="H3" s="92"/>
      <c r="I3" s="92" t="s">
        <v>5</v>
      </c>
      <c r="J3" s="92"/>
      <c r="K3" s="92" t="s">
        <v>6</v>
      </c>
      <c r="L3" s="92"/>
      <c r="M3" s="92" t="s">
        <v>7</v>
      </c>
      <c r="N3" s="92"/>
      <c r="O3" s="92" t="s">
        <v>8</v>
      </c>
      <c r="P3" s="92"/>
    </row>
    <row r="4" spans="2:19" ht="26.25" customHeight="1" thickBot="1" x14ac:dyDescent="0.25">
      <c r="B4" s="98"/>
      <c r="C4" s="99"/>
      <c r="D4" s="100"/>
      <c r="E4" s="1" t="s">
        <v>2</v>
      </c>
      <c r="F4" s="2" t="s">
        <v>0</v>
      </c>
      <c r="G4" s="1" t="s">
        <v>2</v>
      </c>
      <c r="H4" s="2" t="s">
        <v>0</v>
      </c>
      <c r="I4" s="1" t="s">
        <v>2</v>
      </c>
      <c r="J4" s="2" t="s">
        <v>0</v>
      </c>
      <c r="K4" s="1" t="s">
        <v>2</v>
      </c>
      <c r="L4" s="2" t="s">
        <v>0</v>
      </c>
      <c r="M4" s="1" t="s">
        <v>2</v>
      </c>
      <c r="N4" s="2" t="s">
        <v>0</v>
      </c>
      <c r="O4" s="1" t="s">
        <v>2</v>
      </c>
      <c r="P4" s="2" t="s">
        <v>0</v>
      </c>
    </row>
    <row r="5" spans="2:19" ht="18.75" customHeight="1" thickBot="1" x14ac:dyDescent="0.25">
      <c r="B5" s="93" t="s">
        <v>57</v>
      </c>
      <c r="C5" s="94"/>
      <c r="D5" s="94"/>
      <c r="E5" s="63"/>
      <c r="F5" s="62"/>
      <c r="G5" s="63"/>
      <c r="H5" s="62"/>
      <c r="I5" s="63"/>
      <c r="J5" s="62"/>
      <c r="K5" s="63"/>
      <c r="L5" s="62"/>
      <c r="M5" s="63"/>
      <c r="N5" s="62"/>
      <c r="O5" s="63"/>
      <c r="P5" s="64"/>
    </row>
    <row r="6" spans="2:19" ht="18.75" customHeight="1" x14ac:dyDescent="0.2">
      <c r="B6" s="118" t="s">
        <v>55</v>
      </c>
      <c r="C6" s="111" t="s">
        <v>58</v>
      </c>
      <c r="D6" s="112"/>
      <c r="E6" s="59"/>
      <c r="F6" s="60"/>
      <c r="G6" s="59"/>
      <c r="H6" s="60"/>
      <c r="I6" s="59"/>
      <c r="J6" s="60"/>
      <c r="K6" s="59"/>
      <c r="L6" s="60"/>
      <c r="M6" s="59"/>
      <c r="N6" s="60"/>
      <c r="O6" s="59"/>
      <c r="P6" s="61"/>
      <c r="S6" s="8"/>
    </row>
    <row r="7" spans="2:19" ht="18.75" customHeight="1" thickBot="1" x14ac:dyDescent="0.25">
      <c r="B7" s="119"/>
      <c r="C7" s="113" t="s">
        <v>61</v>
      </c>
      <c r="D7" s="114"/>
      <c r="E7" s="50"/>
      <c r="F7" s="51"/>
      <c r="G7" s="50"/>
      <c r="H7" s="51"/>
      <c r="I7" s="50"/>
      <c r="J7" s="51"/>
      <c r="K7" s="50"/>
      <c r="L7" s="51"/>
      <c r="M7" s="50"/>
      <c r="N7" s="51"/>
      <c r="O7" s="50"/>
      <c r="P7" s="52"/>
      <c r="S7" s="8"/>
    </row>
    <row r="8" spans="2:19" ht="18.75" customHeight="1" thickBot="1" x14ac:dyDescent="0.25">
      <c r="B8" s="115" t="s">
        <v>62</v>
      </c>
      <c r="C8" s="116"/>
      <c r="D8" s="117"/>
      <c r="E8" s="44"/>
      <c r="F8" s="45"/>
      <c r="G8" s="44"/>
      <c r="H8" s="45"/>
      <c r="I8" s="44"/>
      <c r="J8" s="45"/>
      <c r="K8" s="44"/>
      <c r="L8" s="45"/>
      <c r="M8" s="44"/>
      <c r="N8" s="45"/>
      <c r="O8" s="44"/>
      <c r="P8" s="46"/>
    </row>
    <row r="9" spans="2:19" ht="18.75" customHeight="1" thickBot="1" x14ac:dyDescent="0.25">
      <c r="B9" s="83" t="s">
        <v>59</v>
      </c>
      <c r="C9" s="84"/>
      <c r="D9" s="85"/>
      <c r="E9" s="44"/>
      <c r="F9" s="45"/>
      <c r="G9" s="44"/>
      <c r="H9" s="45"/>
      <c r="I9" s="44"/>
      <c r="J9" s="45"/>
      <c r="K9" s="44"/>
      <c r="L9" s="45"/>
      <c r="M9" s="44"/>
      <c r="N9" s="45"/>
      <c r="O9" s="44"/>
      <c r="P9" s="46"/>
    </row>
    <row r="10" spans="2:19" ht="18.75" customHeight="1" x14ac:dyDescent="0.2">
      <c r="B10" s="86" t="s">
        <v>1</v>
      </c>
      <c r="C10" s="88" t="s">
        <v>63</v>
      </c>
      <c r="D10" s="89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9"/>
    </row>
    <row r="11" spans="2:19" ht="18.75" customHeight="1" thickBot="1" x14ac:dyDescent="0.25">
      <c r="B11" s="87"/>
      <c r="C11" s="90" t="s">
        <v>60</v>
      </c>
      <c r="D11" s="91"/>
      <c r="E11" s="50"/>
      <c r="F11" s="51"/>
      <c r="G11" s="50"/>
      <c r="H11" s="51"/>
      <c r="I11" s="50"/>
      <c r="J11" s="51"/>
      <c r="K11" s="50"/>
      <c r="L11" s="51"/>
      <c r="M11" s="50"/>
      <c r="N11" s="51"/>
      <c r="O11" s="50"/>
      <c r="P11" s="52"/>
    </row>
    <row r="12" spans="2:19" ht="7.5" customHeight="1" x14ac:dyDescent="0.2"/>
    <row r="13" spans="2:19" ht="18.75" customHeight="1" x14ac:dyDescent="0.2">
      <c r="B13" s="95" t="s">
        <v>16</v>
      </c>
      <c r="C13" s="96"/>
      <c r="D13" s="97"/>
      <c r="E13" s="92" t="s">
        <v>9</v>
      </c>
      <c r="F13" s="92"/>
      <c r="G13" s="92" t="s">
        <v>10</v>
      </c>
      <c r="H13" s="92"/>
      <c r="I13" s="92" t="s">
        <v>11</v>
      </c>
      <c r="J13" s="92"/>
      <c r="K13" s="92" t="s">
        <v>12</v>
      </c>
      <c r="L13" s="92"/>
      <c r="M13" s="92" t="s">
        <v>13</v>
      </c>
      <c r="N13" s="92"/>
      <c r="O13" s="92" t="s">
        <v>14</v>
      </c>
      <c r="P13" s="92"/>
    </row>
    <row r="14" spans="2:19" ht="26.25" customHeight="1" thickBot="1" x14ac:dyDescent="0.25">
      <c r="B14" s="98"/>
      <c r="C14" s="99"/>
      <c r="D14" s="100"/>
      <c r="E14" s="1" t="s">
        <v>2</v>
      </c>
      <c r="F14" s="2" t="s">
        <v>0</v>
      </c>
      <c r="G14" s="1" t="s">
        <v>2</v>
      </c>
      <c r="H14" s="2" t="s">
        <v>0</v>
      </c>
      <c r="I14" s="1" t="s">
        <v>2</v>
      </c>
      <c r="J14" s="2" t="s">
        <v>0</v>
      </c>
      <c r="K14" s="1" t="s">
        <v>2</v>
      </c>
      <c r="L14" s="2" t="s">
        <v>0</v>
      </c>
      <c r="M14" s="1" t="s">
        <v>2</v>
      </c>
      <c r="N14" s="2" t="s">
        <v>0</v>
      </c>
      <c r="O14" s="1" t="s">
        <v>2</v>
      </c>
      <c r="P14" s="2" t="s">
        <v>0</v>
      </c>
    </row>
    <row r="15" spans="2:19" ht="18.75" customHeight="1" thickBot="1" x14ac:dyDescent="0.25">
      <c r="B15" s="93" t="s">
        <v>57</v>
      </c>
      <c r="C15" s="94"/>
      <c r="D15" s="94"/>
      <c r="E15" s="63"/>
      <c r="F15" s="62"/>
      <c r="G15" s="63"/>
      <c r="H15" s="62"/>
      <c r="I15" s="63"/>
      <c r="J15" s="62"/>
      <c r="K15" s="63"/>
      <c r="L15" s="62"/>
      <c r="M15" s="63"/>
      <c r="N15" s="62"/>
      <c r="O15" s="63"/>
      <c r="P15" s="64"/>
    </row>
    <row r="16" spans="2:19" ht="18.75" customHeight="1" x14ac:dyDescent="0.2">
      <c r="B16" s="118" t="s">
        <v>55</v>
      </c>
      <c r="C16" s="111" t="s">
        <v>58</v>
      </c>
      <c r="D16" s="112"/>
      <c r="E16" s="65"/>
      <c r="F16" s="66"/>
      <c r="G16" s="65"/>
      <c r="H16" s="66"/>
      <c r="I16" s="65"/>
      <c r="J16" s="66"/>
      <c r="K16" s="65"/>
      <c r="L16" s="66"/>
      <c r="M16" s="65"/>
      <c r="N16" s="66"/>
      <c r="O16" s="65"/>
      <c r="P16" s="67"/>
    </row>
    <row r="17" spans="2:16" ht="18.75" customHeight="1" thickBot="1" x14ac:dyDescent="0.25">
      <c r="B17" s="119"/>
      <c r="C17" s="113" t="s">
        <v>61</v>
      </c>
      <c r="D17" s="114"/>
      <c r="E17" s="56"/>
      <c r="F17" s="57"/>
      <c r="G17" s="56"/>
      <c r="H17" s="57"/>
      <c r="I17" s="56"/>
      <c r="J17" s="57"/>
      <c r="K17" s="56"/>
      <c r="L17" s="57"/>
      <c r="M17" s="56"/>
      <c r="N17" s="57"/>
      <c r="O17" s="56"/>
      <c r="P17" s="58"/>
    </row>
    <row r="18" spans="2:16" ht="18.75" customHeight="1" thickBot="1" x14ac:dyDescent="0.25">
      <c r="B18" s="115" t="s">
        <v>62</v>
      </c>
      <c r="C18" s="116"/>
      <c r="D18" s="117"/>
      <c r="E18" s="44"/>
      <c r="F18" s="45"/>
      <c r="G18" s="44"/>
      <c r="H18" s="45"/>
      <c r="I18" s="44"/>
      <c r="J18" s="45"/>
      <c r="K18" s="44"/>
      <c r="L18" s="45"/>
      <c r="M18" s="44"/>
      <c r="N18" s="45"/>
      <c r="O18" s="44"/>
      <c r="P18" s="46"/>
    </row>
    <row r="19" spans="2:16" ht="18.75" customHeight="1" thickBot="1" x14ac:dyDescent="0.25">
      <c r="B19" s="83" t="s">
        <v>59</v>
      </c>
      <c r="C19" s="84"/>
      <c r="D19" s="85"/>
      <c r="E19" s="44"/>
      <c r="F19" s="45"/>
      <c r="G19" s="44"/>
      <c r="H19" s="45"/>
      <c r="I19" s="44"/>
      <c r="J19" s="45"/>
      <c r="K19" s="44"/>
      <c r="L19" s="45"/>
      <c r="M19" s="44"/>
      <c r="N19" s="45"/>
      <c r="O19" s="44"/>
      <c r="P19" s="46"/>
    </row>
    <row r="20" spans="2:16" ht="18.75" customHeight="1" x14ac:dyDescent="0.2">
      <c r="B20" s="86" t="s">
        <v>1</v>
      </c>
      <c r="C20" s="88" t="s">
        <v>63</v>
      </c>
      <c r="D20" s="89"/>
      <c r="E20" s="53"/>
      <c r="F20" s="54"/>
      <c r="G20" s="53"/>
      <c r="H20" s="54"/>
      <c r="I20" s="53"/>
      <c r="J20" s="54"/>
      <c r="K20" s="53"/>
      <c r="L20" s="54"/>
      <c r="M20" s="53"/>
      <c r="N20" s="54"/>
      <c r="O20" s="53"/>
      <c r="P20" s="55"/>
    </row>
    <row r="21" spans="2:16" ht="18.75" customHeight="1" thickBot="1" x14ac:dyDescent="0.25">
      <c r="B21" s="87"/>
      <c r="C21" s="90" t="s">
        <v>60</v>
      </c>
      <c r="D21" s="91"/>
      <c r="E21" s="56"/>
      <c r="F21" s="57"/>
      <c r="G21" s="56"/>
      <c r="H21" s="57"/>
      <c r="I21" s="56"/>
      <c r="J21" s="57"/>
      <c r="K21" s="56"/>
      <c r="L21" s="57"/>
      <c r="M21" s="56"/>
      <c r="N21" s="57"/>
      <c r="O21" s="56"/>
      <c r="P21" s="58"/>
    </row>
    <row r="22" spans="2:16" s="3" customFormat="1" ht="8.25" customHeight="1" thickBot="1" x14ac:dyDescent="0.25"/>
    <row r="23" spans="2:16" s="3" customFormat="1" ht="13.5" customHeight="1" x14ac:dyDescent="0.2">
      <c r="B23" s="132" t="s">
        <v>21</v>
      </c>
      <c r="C23" s="133"/>
      <c r="D23" s="134"/>
      <c r="E23" s="103" t="s">
        <v>18</v>
      </c>
      <c r="F23" s="104"/>
      <c r="G23" s="101" t="s">
        <v>19</v>
      </c>
      <c r="H23" s="107" t="s">
        <v>20</v>
      </c>
      <c r="I23" s="108"/>
      <c r="K23" s="5"/>
      <c r="L23" s="5"/>
      <c r="M23" s="5"/>
      <c r="N23" s="5"/>
      <c r="O23" s="5"/>
    </row>
    <row r="24" spans="2:16" s="3" customFormat="1" ht="27.75" customHeight="1" thickBot="1" x14ac:dyDescent="0.25">
      <c r="B24" s="135"/>
      <c r="C24" s="136"/>
      <c r="D24" s="137"/>
      <c r="E24" s="105"/>
      <c r="F24" s="106"/>
      <c r="G24" s="102"/>
      <c r="H24" s="109"/>
      <c r="I24" s="110"/>
      <c r="K24" s="5"/>
      <c r="L24" s="5"/>
      <c r="M24" s="5"/>
      <c r="N24" s="5"/>
      <c r="O24" s="5"/>
    </row>
    <row r="25" spans="2:16" s="3" customFormat="1" ht="18" customHeight="1" thickBot="1" x14ac:dyDescent="0.25">
      <c r="B25" s="93" t="s">
        <v>57</v>
      </c>
      <c r="C25" s="94"/>
      <c r="D25" s="94"/>
      <c r="E25" s="120">
        <f>F5+H5+J5+L5+N5+P5+F15+H15+J15+L15+N15+P15</f>
        <v>0</v>
      </c>
      <c r="F25" s="121"/>
      <c r="G25" s="73">
        <v>0.40200000000000002</v>
      </c>
      <c r="H25" s="130">
        <f t="shared" ref="H25:H31" si="0">E25*G25</f>
        <v>0</v>
      </c>
      <c r="I25" s="131"/>
      <c r="K25" s="5"/>
      <c r="L25" s="5"/>
      <c r="M25" s="5"/>
      <c r="N25" s="5"/>
      <c r="O25" s="5"/>
    </row>
    <row r="26" spans="2:16" s="3" customFormat="1" ht="17.25" customHeight="1" x14ac:dyDescent="0.2">
      <c r="B26" s="118" t="s">
        <v>55</v>
      </c>
      <c r="C26" s="111" t="s">
        <v>58</v>
      </c>
      <c r="D26" s="112"/>
      <c r="E26" s="122">
        <f t="shared" ref="E26:E31" si="1">F6+H6+J6+L6+N6+P6+F16+H16+J16+L16+N16+P16</f>
        <v>0</v>
      </c>
      <c r="F26" s="123"/>
      <c r="G26" s="72">
        <v>2.23</v>
      </c>
      <c r="H26" s="128">
        <f t="shared" si="0"/>
        <v>0</v>
      </c>
      <c r="I26" s="129"/>
      <c r="K26" s="5"/>
      <c r="L26" s="5"/>
      <c r="M26" s="5"/>
      <c r="N26" s="5"/>
      <c r="O26" s="5"/>
    </row>
    <row r="27" spans="2:16" s="3" customFormat="1" ht="18" customHeight="1" thickBot="1" x14ac:dyDescent="0.25">
      <c r="B27" s="119"/>
      <c r="C27" s="113" t="s">
        <v>56</v>
      </c>
      <c r="D27" s="114"/>
      <c r="E27" s="124">
        <f t="shared" si="1"/>
        <v>0</v>
      </c>
      <c r="F27" s="125"/>
      <c r="G27" s="78">
        <v>6</v>
      </c>
      <c r="H27" s="126">
        <f t="shared" si="0"/>
        <v>0</v>
      </c>
      <c r="I27" s="127"/>
      <c r="K27" s="5"/>
      <c r="L27" s="5"/>
      <c r="M27" s="5"/>
      <c r="N27" s="5"/>
      <c r="O27" s="5"/>
    </row>
    <row r="28" spans="2:16" s="3" customFormat="1" ht="18" customHeight="1" thickBot="1" x14ac:dyDescent="0.25">
      <c r="B28" s="115" t="s">
        <v>62</v>
      </c>
      <c r="C28" s="116"/>
      <c r="D28" s="117"/>
      <c r="E28" s="144">
        <f t="shared" si="1"/>
        <v>0</v>
      </c>
      <c r="F28" s="145"/>
      <c r="G28" s="71">
        <v>0.36</v>
      </c>
      <c r="H28" s="130">
        <f t="shared" si="0"/>
        <v>0</v>
      </c>
      <c r="I28" s="131"/>
      <c r="K28" s="5"/>
      <c r="L28" s="5"/>
      <c r="M28" s="5"/>
      <c r="N28" s="5"/>
      <c r="O28" s="5"/>
    </row>
    <row r="29" spans="2:16" s="3" customFormat="1" ht="18" customHeight="1" thickBot="1" x14ac:dyDescent="0.25">
      <c r="B29" s="83" t="s">
        <v>59</v>
      </c>
      <c r="C29" s="84"/>
      <c r="D29" s="85"/>
      <c r="E29" s="146">
        <f t="shared" si="1"/>
        <v>0</v>
      </c>
      <c r="F29" s="147"/>
      <c r="G29" s="68">
        <v>2.5</v>
      </c>
      <c r="H29" s="130">
        <f t="shared" si="0"/>
        <v>0</v>
      </c>
      <c r="I29" s="131"/>
      <c r="K29" s="5"/>
      <c r="L29" s="5"/>
      <c r="M29" s="5"/>
      <c r="N29" s="5"/>
      <c r="O29" s="5"/>
    </row>
    <row r="30" spans="2:16" s="3" customFormat="1" ht="17.25" customHeight="1" x14ac:dyDescent="0.2">
      <c r="B30" s="86" t="s">
        <v>1</v>
      </c>
      <c r="C30" s="88" t="s">
        <v>63</v>
      </c>
      <c r="D30" s="89"/>
      <c r="E30" s="148">
        <f t="shared" si="1"/>
        <v>0</v>
      </c>
      <c r="F30" s="149"/>
      <c r="G30" s="69">
        <v>2.2999999999999998</v>
      </c>
      <c r="H30" s="128">
        <f t="shared" si="0"/>
        <v>0</v>
      </c>
      <c r="I30" s="129"/>
      <c r="K30" s="5"/>
      <c r="L30" s="5"/>
      <c r="M30" s="5"/>
      <c r="N30" s="5"/>
      <c r="O30" s="5"/>
    </row>
    <row r="31" spans="2:16" s="3" customFormat="1" ht="18" customHeight="1" thickBot="1" x14ac:dyDescent="0.25">
      <c r="B31" s="87"/>
      <c r="C31" s="90" t="s">
        <v>60</v>
      </c>
      <c r="D31" s="91"/>
      <c r="E31" s="146">
        <f t="shared" si="1"/>
        <v>0</v>
      </c>
      <c r="F31" s="147"/>
      <c r="G31" s="70">
        <v>2.6</v>
      </c>
      <c r="H31" s="138">
        <f t="shared" si="0"/>
        <v>0</v>
      </c>
      <c r="I31" s="139"/>
      <c r="K31" s="5"/>
      <c r="L31" s="5"/>
      <c r="M31" s="5"/>
      <c r="N31" s="5"/>
      <c r="O31" s="5"/>
    </row>
    <row r="32" spans="2:16" s="3" customFormat="1" ht="15" thickTop="1" thickBot="1" x14ac:dyDescent="0.25">
      <c r="B32" s="140"/>
      <c r="C32" s="140"/>
      <c r="D32" s="140"/>
      <c r="E32" s="140"/>
      <c r="F32" s="140"/>
      <c r="G32" s="141"/>
      <c r="H32" s="142">
        <f>SUM(H25:I31)</f>
        <v>0</v>
      </c>
      <c r="I32" s="143"/>
      <c r="K32" s="5"/>
      <c r="L32" s="5"/>
      <c r="M32" s="5"/>
      <c r="N32" s="5"/>
      <c r="O32" s="5"/>
    </row>
    <row r="33" s="3" customFormat="1" ht="11.5" thickTop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</sheetData>
  <mergeCells count="61">
    <mergeCell ref="H31:I31"/>
    <mergeCell ref="H30:I30"/>
    <mergeCell ref="H29:I29"/>
    <mergeCell ref="H28:I28"/>
    <mergeCell ref="B32:G32"/>
    <mergeCell ref="H32:I32"/>
    <mergeCell ref="B29:D29"/>
    <mergeCell ref="B30:B31"/>
    <mergeCell ref="C30:D30"/>
    <mergeCell ref="C31:D31"/>
    <mergeCell ref="B28:D28"/>
    <mergeCell ref="E28:F28"/>
    <mergeCell ref="E29:F29"/>
    <mergeCell ref="E30:F30"/>
    <mergeCell ref="E31:F31"/>
    <mergeCell ref="B23:D24"/>
    <mergeCell ref="B25:D25"/>
    <mergeCell ref="B26:B27"/>
    <mergeCell ref="C26:D26"/>
    <mergeCell ref="C27:D27"/>
    <mergeCell ref="E25:F25"/>
    <mergeCell ref="E26:F26"/>
    <mergeCell ref="E27:F27"/>
    <mergeCell ref="H27:I27"/>
    <mergeCell ref="H26:I26"/>
    <mergeCell ref="H25:I25"/>
    <mergeCell ref="G23:G24"/>
    <mergeCell ref="E23:F24"/>
    <mergeCell ref="H23:I24"/>
    <mergeCell ref="B5:D5"/>
    <mergeCell ref="C6:D6"/>
    <mergeCell ref="C7:D7"/>
    <mergeCell ref="B8:D8"/>
    <mergeCell ref="B6:B7"/>
    <mergeCell ref="B9:D9"/>
    <mergeCell ref="B10:B11"/>
    <mergeCell ref="C10:D10"/>
    <mergeCell ref="C11:D11"/>
    <mergeCell ref="B16:B17"/>
    <mergeCell ref="C16:D16"/>
    <mergeCell ref="C17:D17"/>
    <mergeCell ref="B18:D18"/>
    <mergeCell ref="K3:L3"/>
    <mergeCell ref="M3:N3"/>
    <mergeCell ref="O3:P3"/>
    <mergeCell ref="B3:D4"/>
    <mergeCell ref="E3:F3"/>
    <mergeCell ref="G3:H3"/>
    <mergeCell ref="I3:J3"/>
    <mergeCell ref="M13:N13"/>
    <mergeCell ref="O13:P13"/>
    <mergeCell ref="B15:D15"/>
    <mergeCell ref="B13:D14"/>
    <mergeCell ref="E13:F13"/>
    <mergeCell ref="G13:H13"/>
    <mergeCell ref="I13:J13"/>
    <mergeCell ref="B19:D19"/>
    <mergeCell ref="B20:B21"/>
    <mergeCell ref="C20:D20"/>
    <mergeCell ref="C21:D21"/>
    <mergeCell ref="K13:L13"/>
  </mergeCells>
  <phoneticPr fontId="1"/>
  <dataValidations count="1">
    <dataValidation imeMode="halfAlpha" allowBlank="1" showInputMessage="1" showErrorMessage="1" sqref="E5:P11 E15:P21" xr:uid="{00000000-0002-0000-0000-000000000000}"/>
  </dataValidations>
  <pageMargins left="0.66" right="0.19685039370078741" top="0.2" bottom="0.19685039370078741" header="0.22" footer="0.27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AP43"/>
  <sheetViews>
    <sheetView view="pageBreakPreview" topLeftCell="A96" zoomScale="85" zoomScaleNormal="100" zoomScaleSheetLayoutView="85" workbookViewId="0">
      <selection activeCell="A25" sqref="A25"/>
    </sheetView>
  </sheetViews>
  <sheetFormatPr defaultRowHeight="11" x14ac:dyDescent="0.2"/>
  <cols>
    <col min="29" max="29" width="32.77734375" bestFit="1" customWidth="1"/>
  </cols>
  <sheetData>
    <row r="1" spans="29:42" ht="11.5" thickBot="1" x14ac:dyDescent="0.25">
      <c r="AC1" t="s">
        <v>42</v>
      </c>
    </row>
    <row r="2" spans="29:42" ht="11.5" thickBot="1" x14ac:dyDescent="0.25">
      <c r="AC2" s="6" t="s">
        <v>0</v>
      </c>
      <c r="AD2" s="7" t="s">
        <v>22</v>
      </c>
      <c r="AE2" s="7" t="s">
        <v>23</v>
      </c>
      <c r="AF2" s="7" t="s">
        <v>24</v>
      </c>
      <c r="AG2" s="7" t="s">
        <v>25</v>
      </c>
      <c r="AH2" s="7" t="s">
        <v>26</v>
      </c>
      <c r="AI2" s="7" t="s">
        <v>27</v>
      </c>
      <c r="AJ2" s="7" t="s">
        <v>28</v>
      </c>
      <c r="AK2" s="7" t="s">
        <v>29</v>
      </c>
      <c r="AL2" s="7" t="s">
        <v>30</v>
      </c>
      <c r="AM2" s="7" t="s">
        <v>31</v>
      </c>
      <c r="AN2" s="7" t="s">
        <v>32</v>
      </c>
      <c r="AO2" s="7" t="s">
        <v>33</v>
      </c>
      <c r="AP2" s="6" t="s">
        <v>34</v>
      </c>
    </row>
    <row r="3" spans="29:42" x14ac:dyDescent="0.2">
      <c r="AC3" s="25" t="s">
        <v>45</v>
      </c>
      <c r="AD3" s="31" t="e">
        <f>IF('１．CO2チェックシート'!F5="",NA(),'１．CO2チェックシート'!F5)</f>
        <v>#N/A</v>
      </c>
      <c r="AE3" s="28" t="e">
        <f>IF('１．CO2チェックシート'!H5="",NA(),'１．CO2チェックシート'!H5)</f>
        <v>#N/A</v>
      </c>
      <c r="AF3" s="28" t="e">
        <f>IF('１．CO2チェックシート'!J5="",NA(),'１．CO2チェックシート'!J5)</f>
        <v>#N/A</v>
      </c>
      <c r="AG3" s="28" t="e">
        <f>IF('１．CO2チェックシート'!L5="",NA(),'１．CO2チェックシート'!L5)</f>
        <v>#N/A</v>
      </c>
      <c r="AH3" s="28" t="e">
        <f>IF('１．CO2チェックシート'!N5="",NA(),'１．CO2チェックシート'!N5)</f>
        <v>#N/A</v>
      </c>
      <c r="AI3" s="28" t="e">
        <f>IF('１．CO2チェックシート'!P5="",NA(),'１．CO2チェックシート'!P5)</f>
        <v>#N/A</v>
      </c>
      <c r="AJ3" s="9" t="e">
        <f>IF('１．CO2チェックシート'!F15="",NA(),'１．CO2チェックシート'!F15)</f>
        <v>#N/A</v>
      </c>
      <c r="AK3" s="9" t="e">
        <f>IF('１．CO2チェックシート'!H15="",NA(),'１．CO2チェックシート'!H15)</f>
        <v>#N/A</v>
      </c>
      <c r="AL3" s="9" t="e">
        <f>IF('１．CO2チェックシート'!J15="",NA(),'１．CO2チェックシート'!J15)</f>
        <v>#N/A</v>
      </c>
      <c r="AM3" s="9" t="e">
        <f>IF('１．CO2チェックシート'!L15="",NA(),'１．CO2チェックシート'!L15)</f>
        <v>#N/A</v>
      </c>
      <c r="AN3" s="9" t="e">
        <f>IF('１．CO2チェックシート'!N15="",NA(),'１．CO2チェックシート'!N15)</f>
        <v>#N/A</v>
      </c>
      <c r="AO3" s="32" t="e">
        <f>IF('１．CO2チェックシート'!P15="",NA(),'１．CO2チェックシート'!P15)</f>
        <v>#N/A</v>
      </c>
      <c r="AP3" s="41" t="e">
        <f t="shared" ref="AP3:AP9" si="0">SUM(AD3:AO3)</f>
        <v>#N/A</v>
      </c>
    </row>
    <row r="4" spans="29:42" x14ac:dyDescent="0.2">
      <c r="AC4" s="25" t="s">
        <v>46</v>
      </c>
      <c r="AD4" s="31" t="e">
        <f>IF('１．CO2チェックシート'!F6="",NA(),'１．CO2チェックシート'!F6)</f>
        <v>#N/A</v>
      </c>
      <c r="AE4" s="28" t="e">
        <f>IF('１．CO2チェックシート'!H6="",NA(),'１．CO2チェックシート'!H6)</f>
        <v>#N/A</v>
      </c>
      <c r="AF4" s="28" t="e">
        <f>IF('１．CO2チェックシート'!J6="",NA(),'１．CO2チェックシート'!J6)</f>
        <v>#N/A</v>
      </c>
      <c r="AG4" s="28" t="e">
        <f>IF('１．CO2チェックシート'!L6="",NA(),'１．CO2チェックシート'!L6)</f>
        <v>#N/A</v>
      </c>
      <c r="AH4" s="28" t="e">
        <f>IF('１．CO2チェックシート'!N6="",NA(),'１．CO2チェックシート'!N6)</f>
        <v>#N/A</v>
      </c>
      <c r="AI4" s="28" t="e">
        <f>IF('１．CO2チェックシート'!P6="",NA(),'１．CO2チェックシート'!P6)</f>
        <v>#N/A</v>
      </c>
      <c r="AJ4" s="9" t="e">
        <f>IF('１．CO2チェックシート'!F16="",NA(),'１．CO2チェックシート'!F16)</f>
        <v>#N/A</v>
      </c>
      <c r="AK4" s="9" t="e">
        <f>IF('１．CO2チェックシート'!H16="",NA(),'１．CO2チェックシート'!H16)</f>
        <v>#N/A</v>
      </c>
      <c r="AL4" s="9" t="e">
        <f>IF('１．CO2チェックシート'!J16="",NA(),'１．CO2チェックシート'!J16)</f>
        <v>#N/A</v>
      </c>
      <c r="AM4" s="9" t="e">
        <f>IF('１．CO2チェックシート'!L16="",NA(),'１．CO2チェックシート'!L16)</f>
        <v>#N/A</v>
      </c>
      <c r="AN4" s="9" t="e">
        <f>IF('１．CO2チェックシート'!N16="",NA(),'１．CO2チェックシート'!N16)</f>
        <v>#N/A</v>
      </c>
      <c r="AO4" s="32" t="e">
        <f>IF('１．CO2チェックシート'!P16="",NA(),'１．CO2チェックシート'!P16)</f>
        <v>#N/A</v>
      </c>
      <c r="AP4" s="41" t="e">
        <f t="shared" si="0"/>
        <v>#N/A</v>
      </c>
    </row>
    <row r="5" spans="29:42" x14ac:dyDescent="0.2">
      <c r="AC5" s="25" t="s">
        <v>54</v>
      </c>
      <c r="AD5" s="31" t="e">
        <f>IF('１．CO2チェックシート'!F7="",NA(),'１．CO2チェックシート'!F7)</f>
        <v>#N/A</v>
      </c>
      <c r="AE5" s="28" t="e">
        <f>IF('１．CO2チェックシート'!H7="",NA(),'１．CO2チェックシート'!H7)</f>
        <v>#N/A</v>
      </c>
      <c r="AF5" s="28" t="e">
        <f>IF('１．CO2チェックシート'!J7="",NA(),'１．CO2チェックシート'!J7)</f>
        <v>#N/A</v>
      </c>
      <c r="AG5" s="28" t="e">
        <f>IF('１．CO2チェックシート'!L7="",NA(),'１．CO2チェックシート'!L7)</f>
        <v>#N/A</v>
      </c>
      <c r="AH5" s="28" t="e">
        <f>IF('１．CO2チェックシート'!N7="",NA(),'１．CO2チェックシート'!N7)</f>
        <v>#N/A</v>
      </c>
      <c r="AI5" s="28" t="e">
        <f>IF('１．CO2チェックシート'!P7="",NA(),'１．CO2チェックシート'!P7)</f>
        <v>#N/A</v>
      </c>
      <c r="AJ5" s="9" t="e">
        <f>IF('１．CO2チェックシート'!F17="",NA(),'１．CO2チェックシート'!F17)</f>
        <v>#N/A</v>
      </c>
      <c r="AK5" s="9" t="e">
        <f>IF('１．CO2チェックシート'!H17="",NA(),'１．CO2チェックシート'!H17)</f>
        <v>#N/A</v>
      </c>
      <c r="AL5" s="9" t="e">
        <f>IF('１．CO2チェックシート'!J17="",NA(),'１．CO2チェックシート'!J17)</f>
        <v>#N/A</v>
      </c>
      <c r="AM5" s="9" t="e">
        <f>IF('１．CO2チェックシート'!L17="",NA(),'１．CO2チェックシート'!L17)</f>
        <v>#N/A</v>
      </c>
      <c r="AN5" s="9" t="e">
        <f>IF('１．CO2チェックシート'!N17="",NA(),'１．CO2チェックシート'!N17)</f>
        <v>#N/A</v>
      </c>
      <c r="AO5" s="32" t="e">
        <f>IF('１．CO2チェックシート'!P17="",NA(),'１．CO2チェックシート'!P17)</f>
        <v>#N/A</v>
      </c>
      <c r="AP5" s="41" t="e">
        <f t="shared" si="0"/>
        <v>#N/A</v>
      </c>
    </row>
    <row r="6" spans="29:42" x14ac:dyDescent="0.2">
      <c r="AC6" s="25" t="s">
        <v>47</v>
      </c>
      <c r="AD6" s="31" t="e">
        <f>IF('１．CO2チェックシート'!F8="",NA(),'１．CO2チェックシート'!F8)</f>
        <v>#N/A</v>
      </c>
      <c r="AE6" s="28" t="e">
        <f>IF('１．CO2チェックシート'!H8="",NA(),'１．CO2チェックシート'!H8)</f>
        <v>#N/A</v>
      </c>
      <c r="AF6" s="28" t="e">
        <f>IF('１．CO2チェックシート'!J8="",NA(),'１．CO2チェックシート'!J8)</f>
        <v>#N/A</v>
      </c>
      <c r="AG6" s="28" t="e">
        <f>IF('１．CO2チェックシート'!L8="",NA(),'１．CO2チェックシート'!L8)</f>
        <v>#N/A</v>
      </c>
      <c r="AH6" s="28" t="e">
        <f>IF('１．CO2チェックシート'!N8="",NA(),'１．CO2チェックシート'!N8)</f>
        <v>#N/A</v>
      </c>
      <c r="AI6" s="28" t="e">
        <f>IF('１．CO2チェックシート'!P8="",NA(),'１．CO2チェックシート'!P8)</f>
        <v>#N/A</v>
      </c>
      <c r="AJ6" s="27" t="e">
        <f>IF('１．CO2チェックシート'!F18="",NA(),'１．CO2チェックシート'!F18)</f>
        <v>#N/A</v>
      </c>
      <c r="AK6" s="29" t="e">
        <f>IF('１．CO2チェックシート'!H18="",NA(),'１．CO2チェックシート'!H18)</f>
        <v>#N/A</v>
      </c>
      <c r="AL6" s="27" t="e">
        <f>IF('１．CO2チェックシート'!J18="",NA(),'１．CO2チェックシート'!J18)</f>
        <v>#N/A</v>
      </c>
      <c r="AM6" s="29" t="e">
        <f>IF('１．CO2チェックシート'!L18="",NA(),'１．CO2チェックシート'!L18)</f>
        <v>#N/A</v>
      </c>
      <c r="AN6" s="27" t="e">
        <f>IF('１．CO2チェックシート'!N18="",NA(),'１．CO2チェックシート'!N18)</f>
        <v>#N/A</v>
      </c>
      <c r="AO6" s="33" t="e">
        <f>IF('１．CO2チェックシート'!P18="",NA(),'１．CO2チェックシート'!P18)</f>
        <v>#N/A</v>
      </c>
      <c r="AP6" s="41" t="e">
        <f t="shared" si="0"/>
        <v>#N/A</v>
      </c>
    </row>
    <row r="7" spans="29:42" x14ac:dyDescent="0.2">
      <c r="AC7" s="74" t="s">
        <v>64</v>
      </c>
      <c r="AD7" s="31" t="e">
        <f>IF('１．CO2チェックシート'!F9="",NA(),'１．CO2チェックシート'!F9)</f>
        <v>#N/A</v>
      </c>
      <c r="AE7" s="28" t="e">
        <f>IF('１．CO2チェックシート'!H9="",NA(),'１．CO2チェックシート'!H9)</f>
        <v>#N/A</v>
      </c>
      <c r="AF7" s="28" t="e">
        <f>IF('１．CO2チェックシート'!J9="",NA(),'１．CO2チェックシート'!J9)</f>
        <v>#N/A</v>
      </c>
      <c r="AG7" s="28" t="e">
        <f>IF('１．CO2チェックシート'!L9="",NA(),'１．CO2チェックシート'!L9)</f>
        <v>#N/A</v>
      </c>
      <c r="AH7" s="28" t="e">
        <f>IF('１．CO2チェックシート'!N9="",NA(),'１．CO2チェックシート'!N9)</f>
        <v>#N/A</v>
      </c>
      <c r="AI7" s="28" t="e">
        <f>IF('１．CO2チェックシート'!P9="",NA(),'１．CO2チェックシート'!P9)</f>
        <v>#N/A</v>
      </c>
      <c r="AJ7" s="9" t="e">
        <f>IF('１．CO2チェックシート'!F19="",NA(),'１．CO2チェックシート'!F19)</f>
        <v>#N/A</v>
      </c>
      <c r="AK7" s="30" t="e">
        <f>IF('１．CO2チェックシート'!H19="",NA(),'１．CO2チェックシート'!H19)</f>
        <v>#N/A</v>
      </c>
      <c r="AL7" s="9" t="e">
        <f>IF('１．CO2チェックシート'!J19="",NA(),'１．CO2チェックシート'!J19)</f>
        <v>#N/A</v>
      </c>
      <c r="AM7" s="30" t="e">
        <f>IF('１．CO2チェックシート'!L19="",NA(),'１．CO2チェックシート'!L19)</f>
        <v>#N/A</v>
      </c>
      <c r="AN7" s="9" t="e">
        <f>IF('１．CO2チェックシート'!N19="",NA(),'１．CO2チェックシート'!N19)</f>
        <v>#N/A</v>
      </c>
      <c r="AO7" s="32" t="e">
        <f>IF('１．CO2チェックシート'!P19="",NA(),'１．CO2チェックシート'!P19)</f>
        <v>#N/A</v>
      </c>
      <c r="AP7" s="41" t="e">
        <f t="shared" si="0"/>
        <v>#N/A</v>
      </c>
    </row>
    <row r="8" spans="29:42" x14ac:dyDescent="0.2">
      <c r="AC8" s="76" t="s">
        <v>65</v>
      </c>
      <c r="AD8" s="31" t="e">
        <f>IF('１．CO2チェックシート'!F10="",NA(),'１．CO2チェックシート'!F10)</f>
        <v>#N/A</v>
      </c>
      <c r="AE8" s="28" t="e">
        <f>IF('１．CO2チェックシート'!H10="",NA(),'１．CO2チェックシート'!H10)</f>
        <v>#N/A</v>
      </c>
      <c r="AF8" s="28" t="e">
        <f>IF('１．CO2チェックシート'!J10="",NA(),'１．CO2チェックシート'!J10)</f>
        <v>#N/A</v>
      </c>
      <c r="AG8" s="28" t="e">
        <f>IF('１．CO2チェックシート'!L10="",NA(),'１．CO2チェックシート'!L10)</f>
        <v>#N/A</v>
      </c>
      <c r="AH8" s="28" t="e">
        <f>IF('１．CO2チェックシート'!N10="",NA(),'１．CO2チェックシート'!N10)</f>
        <v>#N/A</v>
      </c>
      <c r="AI8" s="28" t="e">
        <f>IF('１．CO2チェックシート'!P10="",NA(),'１．CO2チェックシート'!P10)</f>
        <v>#N/A</v>
      </c>
      <c r="AJ8" s="9" t="e">
        <f>IF('１．CO2チェックシート'!F20="",NA(),'１．CO2チェックシート'!F20)</f>
        <v>#N/A</v>
      </c>
      <c r="AK8" s="30" t="e">
        <f>IF('１．CO2チェックシート'!H20="",NA(),'１．CO2チェックシート'!H20)</f>
        <v>#N/A</v>
      </c>
      <c r="AL8" s="9" t="e">
        <f>IF('１．CO2チェックシート'!J20="",NA(),'１．CO2チェックシート'!J20)</f>
        <v>#N/A</v>
      </c>
      <c r="AM8" s="30" t="e">
        <f>IF('１．CO2チェックシート'!L20="",NA(),'１．CO2チェックシート'!L20)</f>
        <v>#N/A</v>
      </c>
      <c r="AN8" s="9" t="e">
        <f>IF('１．CO2チェックシート'!N20="",NA(),'１．CO2チェックシート'!N20)</f>
        <v>#N/A</v>
      </c>
      <c r="AO8" s="32" t="e">
        <f>IF('１．CO2チェックシート'!P20="",NA(),'１．CO2チェックシート'!P20)</f>
        <v>#N/A</v>
      </c>
      <c r="AP8" s="41" t="e">
        <f t="shared" si="0"/>
        <v>#N/A</v>
      </c>
    </row>
    <row r="9" spans="29:42" ht="11.5" thickBot="1" x14ac:dyDescent="0.25">
      <c r="AC9" s="77" t="s">
        <v>66</v>
      </c>
      <c r="AD9" s="34" t="e">
        <f>IF('１．CO2チェックシート'!F11="",NA(),'１．CO2チェックシート'!F11)</f>
        <v>#N/A</v>
      </c>
      <c r="AE9" s="35" t="e">
        <f>IF('１．CO2チェックシート'!H11="",NA(),'１．CO2チェックシート'!H11)</f>
        <v>#N/A</v>
      </c>
      <c r="AF9" s="35" t="e">
        <f>IF('１．CO2チェックシート'!J11="",NA(),'１．CO2チェックシート'!J11)</f>
        <v>#N/A</v>
      </c>
      <c r="AG9" s="35" t="e">
        <f>IF('１．CO2チェックシート'!L11="",NA(),'１．CO2チェックシート'!L11)</f>
        <v>#N/A</v>
      </c>
      <c r="AH9" s="35" t="e">
        <f>IF('１．CO2チェックシート'!N11="",NA(),'１．CO2チェックシート'!N11)</f>
        <v>#N/A</v>
      </c>
      <c r="AI9" s="35" t="e">
        <f>IF('１．CO2チェックシート'!P11="",NA(),'１．CO2チェックシート'!P11)</f>
        <v>#N/A</v>
      </c>
      <c r="AJ9" s="26" t="e">
        <f>IF('１．CO2チェックシート'!F21="",NA(),'１．CO2チェックシート'!F21)</f>
        <v>#N/A</v>
      </c>
      <c r="AK9" s="26" t="e">
        <f>IF('１．CO2チェックシート'!H21="",NA(),'１．CO2チェックシート'!H21)</f>
        <v>#N/A</v>
      </c>
      <c r="AL9" s="26" t="e">
        <f>IF('１．CO2チェックシート'!J21="",NA(),'１．CO2チェックシート'!J21)</f>
        <v>#N/A</v>
      </c>
      <c r="AM9" s="26" t="e">
        <f>IF('１．CO2チェックシート'!L21="",NA(),'１．CO2チェックシート'!L21)</f>
        <v>#N/A</v>
      </c>
      <c r="AN9" s="26" t="e">
        <f>IF('１．CO2チェックシート'!N21="",NA(),'１．CO2チェックシート'!N21)</f>
        <v>#N/A</v>
      </c>
      <c r="AO9" s="36" t="e">
        <f>IF('１．CO2チェックシート'!P21="",NA(),'１．CO2チェックシート'!P21)</f>
        <v>#N/A</v>
      </c>
      <c r="AP9" s="42" t="e">
        <f t="shared" si="0"/>
        <v>#N/A</v>
      </c>
    </row>
    <row r="10" spans="29:42" x14ac:dyDescent="0.2">
      <c r="AC10" s="8"/>
    </row>
    <row r="11" spans="29:42" ht="11.5" thickBot="1" x14ac:dyDescent="0.25">
      <c r="AC11" s="75"/>
    </row>
    <row r="12" spans="29:42" ht="11.5" thickBot="1" x14ac:dyDescent="0.25">
      <c r="AC12" s="6" t="s">
        <v>44</v>
      </c>
      <c r="AD12" s="7" t="s">
        <v>22</v>
      </c>
      <c r="AE12" s="7" t="s">
        <v>23</v>
      </c>
      <c r="AF12" s="7" t="s">
        <v>24</v>
      </c>
      <c r="AG12" s="7" t="s">
        <v>25</v>
      </c>
      <c r="AH12" s="7" t="s">
        <v>26</v>
      </c>
      <c r="AI12" s="7" t="s">
        <v>27</v>
      </c>
      <c r="AJ12" s="7" t="s">
        <v>28</v>
      </c>
      <c r="AK12" s="7" t="s">
        <v>29</v>
      </c>
      <c r="AL12" s="7" t="s">
        <v>30</v>
      </c>
      <c r="AM12" s="7" t="s">
        <v>31</v>
      </c>
      <c r="AN12" s="7" t="s">
        <v>32</v>
      </c>
      <c r="AO12" s="7" t="s">
        <v>33</v>
      </c>
      <c r="AP12" s="6" t="s">
        <v>34</v>
      </c>
    </row>
    <row r="13" spans="29:42" x14ac:dyDescent="0.2">
      <c r="AC13" s="25" t="s">
        <v>45</v>
      </c>
      <c r="AD13" s="31" t="e">
        <f>IF('１．CO2チェックシート'!E5="",NA(),'１．CO2チェックシート'!E5)</f>
        <v>#N/A</v>
      </c>
      <c r="AE13" s="28" t="e">
        <f>IF('１．CO2チェックシート'!G5="",NA(),'１．CO2チェックシート'!G5)</f>
        <v>#N/A</v>
      </c>
      <c r="AF13" s="28" t="e">
        <f>IF('１．CO2チェックシート'!I5="",NA(),'１．CO2チェックシート'!I5)</f>
        <v>#N/A</v>
      </c>
      <c r="AG13" s="28" t="e">
        <f>IF('１．CO2チェックシート'!K5="",NA(),'１．CO2チェックシート'!K5)</f>
        <v>#N/A</v>
      </c>
      <c r="AH13" s="28" t="e">
        <f>IF('１．CO2チェックシート'!M5="",NA(),'１．CO2チェックシート'!M5)</f>
        <v>#N/A</v>
      </c>
      <c r="AI13" s="28" t="e">
        <f>IF('１．CO2チェックシート'!O5="",NA(),'１．CO2チェックシート'!O5)</f>
        <v>#N/A</v>
      </c>
      <c r="AJ13" s="9" t="e">
        <f>IF('１．CO2チェックシート'!E15="",NA(),'１．CO2チェックシート'!E15)</f>
        <v>#N/A</v>
      </c>
      <c r="AK13" s="9" t="e">
        <f>IF('１．CO2チェックシート'!G15="",NA(),'１．CO2チェックシート'!G15)</f>
        <v>#N/A</v>
      </c>
      <c r="AL13" s="9" t="e">
        <f>IF('１．CO2チェックシート'!I15="",NA(),'１．CO2チェックシート'!I15)</f>
        <v>#N/A</v>
      </c>
      <c r="AM13" s="9" t="e">
        <f>IF('１．CO2チェックシート'!K15="",NA(),'１．CO2チェックシート'!K15)</f>
        <v>#N/A</v>
      </c>
      <c r="AN13" s="9" t="e">
        <f>IF('１．CO2チェックシート'!M15="",NA(),'１．CO2チェックシート'!M15)</f>
        <v>#N/A</v>
      </c>
      <c r="AO13" s="32" t="e">
        <f>IF('１．CO2チェックシート'!O15="",NA(),'１．CO2チェックシート'!O15)</f>
        <v>#N/A</v>
      </c>
      <c r="AP13" s="41" t="e">
        <f t="shared" ref="AP13:AP19" si="1">SUM(AD13:AO13)</f>
        <v>#N/A</v>
      </c>
    </row>
    <row r="14" spans="29:42" x14ac:dyDescent="0.2">
      <c r="AC14" s="25" t="s">
        <v>46</v>
      </c>
      <c r="AD14" s="31" t="e">
        <f>IF('１．CO2チェックシート'!E6="",NA(),'１．CO2チェックシート'!E6)</f>
        <v>#N/A</v>
      </c>
      <c r="AE14" s="28" t="e">
        <f>IF('１．CO2チェックシート'!G6="",NA(),'１．CO2チェックシート'!G6)</f>
        <v>#N/A</v>
      </c>
      <c r="AF14" s="28" t="e">
        <f>IF('１．CO2チェックシート'!I6="",NA(),'１．CO2チェックシート'!I6)</f>
        <v>#N/A</v>
      </c>
      <c r="AG14" s="28" t="e">
        <f>IF('１．CO2チェックシート'!K6="",NA(),'１．CO2チェックシート'!K6)</f>
        <v>#N/A</v>
      </c>
      <c r="AH14" s="28" t="e">
        <f>IF('１．CO2チェックシート'!M6="",NA(),'１．CO2チェックシート'!M6)</f>
        <v>#N/A</v>
      </c>
      <c r="AI14" s="28" t="e">
        <f>IF('１．CO2チェックシート'!O6="",NA(),'１．CO2チェックシート'!O6)</f>
        <v>#N/A</v>
      </c>
      <c r="AJ14" s="9" t="e">
        <f>IF('１．CO2チェックシート'!E16="",NA(),'１．CO2チェックシート'!E16)</f>
        <v>#N/A</v>
      </c>
      <c r="AK14" s="9" t="e">
        <f>IF('１．CO2チェックシート'!G16="",NA(),'１．CO2チェックシート'!G16)</f>
        <v>#N/A</v>
      </c>
      <c r="AL14" s="9" t="e">
        <f>IF('１．CO2チェックシート'!I16="",NA(),'１．CO2チェックシート'!I16)</f>
        <v>#N/A</v>
      </c>
      <c r="AM14" s="9" t="e">
        <f>IF('１．CO2チェックシート'!K16="",NA(),'１．CO2チェックシート'!K16)</f>
        <v>#N/A</v>
      </c>
      <c r="AN14" s="9" t="e">
        <f>IF('１．CO2チェックシート'!M16="",NA(),'１．CO2チェックシート'!M16)</f>
        <v>#N/A</v>
      </c>
      <c r="AO14" s="32" t="e">
        <f>IF('１．CO2チェックシート'!O16="",NA(),'１．CO2チェックシート'!O16)</f>
        <v>#N/A</v>
      </c>
      <c r="AP14" s="41" t="e">
        <f t="shared" si="1"/>
        <v>#N/A</v>
      </c>
    </row>
    <row r="15" spans="29:42" x14ac:dyDescent="0.2">
      <c r="AC15" s="25" t="s">
        <v>54</v>
      </c>
      <c r="AD15" s="31" t="e">
        <f>IF('１．CO2チェックシート'!E7="",NA(),'１．CO2チェックシート'!E7)</f>
        <v>#N/A</v>
      </c>
      <c r="AE15" s="28" t="e">
        <f>IF('１．CO2チェックシート'!G7="",NA(),'１．CO2チェックシート'!G7)</f>
        <v>#N/A</v>
      </c>
      <c r="AF15" s="28" t="e">
        <f>IF('１．CO2チェックシート'!I7="",NA(),'１．CO2チェックシート'!I7)</f>
        <v>#N/A</v>
      </c>
      <c r="AG15" s="28" t="e">
        <f>IF('１．CO2チェックシート'!K7="",NA(),'１．CO2チェックシート'!K7)</f>
        <v>#N/A</v>
      </c>
      <c r="AH15" s="28" t="e">
        <f>IF('１．CO2チェックシート'!M7="",NA(),'１．CO2チェックシート'!M7)</f>
        <v>#N/A</v>
      </c>
      <c r="AI15" s="28" t="e">
        <f>IF('１．CO2チェックシート'!O7="",NA(),'１．CO2チェックシート'!O7)</f>
        <v>#N/A</v>
      </c>
      <c r="AJ15" s="9" t="e">
        <f>IF('１．CO2チェックシート'!E17="",NA(),'１．CO2チェックシート'!E17)</f>
        <v>#N/A</v>
      </c>
      <c r="AK15" s="9" t="e">
        <f>IF('１．CO2チェックシート'!G17="",NA(),'１．CO2チェックシート'!G17)</f>
        <v>#N/A</v>
      </c>
      <c r="AL15" s="9" t="e">
        <f>IF('１．CO2チェックシート'!I17="",NA(),'１．CO2チェックシート'!I17)</f>
        <v>#N/A</v>
      </c>
      <c r="AM15" s="9" t="e">
        <f>IF('１．CO2チェックシート'!K17="",NA(),'１．CO2チェックシート'!K17)</f>
        <v>#N/A</v>
      </c>
      <c r="AN15" s="9" t="e">
        <f>IF('１．CO2チェックシート'!M17="",NA(),'１．CO2チェックシート'!M17)</f>
        <v>#N/A</v>
      </c>
      <c r="AO15" s="32" t="e">
        <f>IF('１．CO2チェックシート'!O17="",NA(),'１．CO2チェックシート'!O17)</f>
        <v>#N/A</v>
      </c>
      <c r="AP15" s="41" t="e">
        <f t="shared" si="1"/>
        <v>#N/A</v>
      </c>
    </row>
    <row r="16" spans="29:42" x14ac:dyDescent="0.2">
      <c r="AC16" s="25" t="s">
        <v>47</v>
      </c>
      <c r="AD16" s="31" t="e">
        <f>IF('１．CO2チェックシート'!E8="",NA(),'１．CO2チェックシート'!E8)</f>
        <v>#N/A</v>
      </c>
      <c r="AE16" s="28" t="e">
        <f>IF('１．CO2チェックシート'!G8="",NA(),'１．CO2チェックシート'!G8)</f>
        <v>#N/A</v>
      </c>
      <c r="AF16" s="28" t="e">
        <f>IF('１．CO2チェックシート'!I8="",NA(),'１．CO2チェックシート'!I8)</f>
        <v>#N/A</v>
      </c>
      <c r="AG16" s="28" t="e">
        <f>IF('１．CO2チェックシート'!K8="",NA(),'１．CO2チェックシート'!K8)</f>
        <v>#N/A</v>
      </c>
      <c r="AH16" s="28" t="e">
        <f>IF('１．CO2チェックシート'!M8="",NA(),'１．CO2チェックシート'!M8)</f>
        <v>#N/A</v>
      </c>
      <c r="AI16" s="28" t="e">
        <f>IF('１．CO2チェックシート'!O8="",NA(),'１．CO2チェックシート'!O8)</f>
        <v>#N/A</v>
      </c>
      <c r="AJ16" s="27" t="e">
        <f>IF('１．CO2チェックシート'!E18="",NA(),'１．CO2チェックシート'!E18)</f>
        <v>#N/A</v>
      </c>
      <c r="AK16" s="29" t="e">
        <f>IF('１．CO2チェックシート'!G18="",NA(),'１．CO2チェックシート'!G18)</f>
        <v>#N/A</v>
      </c>
      <c r="AL16" s="27" t="e">
        <f>IF('１．CO2チェックシート'!I18="",NA(),'１．CO2チェックシート'!I18)</f>
        <v>#N/A</v>
      </c>
      <c r="AM16" s="29" t="e">
        <f>IF('１．CO2チェックシート'!K18="",NA(),'１．CO2チェックシート'!K18)</f>
        <v>#N/A</v>
      </c>
      <c r="AN16" s="27" t="e">
        <f>IF('１．CO2チェックシート'!M18="",NA(),'１．CO2チェックシート'!M18)</f>
        <v>#N/A</v>
      </c>
      <c r="AO16" s="33" t="e">
        <f>IF('１．CO2チェックシート'!O18="",NA(),'１．CO2チェックシート'!O18)</f>
        <v>#N/A</v>
      </c>
      <c r="AP16" s="41" t="e">
        <f t="shared" si="1"/>
        <v>#N/A</v>
      </c>
    </row>
    <row r="17" spans="1:42" x14ac:dyDescent="0.2">
      <c r="AC17" s="74" t="s">
        <v>64</v>
      </c>
      <c r="AD17" s="31" t="e">
        <f>IF('１．CO2チェックシート'!E9="",NA(),'１．CO2チェックシート'!E9)</f>
        <v>#N/A</v>
      </c>
      <c r="AE17" s="28" t="e">
        <f>IF('１．CO2チェックシート'!G9="",NA(),'１．CO2チェックシート'!G9)</f>
        <v>#N/A</v>
      </c>
      <c r="AF17" s="28" t="e">
        <f>IF('１．CO2チェックシート'!I9="",NA(),'１．CO2チェックシート'!I9)</f>
        <v>#N/A</v>
      </c>
      <c r="AG17" s="28" t="e">
        <f>IF('１．CO2チェックシート'!K9="",NA(),'１．CO2チェックシート'!K9)</f>
        <v>#N/A</v>
      </c>
      <c r="AH17" s="28" t="e">
        <f>IF('１．CO2チェックシート'!M9="",NA(),'１．CO2チェックシート'!M9)</f>
        <v>#N/A</v>
      </c>
      <c r="AI17" s="28" t="e">
        <f>IF('１．CO2チェックシート'!O9="",NA(),'１．CO2チェックシート'!O9)</f>
        <v>#N/A</v>
      </c>
      <c r="AJ17" s="9" t="e">
        <f>IF('１．CO2チェックシート'!E19="",NA(),'１．CO2チェックシート'!E19)</f>
        <v>#N/A</v>
      </c>
      <c r="AK17" s="30" t="e">
        <f>IF('１．CO2チェックシート'!G19="",NA(),'１．CO2チェックシート'!G19)</f>
        <v>#N/A</v>
      </c>
      <c r="AL17" s="9" t="e">
        <f>IF('１．CO2チェックシート'!I19="",NA(),'１．CO2チェックシート'!I19)</f>
        <v>#N/A</v>
      </c>
      <c r="AM17" s="30" t="e">
        <f>IF('１．CO2チェックシート'!K19="",NA(),'１．CO2チェックシート'!K19)</f>
        <v>#N/A</v>
      </c>
      <c r="AN17" s="9" t="e">
        <f>IF('１．CO2チェックシート'!M19="",NA(),'１．CO2チェックシート'!M19)</f>
        <v>#N/A</v>
      </c>
      <c r="AO17" s="32" t="e">
        <f>IF('１．CO2チェックシート'!O19="",NA(),'１．CO2チェックシート'!O19)</f>
        <v>#N/A</v>
      </c>
      <c r="AP17" s="41" t="e">
        <f t="shared" si="1"/>
        <v>#N/A</v>
      </c>
    </row>
    <row r="18" spans="1:42" x14ac:dyDescent="0.2">
      <c r="AC18" s="76" t="s">
        <v>65</v>
      </c>
      <c r="AD18" s="31" t="e">
        <f>IF('１．CO2チェックシート'!E10="",NA(),'１．CO2チェックシート'!E10)</f>
        <v>#N/A</v>
      </c>
      <c r="AE18" s="28" t="e">
        <f>IF('１．CO2チェックシート'!G10="",NA(),'１．CO2チェックシート'!G10)</f>
        <v>#N/A</v>
      </c>
      <c r="AF18" s="28" t="e">
        <f>IF('１．CO2チェックシート'!I10="",NA(),'１．CO2チェックシート'!I10)</f>
        <v>#N/A</v>
      </c>
      <c r="AG18" s="28" t="e">
        <f>IF('１．CO2チェックシート'!K10="",NA(),'１．CO2チェックシート'!K10)</f>
        <v>#N/A</v>
      </c>
      <c r="AH18" s="28" t="e">
        <f>IF('１．CO2チェックシート'!M10="",NA(),'１．CO2チェックシート'!M10)</f>
        <v>#N/A</v>
      </c>
      <c r="AI18" s="28" t="e">
        <f>IF('１．CO2チェックシート'!O10="",NA(),'１．CO2チェックシート'!O10)</f>
        <v>#N/A</v>
      </c>
      <c r="AJ18" s="9" t="e">
        <f>IF('１．CO2チェックシート'!E20="",NA(),'１．CO2チェックシート'!E20)</f>
        <v>#N/A</v>
      </c>
      <c r="AK18" s="30" t="e">
        <f>IF('１．CO2チェックシート'!G20="",NA(),'１．CO2チェックシート'!G20)</f>
        <v>#N/A</v>
      </c>
      <c r="AL18" s="9" t="e">
        <f>IF('１．CO2チェックシート'!I20="",NA(),'１．CO2チェックシート'!I20)</f>
        <v>#N/A</v>
      </c>
      <c r="AM18" s="30" t="e">
        <f>IF('１．CO2チェックシート'!K20="",NA(),'１．CO2チェックシート'!K20)</f>
        <v>#N/A</v>
      </c>
      <c r="AN18" s="9" t="e">
        <f>IF('１．CO2チェックシート'!M20="",NA(),'１．CO2チェックシート'!M20)</f>
        <v>#N/A</v>
      </c>
      <c r="AO18" s="32" t="e">
        <f>IF('１．CO2チェックシート'!O20="",NA(),'１．CO2チェックシート'!O20)</f>
        <v>#N/A</v>
      </c>
      <c r="AP18" s="41" t="e">
        <f t="shared" si="1"/>
        <v>#N/A</v>
      </c>
    </row>
    <row r="19" spans="1:42" ht="11.5" thickBot="1" x14ac:dyDescent="0.25">
      <c r="AC19" s="77" t="s">
        <v>66</v>
      </c>
      <c r="AD19" s="34" t="e">
        <f>IF('１．CO2チェックシート'!E11="",NA(),'１．CO2チェックシート'!E11)</f>
        <v>#N/A</v>
      </c>
      <c r="AE19" s="35" t="e">
        <f>IF('１．CO2チェックシート'!G11="",NA(),'１．CO2チェックシート'!G11)</f>
        <v>#N/A</v>
      </c>
      <c r="AF19" s="35" t="e">
        <f>IF('１．CO2チェックシート'!I11="",NA(),'１．CO2チェックシート'!I11)</f>
        <v>#N/A</v>
      </c>
      <c r="AG19" s="35" t="e">
        <f>IF('１．CO2チェックシート'!K11="",NA(),'１．CO2チェックシート'!K11)</f>
        <v>#N/A</v>
      </c>
      <c r="AH19" s="35" t="e">
        <f>IF('１．CO2チェックシート'!M11="",NA(),'１．CO2チェックシート'!M11)</f>
        <v>#N/A</v>
      </c>
      <c r="AI19" s="35" t="e">
        <f>IF('１．CO2チェックシート'!O11="",NA(),'１．CO2チェックシート'!O11)</f>
        <v>#N/A</v>
      </c>
      <c r="AJ19" s="26" t="e">
        <f>IF('１．CO2チェックシート'!E21="",NA(),'１．CO2チェックシート'!E21)</f>
        <v>#N/A</v>
      </c>
      <c r="AK19" s="26" t="e">
        <f>IF('１．CO2チェックシート'!G21="",NA(),'１．CO2チェックシート'!G21)</f>
        <v>#N/A</v>
      </c>
      <c r="AL19" s="26" t="e">
        <f>IF('１．CO2チェックシート'!I21="",NA(),'１．CO2チェックシート'!I21)</f>
        <v>#N/A</v>
      </c>
      <c r="AM19" s="26" t="e">
        <f>IF('１．CO2チェックシート'!K21="",NA(),'１．CO2チェックシート'!K21)</f>
        <v>#N/A</v>
      </c>
      <c r="AN19" s="26" t="e">
        <f>IF('１．CO2チェックシート'!M21="",NA(),'１．CO2チェックシート'!M21)</f>
        <v>#N/A</v>
      </c>
      <c r="AO19" s="36" t="e">
        <f>IF('１．CO2チェックシート'!O21="",NA(),'１．CO2チェックシート'!O21)</f>
        <v>#N/A</v>
      </c>
      <c r="AP19" s="42" t="e">
        <f t="shared" si="1"/>
        <v>#N/A</v>
      </c>
    </row>
    <row r="25" spans="1:42" ht="11.5" thickBot="1" x14ac:dyDescent="0.25"/>
    <row r="26" spans="1:42" ht="14.5" thickBot="1" x14ac:dyDescent="0.25">
      <c r="A26" s="43" t="s">
        <v>43</v>
      </c>
      <c r="AC26" s="10" t="s">
        <v>48</v>
      </c>
      <c r="AD26" s="11" t="s">
        <v>22</v>
      </c>
      <c r="AE26" s="11" t="s">
        <v>23</v>
      </c>
      <c r="AF26" s="11" t="s">
        <v>24</v>
      </c>
      <c r="AG26" s="11" t="s">
        <v>25</v>
      </c>
      <c r="AH26" s="11" t="s">
        <v>26</v>
      </c>
      <c r="AI26" s="11" t="s">
        <v>27</v>
      </c>
      <c r="AJ26" s="11" t="s">
        <v>28</v>
      </c>
      <c r="AK26" s="11" t="s">
        <v>29</v>
      </c>
      <c r="AL26" s="11" t="s">
        <v>30</v>
      </c>
      <c r="AM26" s="11" t="s">
        <v>31</v>
      </c>
      <c r="AN26" s="11" t="s">
        <v>32</v>
      </c>
      <c r="AO26" s="11" t="s">
        <v>33</v>
      </c>
      <c r="AP26" s="12" t="s">
        <v>34</v>
      </c>
    </row>
    <row r="27" spans="1:42" x14ac:dyDescent="0.2">
      <c r="AC27" s="13" t="s">
        <v>49</v>
      </c>
      <c r="AD27" s="14" t="e">
        <f t="shared" ref="AD27:AO27" si="2">IF(ISERROR(AD3),NA(),AD3*$AD37)</f>
        <v>#N/A</v>
      </c>
      <c r="AE27" s="14" t="e">
        <f t="shared" si="2"/>
        <v>#N/A</v>
      </c>
      <c r="AF27" s="14" t="e">
        <f t="shared" si="2"/>
        <v>#N/A</v>
      </c>
      <c r="AG27" s="14" t="e">
        <f t="shared" si="2"/>
        <v>#N/A</v>
      </c>
      <c r="AH27" s="14" t="e">
        <f t="shared" si="2"/>
        <v>#N/A</v>
      </c>
      <c r="AI27" s="14" t="e">
        <f t="shared" si="2"/>
        <v>#N/A</v>
      </c>
      <c r="AJ27" s="14" t="e">
        <f t="shared" si="2"/>
        <v>#N/A</v>
      </c>
      <c r="AK27" s="14" t="e">
        <f t="shared" si="2"/>
        <v>#N/A</v>
      </c>
      <c r="AL27" s="14" t="e">
        <f t="shared" si="2"/>
        <v>#N/A</v>
      </c>
      <c r="AM27" s="14" t="e">
        <f t="shared" si="2"/>
        <v>#N/A</v>
      </c>
      <c r="AN27" s="14" t="e">
        <f t="shared" si="2"/>
        <v>#N/A</v>
      </c>
      <c r="AO27" s="14" t="e">
        <f t="shared" si="2"/>
        <v>#N/A</v>
      </c>
      <c r="AP27" s="15" t="e">
        <f t="shared" ref="AP27:AP33" si="3">SUM(AD27:AO27)</f>
        <v>#N/A</v>
      </c>
    </row>
    <row r="28" spans="1:42" x14ac:dyDescent="0.2">
      <c r="AC28" s="16" t="s">
        <v>50</v>
      </c>
      <c r="AD28" s="17" t="e">
        <f t="shared" ref="AD28:AO28" si="4">IF(ISERROR(AD4),NA(),AD4*$AD38)</f>
        <v>#N/A</v>
      </c>
      <c r="AE28" s="17" t="e">
        <f t="shared" si="4"/>
        <v>#N/A</v>
      </c>
      <c r="AF28" s="17" t="e">
        <f t="shared" si="4"/>
        <v>#N/A</v>
      </c>
      <c r="AG28" s="17" t="e">
        <f t="shared" si="4"/>
        <v>#N/A</v>
      </c>
      <c r="AH28" s="17" t="e">
        <f t="shared" si="4"/>
        <v>#N/A</v>
      </c>
      <c r="AI28" s="17" t="e">
        <f t="shared" si="4"/>
        <v>#N/A</v>
      </c>
      <c r="AJ28" s="17" t="e">
        <f t="shared" si="4"/>
        <v>#N/A</v>
      </c>
      <c r="AK28" s="17" t="e">
        <f t="shared" si="4"/>
        <v>#N/A</v>
      </c>
      <c r="AL28" s="17" t="e">
        <f t="shared" si="4"/>
        <v>#N/A</v>
      </c>
      <c r="AM28" s="17" t="e">
        <f t="shared" si="4"/>
        <v>#N/A</v>
      </c>
      <c r="AN28" s="17" t="e">
        <f t="shared" si="4"/>
        <v>#N/A</v>
      </c>
      <c r="AO28" s="17" t="e">
        <f t="shared" si="4"/>
        <v>#N/A</v>
      </c>
      <c r="AP28" s="18" t="e">
        <f t="shared" si="3"/>
        <v>#N/A</v>
      </c>
    </row>
    <row r="29" spans="1:42" x14ac:dyDescent="0.2">
      <c r="AC29" s="16" t="s">
        <v>52</v>
      </c>
      <c r="AD29" s="17" t="e">
        <f t="shared" ref="AD29:AO29" si="5">IF(ISERROR(AD5),NA(),AD5*$AD39)</f>
        <v>#N/A</v>
      </c>
      <c r="AE29" s="17" t="e">
        <f t="shared" si="5"/>
        <v>#N/A</v>
      </c>
      <c r="AF29" s="17" t="e">
        <f t="shared" si="5"/>
        <v>#N/A</v>
      </c>
      <c r="AG29" s="17" t="e">
        <f t="shared" si="5"/>
        <v>#N/A</v>
      </c>
      <c r="AH29" s="17" t="e">
        <f t="shared" si="5"/>
        <v>#N/A</v>
      </c>
      <c r="AI29" s="17" t="e">
        <f t="shared" si="5"/>
        <v>#N/A</v>
      </c>
      <c r="AJ29" s="17" t="e">
        <f t="shared" si="5"/>
        <v>#N/A</v>
      </c>
      <c r="AK29" s="17" t="e">
        <f t="shared" si="5"/>
        <v>#N/A</v>
      </c>
      <c r="AL29" s="17" t="e">
        <f t="shared" si="5"/>
        <v>#N/A</v>
      </c>
      <c r="AM29" s="17" t="e">
        <f t="shared" si="5"/>
        <v>#N/A</v>
      </c>
      <c r="AN29" s="17" t="e">
        <f t="shared" si="5"/>
        <v>#N/A</v>
      </c>
      <c r="AO29" s="17" t="e">
        <f t="shared" si="5"/>
        <v>#N/A</v>
      </c>
      <c r="AP29" s="18" t="e">
        <f t="shared" si="3"/>
        <v>#N/A</v>
      </c>
    </row>
    <row r="30" spans="1:42" x14ac:dyDescent="0.2">
      <c r="AC30" s="16" t="s">
        <v>51</v>
      </c>
      <c r="AD30" s="17" t="e">
        <f t="shared" ref="AD30:AO30" si="6">IF(ISERROR(AD6),NA(),AD6*$AD40)</f>
        <v>#N/A</v>
      </c>
      <c r="AE30" s="17" t="e">
        <f t="shared" si="6"/>
        <v>#N/A</v>
      </c>
      <c r="AF30" s="17" t="e">
        <f t="shared" si="6"/>
        <v>#N/A</v>
      </c>
      <c r="AG30" s="17" t="e">
        <f t="shared" si="6"/>
        <v>#N/A</v>
      </c>
      <c r="AH30" s="17" t="e">
        <f t="shared" si="6"/>
        <v>#N/A</v>
      </c>
      <c r="AI30" s="17" t="e">
        <f t="shared" si="6"/>
        <v>#N/A</v>
      </c>
      <c r="AJ30" s="17" t="e">
        <f t="shared" si="6"/>
        <v>#N/A</v>
      </c>
      <c r="AK30" s="17" t="e">
        <f t="shared" si="6"/>
        <v>#N/A</v>
      </c>
      <c r="AL30" s="17" t="e">
        <f t="shared" si="6"/>
        <v>#N/A</v>
      </c>
      <c r="AM30" s="17" t="e">
        <f t="shared" si="6"/>
        <v>#N/A</v>
      </c>
      <c r="AN30" s="17" t="e">
        <f t="shared" si="6"/>
        <v>#N/A</v>
      </c>
      <c r="AO30" s="17" t="e">
        <f t="shared" si="6"/>
        <v>#N/A</v>
      </c>
      <c r="AP30" s="18" t="e">
        <f t="shared" si="3"/>
        <v>#N/A</v>
      </c>
    </row>
    <row r="31" spans="1:42" x14ac:dyDescent="0.2">
      <c r="AC31" s="16" t="s">
        <v>37</v>
      </c>
      <c r="AD31" s="17" t="e">
        <f t="shared" ref="AD31:AO31" si="7">IF(ISERROR(AD7),NA(),AD7*$AD41)</f>
        <v>#N/A</v>
      </c>
      <c r="AE31" s="17" t="e">
        <f t="shared" si="7"/>
        <v>#N/A</v>
      </c>
      <c r="AF31" s="17" t="e">
        <f t="shared" si="7"/>
        <v>#N/A</v>
      </c>
      <c r="AG31" s="17" t="e">
        <f t="shared" si="7"/>
        <v>#N/A</v>
      </c>
      <c r="AH31" s="17" t="e">
        <f t="shared" si="7"/>
        <v>#N/A</v>
      </c>
      <c r="AI31" s="17" t="e">
        <f t="shared" si="7"/>
        <v>#N/A</v>
      </c>
      <c r="AJ31" s="17" t="e">
        <f t="shared" si="7"/>
        <v>#N/A</v>
      </c>
      <c r="AK31" s="17" t="e">
        <f t="shared" si="7"/>
        <v>#N/A</v>
      </c>
      <c r="AL31" s="17" t="e">
        <f t="shared" si="7"/>
        <v>#N/A</v>
      </c>
      <c r="AM31" s="17" t="e">
        <f t="shared" si="7"/>
        <v>#N/A</v>
      </c>
      <c r="AN31" s="17" t="e">
        <f t="shared" si="7"/>
        <v>#N/A</v>
      </c>
      <c r="AO31" s="17" t="e">
        <f t="shared" si="7"/>
        <v>#N/A</v>
      </c>
      <c r="AP31" s="18" t="e">
        <f t="shared" si="3"/>
        <v>#N/A</v>
      </c>
    </row>
    <row r="32" spans="1:42" x14ac:dyDescent="0.2">
      <c r="AC32" s="16" t="s">
        <v>17</v>
      </c>
      <c r="AD32" s="17" t="e">
        <f t="shared" ref="AD32:AO32" si="8">IF(ISERROR(AD8),NA(),AD8*$AD42)</f>
        <v>#N/A</v>
      </c>
      <c r="AE32" s="17" t="e">
        <f t="shared" si="8"/>
        <v>#N/A</v>
      </c>
      <c r="AF32" s="17" t="e">
        <f t="shared" si="8"/>
        <v>#N/A</v>
      </c>
      <c r="AG32" s="17" t="e">
        <f t="shared" si="8"/>
        <v>#N/A</v>
      </c>
      <c r="AH32" s="17" t="e">
        <f t="shared" si="8"/>
        <v>#N/A</v>
      </c>
      <c r="AI32" s="17" t="e">
        <f t="shared" si="8"/>
        <v>#N/A</v>
      </c>
      <c r="AJ32" s="17" t="e">
        <f t="shared" si="8"/>
        <v>#N/A</v>
      </c>
      <c r="AK32" s="17" t="e">
        <f t="shared" si="8"/>
        <v>#N/A</v>
      </c>
      <c r="AL32" s="17" t="e">
        <f t="shared" si="8"/>
        <v>#N/A</v>
      </c>
      <c r="AM32" s="17" t="e">
        <f t="shared" si="8"/>
        <v>#N/A</v>
      </c>
      <c r="AN32" s="17" t="e">
        <f t="shared" si="8"/>
        <v>#N/A</v>
      </c>
      <c r="AO32" s="17" t="e">
        <f t="shared" si="8"/>
        <v>#N/A</v>
      </c>
      <c r="AP32" s="18" t="e">
        <f t="shared" si="3"/>
        <v>#N/A</v>
      </c>
    </row>
    <row r="33" spans="29:42" ht="11.5" thickBot="1" x14ac:dyDescent="0.25">
      <c r="AC33" s="19" t="s">
        <v>53</v>
      </c>
      <c r="AD33" s="20" t="e">
        <f t="shared" ref="AD33:AO33" si="9">IF(ISERROR(AD9),NA(),AD9*$AD43)</f>
        <v>#N/A</v>
      </c>
      <c r="AE33" s="20" t="e">
        <f t="shared" si="9"/>
        <v>#N/A</v>
      </c>
      <c r="AF33" s="20" t="e">
        <f t="shared" si="9"/>
        <v>#N/A</v>
      </c>
      <c r="AG33" s="20" t="e">
        <f t="shared" si="9"/>
        <v>#N/A</v>
      </c>
      <c r="AH33" s="20" t="e">
        <f t="shared" si="9"/>
        <v>#N/A</v>
      </c>
      <c r="AI33" s="20" t="e">
        <f t="shared" si="9"/>
        <v>#N/A</v>
      </c>
      <c r="AJ33" s="20" t="e">
        <f t="shared" si="9"/>
        <v>#N/A</v>
      </c>
      <c r="AK33" s="20" t="e">
        <f t="shared" si="9"/>
        <v>#N/A</v>
      </c>
      <c r="AL33" s="20" t="e">
        <f t="shared" si="9"/>
        <v>#N/A</v>
      </c>
      <c r="AM33" s="20" t="e">
        <f t="shared" si="9"/>
        <v>#N/A</v>
      </c>
      <c r="AN33" s="20" t="e">
        <f t="shared" si="9"/>
        <v>#N/A</v>
      </c>
      <c r="AO33" s="20" t="e">
        <f t="shared" si="9"/>
        <v>#N/A</v>
      </c>
      <c r="AP33" s="21" t="e">
        <f t="shared" si="3"/>
        <v>#N/A</v>
      </c>
    </row>
    <row r="34" spans="29:42" ht="11.5" thickBot="1" x14ac:dyDescent="0.25">
      <c r="AC34" s="10" t="s">
        <v>35</v>
      </c>
      <c r="AD34" s="22" t="e">
        <f t="shared" ref="AD34:AP34" si="10">SUM(AD27:AD33)</f>
        <v>#N/A</v>
      </c>
      <c r="AE34" s="23" t="e">
        <f t="shared" si="10"/>
        <v>#N/A</v>
      </c>
      <c r="AF34" s="23" t="e">
        <f t="shared" si="10"/>
        <v>#N/A</v>
      </c>
      <c r="AG34" s="23" t="e">
        <f t="shared" si="10"/>
        <v>#N/A</v>
      </c>
      <c r="AH34" s="23" t="e">
        <f t="shared" si="10"/>
        <v>#N/A</v>
      </c>
      <c r="AI34" s="23" t="e">
        <f t="shared" si="10"/>
        <v>#N/A</v>
      </c>
      <c r="AJ34" s="23" t="e">
        <f t="shared" si="10"/>
        <v>#N/A</v>
      </c>
      <c r="AK34" s="23" t="e">
        <f t="shared" si="10"/>
        <v>#N/A</v>
      </c>
      <c r="AL34" s="23" t="e">
        <f t="shared" si="10"/>
        <v>#N/A</v>
      </c>
      <c r="AM34" s="23" t="e">
        <f t="shared" si="10"/>
        <v>#N/A</v>
      </c>
      <c r="AN34" s="23" t="e">
        <f t="shared" si="10"/>
        <v>#N/A</v>
      </c>
      <c r="AO34" s="23" t="e">
        <f t="shared" si="10"/>
        <v>#N/A</v>
      </c>
      <c r="AP34" s="24" t="e">
        <f t="shared" si="10"/>
        <v>#N/A</v>
      </c>
    </row>
    <row r="35" spans="29:42" ht="11.5" thickBot="1" x14ac:dyDescent="0.25"/>
    <row r="36" spans="29:42" x14ac:dyDescent="0.2">
      <c r="AC36" s="37"/>
      <c r="AD36" s="38" t="s">
        <v>41</v>
      </c>
    </row>
    <row r="37" spans="29:42" x14ac:dyDescent="0.2">
      <c r="AC37" s="39" t="s">
        <v>40</v>
      </c>
      <c r="AD37" s="82">
        <f>'１．CO2チェックシート'!G25</f>
        <v>0.40200000000000002</v>
      </c>
    </row>
    <row r="38" spans="29:42" x14ac:dyDescent="0.2">
      <c r="AC38" s="39" t="s">
        <v>39</v>
      </c>
      <c r="AD38" s="81">
        <f>'１．CO2チェックシート'!G26</f>
        <v>2.23</v>
      </c>
    </row>
    <row r="39" spans="29:42" x14ac:dyDescent="0.2">
      <c r="AC39" s="39" t="s">
        <v>52</v>
      </c>
      <c r="AD39" s="79">
        <f>'１．CO2チェックシート'!G27</f>
        <v>6</v>
      </c>
    </row>
    <row r="40" spans="29:42" x14ac:dyDescent="0.2">
      <c r="AC40" s="39" t="s">
        <v>38</v>
      </c>
      <c r="AD40" s="81">
        <f>'１．CO2チェックシート'!G28</f>
        <v>0.36</v>
      </c>
    </row>
    <row r="41" spans="29:42" x14ac:dyDescent="0.2">
      <c r="AC41" s="39" t="s">
        <v>37</v>
      </c>
      <c r="AD41" s="79">
        <f>'１．CO2チェックシート'!G29</f>
        <v>2.5</v>
      </c>
    </row>
    <row r="42" spans="29:42" x14ac:dyDescent="0.2">
      <c r="AC42" s="39" t="s">
        <v>17</v>
      </c>
      <c r="AD42" s="79">
        <f>'１．CO2チェックシート'!G30</f>
        <v>2.2999999999999998</v>
      </c>
    </row>
    <row r="43" spans="29:42" ht="11.5" thickBot="1" x14ac:dyDescent="0.25">
      <c r="AC43" s="40" t="s">
        <v>36</v>
      </c>
      <c r="AD43" s="80">
        <f>'１．CO2チェックシート'!G31</f>
        <v>2.6</v>
      </c>
    </row>
  </sheetData>
  <sheetProtection password="C52B" sheet="1"/>
  <phoneticPr fontId="1"/>
  <pageMargins left="0.7" right="0.7" top="0.75" bottom="0.75" header="0.3" footer="0.3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１．CO2チェックシート</vt:lpstr>
      <vt:lpstr>２．我が家のまとめ(グラフデータはここをクリック！）</vt:lpstr>
      <vt:lpstr>'１．CO2チェックシート'!Print_Area</vt:lpstr>
      <vt:lpstr>'２．我が家のまとめ(グラフデータはここをクリック！）'!Print_Area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2020-12-08T08:32:14Z</dcterms:created>
  <dcterms:modified xsi:type="dcterms:W3CDTF">2025-12-25T08:16:03Z</dcterms:modified>
</cp:coreProperties>
</file>