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510" documentId="8_{2297A900-840F-4FC1-9A50-AA8C3A91EE31}" xr6:coauthVersionLast="47" xr6:coauthVersionMax="47" xr10:uidLastSave="{DE9DC212-BB44-49A1-8AD2-963693930D8F}"/>
  <bookViews>
    <workbookView xWindow="-110" yWindow="-110" windowWidth="19420" windowHeight="11500" tabRatio="698" activeTab="1" xr2:uid="{00000000-000D-0000-FFFF-FFFF00000000}"/>
  </bookViews>
  <sheets>
    <sheet name="はじめにお読みください" sheetId="12" r:id="rId1"/>
    <sheet name="請求書C" sheetId="8" r:id="rId2"/>
    <sheet name="請求書C_記載例" sheetId="10" r:id="rId3"/>
    <sheet name="設定" sheetId="11" state="hidden" r:id="rId4"/>
  </sheets>
  <definedNames>
    <definedName name="_xlnm.Print_Area" localSheetId="0">はじめにお読みください!$A$1:$B$51</definedName>
    <definedName name="_xlnm.Print_Area" localSheetId="1">請求書C!$A$1:$BQ$89</definedName>
    <definedName name="_xlnm.Print_Area" localSheetId="2">請求書C_記載例!$A$1:$BR$89</definedName>
    <definedName name="案内メッセージ">設定!$B$35</definedName>
    <definedName name="開始年月">設定!$B$23</definedName>
    <definedName name="期間区分">設定!$B$25</definedName>
    <definedName name="旧最終月">設定!$B$39</definedName>
    <definedName name="終了年月">設定!$B$24</definedName>
    <definedName name="新3号26日ルール">設定!$B$17</definedName>
    <definedName name="新開始月">設定!$B$40</definedName>
    <definedName name="選択認定区分">設定!$B$32</definedName>
    <definedName name="適用開始年月">設定!$B$5</definedName>
    <definedName name="適用基準日数">設定!$B$31</definedName>
    <definedName name="適用上限外2">設定!$B$29</definedName>
    <definedName name="適用上限外3">設定!$B$30</definedName>
    <definedName name="適用上限額">設定!$B$33</definedName>
    <definedName name="適用上限額外">設定!$B$34</definedName>
    <definedName name="適用上限預2">設定!$B$27</definedName>
    <definedName name="適用上限預3">設定!$B$28</definedName>
    <definedName name="適用単価">設定!$B$26</definedName>
    <definedName name="利用月1">設定!$B$36</definedName>
    <definedName name="利用月2">設定!$B$37</definedName>
    <definedName name="利用月3">設定!$B$38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0" i="11" l="1"/>
  <c r="B39" i="11"/>
  <c r="B32" i="11"/>
  <c r="B24" i="11"/>
  <c r="B23" i="11"/>
  <c r="B25" i="11" s="1"/>
  <c r="B35" i="11" s="1"/>
  <c r="BC81" i="10"/>
  <c r="BC80" i="10"/>
  <c r="BC79" i="10"/>
  <c r="BC78" i="10"/>
  <c r="BC77" i="10"/>
  <c r="BC76" i="10"/>
  <c r="BC75" i="10"/>
  <c r="BC74" i="10"/>
  <c r="BC73" i="10"/>
  <c r="BC72" i="10"/>
  <c r="AS81" i="10"/>
  <c r="AS80" i="10"/>
  <c r="AS79" i="10"/>
  <c r="AS78" i="10"/>
  <c r="AS77" i="10"/>
  <c r="AS76" i="10"/>
  <c r="AS75" i="10"/>
  <c r="AS74" i="10"/>
  <c r="AS73" i="10"/>
  <c r="AS72" i="10"/>
  <c r="V86" i="10"/>
  <c r="V85" i="10"/>
  <c r="V84" i="10"/>
  <c r="V83" i="10"/>
  <c r="V82" i="10"/>
  <c r="V81" i="10"/>
  <c r="V80" i="10"/>
  <c r="V79" i="10"/>
  <c r="V78" i="10"/>
  <c r="V77" i="10"/>
  <c r="V76" i="10"/>
  <c r="V75" i="10"/>
  <c r="V74" i="10"/>
  <c r="V73" i="10"/>
  <c r="V72" i="10"/>
  <c r="L86" i="10"/>
  <c r="L85" i="10"/>
  <c r="L84" i="10"/>
  <c r="L83" i="10"/>
  <c r="L82" i="10"/>
  <c r="L81" i="10"/>
  <c r="L80" i="10"/>
  <c r="L79" i="10"/>
  <c r="L78" i="10"/>
  <c r="L77" i="10"/>
  <c r="L76" i="10"/>
  <c r="L75" i="10"/>
  <c r="L74" i="10"/>
  <c r="L73" i="10"/>
  <c r="L72" i="10"/>
  <c r="B34" i="11" l="1"/>
  <c r="B33" i="11"/>
  <c r="AN52" i="8" s="1"/>
  <c r="B38" i="11" l="1"/>
  <c r="B36" i="11"/>
  <c r="B37" i="11"/>
  <c r="AS1" i="8"/>
  <c r="B28" i="11"/>
  <c r="B31" i="11"/>
  <c r="B14" i="8"/>
  <c r="B26" i="11"/>
  <c r="AB56" i="8" s="1"/>
  <c r="B29" i="11"/>
  <c r="B30" i="11"/>
  <c r="B27" i="11"/>
  <c r="Z63" i="8" s="1"/>
  <c r="B67" i="8" l="1"/>
  <c r="B59" i="8"/>
  <c r="B57" i="8"/>
  <c r="B65" i="8"/>
  <c r="B58" i="8"/>
  <c r="B66" i="8"/>
  <c r="AB57" i="8"/>
  <c r="AN57" i="8" s="1"/>
  <c r="N65" i="8" s="1"/>
  <c r="AB59" i="8"/>
  <c r="AN59" i="8" s="1"/>
  <c r="N67" i="8" s="1"/>
  <c r="L72" i="8"/>
  <c r="V72" i="8"/>
  <c r="L73" i="8"/>
  <c r="V73" i="8"/>
  <c r="L74" i="8"/>
  <c r="V74" i="8"/>
  <c r="L75" i="8"/>
  <c r="V75" i="8"/>
  <c r="L76" i="8"/>
  <c r="V76" i="8"/>
  <c r="L77" i="8"/>
  <c r="V77" i="8"/>
  <c r="L78" i="8"/>
  <c r="V78" i="8"/>
  <c r="AB58" i="8"/>
  <c r="AN58" i="8" s="1"/>
  <c r="N66" i="8" s="1"/>
  <c r="V79" i="8"/>
  <c r="V80" i="8"/>
  <c r="L81" i="8"/>
  <c r="L82" i="8"/>
  <c r="L83" i="8"/>
  <c r="V84" i="8"/>
  <c r="V85" i="8"/>
  <c r="L86" i="8"/>
  <c r="V86" i="8"/>
  <c r="AS72" i="8"/>
  <c r="BC72" i="8"/>
  <c r="AS73" i="8"/>
  <c r="BC73" i="8"/>
  <c r="AS74" i="8"/>
  <c r="BC74" i="8"/>
  <c r="AS75" i="8"/>
  <c r="BC75" i="8"/>
  <c r="AS76" i="8"/>
  <c r="BC76" i="8"/>
  <c r="AS77" i="8"/>
  <c r="BC77" i="8"/>
  <c r="AS78" i="8"/>
  <c r="BC78" i="8"/>
  <c r="AS79" i="8"/>
  <c r="BC79" i="8"/>
  <c r="AS80" i="8"/>
  <c r="BC80" i="8"/>
  <c r="AS81" i="8"/>
  <c r="BC81" i="8"/>
  <c r="AS82" i="8"/>
  <c r="BC82" i="8"/>
  <c r="AS83" i="8"/>
  <c r="A88" i="8"/>
  <c r="L79" i="8"/>
  <c r="L80" i="8"/>
  <c r="V81" i="8"/>
  <c r="V82" i="8"/>
  <c r="V83" i="8"/>
  <c r="L84" i="8"/>
  <c r="L85" i="8"/>
  <c r="BC83" i="8"/>
  <c r="AS84" i="8"/>
  <c r="BC84" i="8"/>
  <c r="AS85" i="8"/>
  <c r="BC85" i="8"/>
  <c r="AS86" i="8"/>
  <c r="BC86" i="8"/>
  <c r="AS87" i="8"/>
  <c r="BC87" i="8"/>
  <c r="Z65" i="8" l="1"/>
  <c r="AL65" i="8" s="1"/>
  <c r="Z67" i="8"/>
  <c r="AL67" i="8" s="1"/>
  <c r="Z66" i="8"/>
  <c r="AL66" i="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H27" authorId="0" shapeId="0" xr:uid="{00000000-0006-0000-0000-000001000000}">
      <text>
        <r>
          <rPr>
            <b/>
            <sz val="9"/>
            <color indexed="81"/>
            <rFont val="MS P ゴシック"/>
            <family val="3"/>
            <charset val="128"/>
          </rPr>
          <t>この項目不要では？</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H27" authorId="0" shapeId="0" xr:uid="{00000000-0006-0000-0100-000001000000}">
      <text>
        <r>
          <rPr>
            <b/>
            <sz val="9"/>
            <color indexed="81"/>
            <rFont val="MS P ゴシック"/>
            <family val="3"/>
            <charset val="128"/>
          </rPr>
          <t>この項目不要では？</t>
        </r>
      </text>
    </comment>
  </commentList>
</comments>
</file>

<file path=xl/sharedStrings.xml><?xml version="1.0" encoding="utf-8"?>
<sst xmlns="http://schemas.openxmlformats.org/spreadsheetml/2006/main" count="425" uniqueCount="232">
  <si>
    <t>現住所</t>
    <rPh sb="0" eb="1">
      <t>ゲン</t>
    </rPh>
    <rPh sb="1" eb="3">
      <t>ジュウショ</t>
    </rPh>
    <phoneticPr fontId="2"/>
  </si>
  <si>
    <t>氏名</t>
    <rPh sb="0" eb="2">
      <t>シメイ</t>
    </rPh>
    <phoneticPr fontId="2"/>
  </si>
  <si>
    <t>銀行・信用金庫</t>
    <rPh sb="0" eb="2">
      <t>ギンコウ</t>
    </rPh>
    <rPh sb="3" eb="5">
      <t>シンヨウ</t>
    </rPh>
    <rPh sb="5" eb="7">
      <t>キンコ</t>
    </rPh>
    <phoneticPr fontId="2"/>
  </si>
  <si>
    <t>支店</t>
    <rPh sb="0" eb="2">
      <t>シテン</t>
    </rPh>
    <phoneticPr fontId="2"/>
  </si>
  <si>
    <t>農協・信用組合</t>
    <rPh sb="0" eb="2">
      <t>ノウキョウ</t>
    </rPh>
    <rPh sb="3" eb="5">
      <t>シンヨウ</t>
    </rPh>
    <rPh sb="5" eb="7">
      <t>クミアイ</t>
    </rPh>
    <phoneticPr fontId="2"/>
  </si>
  <si>
    <t>出張所</t>
    <rPh sb="0" eb="2">
      <t>シュッチョウ</t>
    </rPh>
    <rPh sb="2" eb="3">
      <t>ジョ</t>
    </rPh>
    <phoneticPr fontId="2"/>
  </si>
  <si>
    <t>所在地</t>
    <rPh sb="0" eb="3">
      <t>ショザイチ</t>
    </rPh>
    <phoneticPr fontId="2"/>
  </si>
  <si>
    <t>年</t>
    <rPh sb="0" eb="1">
      <t>ネン</t>
    </rPh>
    <phoneticPr fontId="1"/>
  </si>
  <si>
    <t>月</t>
    <rPh sb="0" eb="1">
      <t>ツキ</t>
    </rPh>
    <phoneticPr fontId="1"/>
  </si>
  <si>
    <t>日</t>
    <rPh sb="0" eb="1">
      <t>ニチ</t>
    </rPh>
    <phoneticPr fontId="1"/>
  </si>
  <si>
    <t>認定
子どもとの
続柄</t>
    <rPh sb="0" eb="2">
      <t>ニンテイ</t>
    </rPh>
    <rPh sb="3" eb="4">
      <t>コ</t>
    </rPh>
    <rPh sb="9" eb="11">
      <t>ゾクガラ</t>
    </rPh>
    <phoneticPr fontId="2"/>
  </si>
  <si>
    <t>電話：</t>
    <rPh sb="0" eb="2">
      <t>デンワ</t>
    </rPh>
    <phoneticPr fontId="1"/>
  </si>
  <si>
    <t>＜裏面も記入して下さい＞</t>
    <rPh sb="1" eb="3">
      <t>ウラメン</t>
    </rPh>
    <rPh sb="4" eb="6">
      <t>キニュウ</t>
    </rPh>
    <rPh sb="8" eb="9">
      <t>クダ</t>
    </rPh>
    <phoneticPr fontId="1"/>
  </si>
  <si>
    <t>金融機関名</t>
    <rPh sb="0" eb="2">
      <t>キンユウ</t>
    </rPh>
    <rPh sb="2" eb="4">
      <t>キカン</t>
    </rPh>
    <rPh sb="4" eb="5">
      <t>ナ</t>
    </rPh>
    <phoneticPr fontId="1"/>
  </si>
  <si>
    <t>預金種目</t>
    <rPh sb="0" eb="2">
      <t>ヨキン</t>
    </rPh>
    <rPh sb="2" eb="4">
      <t>シュモク</t>
    </rPh>
    <phoneticPr fontId="1"/>
  </si>
  <si>
    <t>口座番号</t>
    <rPh sb="0" eb="2">
      <t>コウザ</t>
    </rPh>
    <rPh sb="2" eb="4">
      <t>バンゴウ</t>
    </rPh>
    <phoneticPr fontId="1"/>
  </si>
  <si>
    <t>口座名義(カタカナ)</t>
    <rPh sb="0" eb="2">
      <t>コウザ</t>
    </rPh>
    <rPh sb="2" eb="4">
      <t>メイギ</t>
    </rPh>
    <phoneticPr fontId="1"/>
  </si>
  <si>
    <t>2．認定子ども(認定子どもごとに申請して下さい)</t>
    <rPh sb="2" eb="4">
      <t>ニンテイ</t>
    </rPh>
    <rPh sb="4" eb="5">
      <t>コ</t>
    </rPh>
    <rPh sb="8" eb="10">
      <t>ニンテイ</t>
    </rPh>
    <rPh sb="10" eb="11">
      <t>コ</t>
    </rPh>
    <rPh sb="16" eb="18">
      <t>シンセイ</t>
    </rPh>
    <rPh sb="20" eb="21">
      <t>クダ</t>
    </rPh>
    <phoneticPr fontId="1"/>
  </si>
  <si>
    <t>□</t>
  </si>
  <si>
    <t>普通</t>
  </si>
  <si>
    <t>当座</t>
  </si>
  <si>
    <t>3．在籍する幼稚園・認定こども園・特別支援学校について記入</t>
    <rPh sb="2" eb="4">
      <t>ザイセキ</t>
    </rPh>
    <rPh sb="6" eb="9">
      <t>ヨウチエン</t>
    </rPh>
    <rPh sb="10" eb="12">
      <t>ニンテイ</t>
    </rPh>
    <rPh sb="15" eb="16">
      <t>エン</t>
    </rPh>
    <rPh sb="17" eb="19">
      <t>トクベツ</t>
    </rPh>
    <rPh sb="19" eb="21">
      <t>シエン</t>
    </rPh>
    <rPh sb="21" eb="23">
      <t>ガッコウ</t>
    </rPh>
    <phoneticPr fontId="1"/>
  </si>
  <si>
    <t>施設名称</t>
    <rPh sb="0" eb="2">
      <t>シセツ</t>
    </rPh>
    <rPh sb="2" eb="4">
      <t>メイショウ</t>
    </rPh>
    <phoneticPr fontId="2"/>
  </si>
  <si>
    <t>4．償還払いの振込先を記入して下さい(※1)</t>
    <rPh sb="2" eb="4">
      <t>ショウカン</t>
    </rPh>
    <rPh sb="4" eb="5">
      <t>ハラ</t>
    </rPh>
    <rPh sb="7" eb="9">
      <t>フリコミ</t>
    </rPh>
    <rPh sb="9" eb="10">
      <t>サキ</t>
    </rPh>
    <rPh sb="11" eb="13">
      <t>キニュウ</t>
    </rPh>
    <rPh sb="15" eb="16">
      <t>クダ</t>
    </rPh>
    <phoneticPr fontId="2"/>
  </si>
  <si>
    <t>〒</t>
    <phoneticPr fontId="2"/>
  </si>
  <si>
    <t>フリガナ</t>
    <phoneticPr fontId="2"/>
  </si>
  <si>
    <t>※1</t>
    <phoneticPr fontId="2"/>
  </si>
  <si>
    <t>１．</t>
    <phoneticPr fontId="1"/>
  </si>
  <si>
    <t>　</t>
    <phoneticPr fontId="1"/>
  </si>
  <si>
    <t>２．</t>
    <phoneticPr fontId="1"/>
  </si>
  <si>
    <t>３．</t>
    <phoneticPr fontId="1"/>
  </si>
  <si>
    <t>４．</t>
    <phoneticPr fontId="1"/>
  </si>
  <si>
    <t>フリガナ</t>
    <phoneticPr fontId="2"/>
  </si>
  <si>
    <t>新潟市長宛</t>
    <rPh sb="0" eb="2">
      <t>ニイガタ</t>
    </rPh>
    <rPh sb="4" eb="5">
      <t>ア</t>
    </rPh>
    <phoneticPr fontId="1"/>
  </si>
  <si>
    <t>請求日：</t>
    <rPh sb="0" eb="2">
      <t>セイキュウ</t>
    </rPh>
    <rPh sb="2" eb="3">
      <t>ビ</t>
    </rPh>
    <phoneticPr fontId="1"/>
  </si>
  <si>
    <t>年</t>
    <rPh sb="0" eb="1">
      <t>ネン</t>
    </rPh>
    <phoneticPr fontId="1"/>
  </si>
  <si>
    <t>月</t>
    <rPh sb="0" eb="1">
      <t>ツキ</t>
    </rPh>
    <phoneticPr fontId="1"/>
  </si>
  <si>
    <t>～</t>
    <phoneticPr fontId="1"/>
  </si>
  <si>
    <t>月分請求用】</t>
    <rPh sb="0" eb="1">
      <t>ツキ</t>
    </rPh>
    <rPh sb="1" eb="2">
      <t>ブン</t>
    </rPh>
    <rPh sb="2" eb="5">
      <t>セイキュウヨウ</t>
    </rPh>
    <phoneticPr fontId="1"/>
  </si>
  <si>
    <t>実際に利用していることを新潟市が対象施設に確認すること。</t>
    <rPh sb="12" eb="14">
      <t>ニイガタ</t>
    </rPh>
    <phoneticPr fontId="1"/>
  </si>
  <si>
    <t>利用料の支払い状況を新潟市が対象施設に確認すること。</t>
    <rPh sb="10" eb="12">
      <t>ニイガタ</t>
    </rPh>
    <phoneticPr fontId="1"/>
  </si>
  <si>
    <t>課税状況を新潟市が確認すること。</t>
    <rPh sb="0" eb="2">
      <t>カゼイ</t>
    </rPh>
    <rPh sb="2" eb="4">
      <t>ジョウキョウ</t>
    </rPh>
    <rPh sb="5" eb="7">
      <t>ニイガタ</t>
    </rPh>
    <rPh sb="7" eb="8">
      <t>シ</t>
    </rPh>
    <rPh sb="9" eb="11">
      <t>カクニン</t>
    </rPh>
    <phoneticPr fontId="1"/>
  </si>
  <si>
    <t>□新規</t>
    <rPh sb="1" eb="3">
      <t>シンキ</t>
    </rPh>
    <phoneticPr fontId="1"/>
  </si>
  <si>
    <t>□変更</t>
    <rPh sb="1" eb="3">
      <t>ヘンコウ</t>
    </rPh>
    <phoneticPr fontId="1"/>
  </si>
  <si>
    <t>区分</t>
    <rPh sb="0" eb="2">
      <t>クブン</t>
    </rPh>
    <phoneticPr fontId="1"/>
  </si>
  <si>
    <t>□継続</t>
    <rPh sb="1" eb="3">
      <t>ケイゾク</t>
    </rPh>
    <phoneticPr fontId="1"/>
  </si>
  <si>
    <t>→以前の振込先と同じ口座に振り込みさせていただきますので、口座情報の記入は不要です。</t>
    <rPh sb="1" eb="3">
      <t>イゼン</t>
    </rPh>
    <rPh sb="4" eb="6">
      <t>フリコミ</t>
    </rPh>
    <rPh sb="6" eb="7">
      <t>サキ</t>
    </rPh>
    <rPh sb="8" eb="9">
      <t>オナ</t>
    </rPh>
    <rPh sb="10" eb="12">
      <t>コウザ</t>
    </rPh>
    <rPh sb="13" eb="14">
      <t>フ</t>
    </rPh>
    <rPh sb="15" eb="16">
      <t>コ</t>
    </rPh>
    <rPh sb="29" eb="31">
      <t>コウザ</t>
    </rPh>
    <rPh sb="31" eb="33">
      <t>ジョウホウ</t>
    </rPh>
    <rPh sb="34" eb="36">
      <t>キニュウ</t>
    </rPh>
    <rPh sb="37" eb="39">
      <t>フヨウ</t>
    </rPh>
    <phoneticPr fontId="1"/>
  </si>
  <si>
    <t>生年月日</t>
    <rPh sb="0" eb="2">
      <t>セイネン</t>
    </rPh>
    <rPh sb="2" eb="4">
      <t>ガッピ</t>
    </rPh>
    <phoneticPr fontId="2"/>
  </si>
  <si>
    <t>年</t>
    <rPh sb="0" eb="1">
      <t>ネン</t>
    </rPh>
    <phoneticPr fontId="8"/>
  </si>
  <si>
    <t>月</t>
    <rPh sb="0" eb="1">
      <t>ツキ</t>
    </rPh>
    <phoneticPr fontId="8"/>
  </si>
  <si>
    <t>日</t>
    <rPh sb="0" eb="1">
      <t>ニチ</t>
    </rPh>
    <phoneticPr fontId="8"/>
  </si>
  <si>
    <t>電話：</t>
    <rPh sb="0" eb="2">
      <t>デンワ</t>
    </rPh>
    <phoneticPr fontId="8"/>
  </si>
  <si>
    <t>〒</t>
    <phoneticPr fontId="1"/>
  </si>
  <si>
    <t>－</t>
    <phoneticPr fontId="1"/>
  </si>
  <si>
    <t>1．施設等利用給付認定代表保護者(請求者)</t>
    <rPh sb="11" eb="13">
      <t>ダイヒョウ</t>
    </rPh>
    <phoneticPr fontId="1"/>
  </si>
  <si>
    <t>区分が新規または変更の場合は、通帳の写し等、口座情報が確認できる書類を添付してください。</t>
    <rPh sb="0" eb="2">
      <t>クブン</t>
    </rPh>
    <rPh sb="3" eb="5">
      <t>シンキ</t>
    </rPh>
    <rPh sb="8" eb="10">
      <t>ヘンコウ</t>
    </rPh>
    <rPh sb="11" eb="13">
      <t>バアイ</t>
    </rPh>
    <rPh sb="15" eb="17">
      <t>ツウチョウ</t>
    </rPh>
    <rPh sb="18" eb="19">
      <t>ウツ</t>
    </rPh>
    <rPh sb="20" eb="21">
      <t>ナド</t>
    </rPh>
    <rPh sb="22" eb="24">
      <t>コウザ</t>
    </rPh>
    <rPh sb="24" eb="26">
      <t>ジョウホウ</t>
    </rPh>
    <rPh sb="27" eb="29">
      <t>カクニン</t>
    </rPh>
    <rPh sb="32" eb="34">
      <t>ショルイ</t>
    </rPh>
    <rPh sb="35" eb="37">
      <t>テンプ</t>
    </rPh>
    <phoneticPr fontId="1"/>
  </si>
  <si>
    <t>－</t>
    <phoneticPr fontId="1"/>
  </si>
  <si>
    <t>振込先は請求者名義の口座です。もし請求者と口座名義が異なる場合は、本市指定の委任状を提出してください。</t>
    <rPh sb="0" eb="1">
      <t>フ</t>
    </rPh>
    <rPh sb="1" eb="2">
      <t>コ</t>
    </rPh>
    <rPh sb="2" eb="3">
      <t>サキ</t>
    </rPh>
    <rPh sb="4" eb="7">
      <t>セイキュウシャ</t>
    </rPh>
    <rPh sb="7" eb="9">
      <t>メイギ</t>
    </rPh>
    <rPh sb="10" eb="12">
      <t>コウザ</t>
    </rPh>
    <rPh sb="17" eb="20">
      <t>セイキュウシャ</t>
    </rPh>
    <rPh sb="21" eb="23">
      <t>コウザ</t>
    </rPh>
    <rPh sb="23" eb="25">
      <t>メイギ</t>
    </rPh>
    <rPh sb="26" eb="27">
      <t>コト</t>
    </rPh>
    <rPh sb="29" eb="31">
      <t>バアイ</t>
    </rPh>
    <rPh sb="33" eb="34">
      <t>ホン</t>
    </rPh>
    <rPh sb="34" eb="35">
      <t>シ</t>
    </rPh>
    <rPh sb="35" eb="37">
      <t>シテイ</t>
    </rPh>
    <rPh sb="38" eb="41">
      <t>イニンジョウ</t>
    </rPh>
    <rPh sb="42" eb="44">
      <t>テイシュツ</t>
    </rPh>
    <phoneticPr fontId="2"/>
  </si>
  <si>
    <t>(市外の場合のみ記入)</t>
    <phoneticPr fontId="1"/>
  </si>
  <si>
    <t>児童
氏名</t>
    <rPh sb="0" eb="2">
      <t>ジドウ</t>
    </rPh>
    <rPh sb="3" eb="5">
      <t>シメイ</t>
    </rPh>
    <phoneticPr fontId="1"/>
  </si>
  <si>
    <t>ﾌﾘｶﾞﾅ</t>
    <phoneticPr fontId="1"/>
  </si>
  <si>
    <t>認定番号</t>
    <rPh sb="0" eb="2">
      <t>ニンテイ</t>
    </rPh>
    <rPh sb="2" eb="4">
      <t>バンゴウ</t>
    </rPh>
    <phoneticPr fontId="1"/>
  </si>
  <si>
    <t>生年月日</t>
    <rPh sb="0" eb="2">
      <t>セイネン</t>
    </rPh>
    <rPh sb="2" eb="4">
      <t>ガッピ</t>
    </rPh>
    <phoneticPr fontId="1"/>
  </si>
  <si>
    <t>申請者と認定子どもが、新潟市内に居住していることを新潟市が住民基本台帳で確認すること。</t>
    <rPh sb="11" eb="13">
      <t>ニイガタ</t>
    </rPh>
    <rPh sb="25" eb="27">
      <t>ニイガタ</t>
    </rPh>
    <phoneticPr fontId="1"/>
  </si>
  <si>
    <t>利用月</t>
    <rPh sb="0" eb="2">
      <t>リヨウ</t>
    </rPh>
    <rPh sb="2" eb="3">
      <t>ツキ</t>
    </rPh>
    <phoneticPr fontId="1"/>
  </si>
  <si>
    <r>
      <t>幼稚園・認定こども園・特別支援学校幼稚部の</t>
    </r>
    <r>
      <rPr>
        <b/>
        <u/>
        <sz val="10"/>
        <color theme="1"/>
        <rFont val="Meiryo UI"/>
        <family val="3"/>
        <charset val="128"/>
      </rPr>
      <t>預かり保育</t>
    </r>
    <r>
      <rPr>
        <sz val="10"/>
        <color theme="1"/>
        <rFont val="Meiryo UI"/>
        <family val="3"/>
        <charset val="128"/>
      </rPr>
      <t>事業等の施設等利用費</t>
    </r>
    <rPh sb="4" eb="6">
      <t>ニンテイ</t>
    </rPh>
    <rPh sb="9" eb="10">
      <t>エン</t>
    </rPh>
    <rPh sb="11" eb="13">
      <t>トクベツ</t>
    </rPh>
    <rPh sb="13" eb="15">
      <t>シエン</t>
    </rPh>
    <rPh sb="15" eb="17">
      <t>ガッコウ</t>
    </rPh>
    <rPh sb="17" eb="20">
      <t>ヨウチブ</t>
    </rPh>
    <rPh sb="21" eb="22">
      <t>アズ</t>
    </rPh>
    <rPh sb="24" eb="26">
      <t>ホイク</t>
    </rPh>
    <rPh sb="26" eb="28">
      <t>ジギョウ</t>
    </rPh>
    <rPh sb="28" eb="29">
      <t>ナド</t>
    </rPh>
    <rPh sb="30" eb="33">
      <t>シセツナド</t>
    </rPh>
    <rPh sb="33" eb="35">
      <t>リヨウ</t>
    </rPh>
    <rPh sb="35" eb="36">
      <t>ヒ</t>
    </rPh>
    <phoneticPr fontId="1"/>
  </si>
  <si>
    <t>利用日数</t>
    <rPh sb="0" eb="2">
      <t>リヨウ</t>
    </rPh>
    <rPh sb="2" eb="4">
      <t>ニッスウ</t>
    </rPh>
    <phoneticPr fontId="1"/>
  </si>
  <si>
    <t>在籍園の預かり保育事業</t>
    <rPh sb="0" eb="2">
      <t>ザイセキ</t>
    </rPh>
    <rPh sb="2" eb="3">
      <t>エン</t>
    </rPh>
    <rPh sb="4" eb="5">
      <t>アズ</t>
    </rPh>
    <rPh sb="7" eb="9">
      <t>ホイク</t>
    </rPh>
    <rPh sb="9" eb="11">
      <t>ジギョウ</t>
    </rPh>
    <phoneticPr fontId="1"/>
  </si>
  <si>
    <t>認可外・一時預かり等</t>
    <rPh sb="0" eb="2">
      <t>ニンカ</t>
    </rPh>
    <rPh sb="2" eb="3">
      <t>ガイ</t>
    </rPh>
    <rPh sb="4" eb="6">
      <t>イチジ</t>
    </rPh>
    <rPh sb="6" eb="7">
      <t>アズ</t>
    </rPh>
    <rPh sb="9" eb="10">
      <t>トウ</t>
    </rPh>
    <phoneticPr fontId="1"/>
  </si>
  <si>
    <t>①</t>
    <phoneticPr fontId="1"/>
  </si>
  <si>
    <t>②</t>
    <phoneticPr fontId="1"/>
  </si>
  <si>
    <t>③</t>
    <phoneticPr fontId="1"/>
  </si>
  <si>
    <t>④</t>
    <phoneticPr fontId="1"/>
  </si>
  <si>
    <t>施設に支払った利用料</t>
    <rPh sb="0" eb="2">
      <t>シセツ</t>
    </rPh>
    <rPh sb="3" eb="5">
      <t>シハラ</t>
    </rPh>
    <rPh sb="7" eb="10">
      <t>リヨウリョウ</t>
    </rPh>
    <phoneticPr fontId="1"/>
  </si>
  <si>
    <t>施設に支払った利用料</t>
    <rPh sb="0" eb="2">
      <t>シセツ</t>
    </rPh>
    <rPh sb="3" eb="5">
      <t>シハラ</t>
    </rPh>
    <rPh sb="7" eb="9">
      <t>リヨウ</t>
    </rPh>
    <phoneticPr fontId="1"/>
  </si>
  <si>
    <t>預かり保育の無償化額</t>
    <rPh sb="0" eb="1">
      <t>アズ</t>
    </rPh>
    <rPh sb="3" eb="5">
      <t>ホイク</t>
    </rPh>
    <rPh sb="6" eb="9">
      <t>ムショウカ</t>
    </rPh>
    <rPh sb="9" eb="10">
      <t>ガク</t>
    </rPh>
    <phoneticPr fontId="1"/>
  </si>
  <si>
    <t>特定子ども・子育て支援の提供に係る領収書兼提供証明書の「「提供日数」「特定子ども・子育て支援利用料」を転記</t>
    <rPh sb="0" eb="2">
      <t>トクテイ</t>
    </rPh>
    <rPh sb="2" eb="3">
      <t>コ</t>
    </rPh>
    <rPh sb="6" eb="8">
      <t>コソダ</t>
    </rPh>
    <rPh sb="9" eb="11">
      <t>シエン</t>
    </rPh>
    <rPh sb="12" eb="14">
      <t>テイキョウ</t>
    </rPh>
    <rPh sb="15" eb="16">
      <t>カカ</t>
    </rPh>
    <rPh sb="17" eb="20">
      <t>リョウシュウショ</t>
    </rPh>
    <rPh sb="20" eb="21">
      <t>ケン</t>
    </rPh>
    <rPh sb="21" eb="23">
      <t>テイキョウ</t>
    </rPh>
    <rPh sb="23" eb="26">
      <t>ショウメイショ</t>
    </rPh>
    <rPh sb="29" eb="31">
      <t>テイキョウ</t>
    </rPh>
    <rPh sb="31" eb="33">
      <t>ニッスウ</t>
    </rPh>
    <rPh sb="35" eb="37">
      <t>トクテイ</t>
    </rPh>
    <rPh sb="37" eb="38">
      <t>コ</t>
    </rPh>
    <rPh sb="41" eb="43">
      <t>コソダ</t>
    </rPh>
    <rPh sb="44" eb="46">
      <t>シエン</t>
    </rPh>
    <rPh sb="46" eb="49">
      <t>リヨウリョウ</t>
    </rPh>
    <rPh sb="51" eb="53">
      <t>テンキ</t>
    </rPh>
    <phoneticPr fontId="1"/>
  </si>
  <si>
    <t>下記「無償化上限額早見表」の金額を転記</t>
    <rPh sb="0" eb="2">
      <t>カキ</t>
    </rPh>
    <rPh sb="3" eb="6">
      <t>ムショウカ</t>
    </rPh>
    <rPh sb="6" eb="9">
      <t>ジョウゲンガク</t>
    </rPh>
    <rPh sb="9" eb="12">
      <t>ハヤミヒョウ</t>
    </rPh>
    <rPh sb="14" eb="16">
      <t>キンガク</t>
    </rPh>
    <rPh sb="17" eb="19">
      <t>テンキ</t>
    </rPh>
    <phoneticPr fontId="1"/>
  </si>
  <si>
    <t>①、②のいずれか低い方の額を記入</t>
    <rPh sb="8" eb="9">
      <t>ヒク</t>
    </rPh>
    <rPh sb="10" eb="11">
      <t>ホウ</t>
    </rPh>
    <rPh sb="12" eb="13">
      <t>ガク</t>
    </rPh>
    <rPh sb="14" eb="16">
      <t>キニュウ</t>
    </rPh>
    <phoneticPr fontId="1"/>
  </si>
  <si>
    <t>特定子ども・子育て支援の提供に係る領収書兼提供証明書の「特定子ども・子育て支援利用料」を転記</t>
    <phoneticPr fontId="1"/>
  </si>
  <si>
    <t>令和   年   月</t>
    <rPh sb="0" eb="2">
      <t>レイワ</t>
    </rPh>
    <rPh sb="5" eb="6">
      <t>ネン</t>
    </rPh>
    <rPh sb="9" eb="10">
      <t>ツキ</t>
    </rPh>
    <phoneticPr fontId="1"/>
  </si>
  <si>
    <t>日</t>
    <rPh sb="0" eb="1">
      <t>ニチ</t>
    </rPh>
    <phoneticPr fontId="1"/>
  </si>
  <si>
    <t>円</t>
    <rPh sb="0" eb="1">
      <t>エン</t>
    </rPh>
    <phoneticPr fontId="1"/>
  </si>
  <si>
    <t>㋐</t>
    <phoneticPr fontId="1"/>
  </si>
  <si>
    <t>㋑</t>
    <phoneticPr fontId="1"/>
  </si>
  <si>
    <t>㋒</t>
    <phoneticPr fontId="1"/>
  </si>
  <si>
    <t>㋓</t>
    <phoneticPr fontId="1"/>
  </si>
  <si>
    <t>㋔</t>
    <phoneticPr fontId="1"/>
  </si>
  <si>
    <t>㋕</t>
    <phoneticPr fontId="1"/>
  </si>
  <si>
    <t>⑤</t>
    <phoneticPr fontId="1"/>
  </si>
  <si>
    <t>無償化対象合計額</t>
    <rPh sb="0" eb="3">
      <t>ムショウカ</t>
    </rPh>
    <rPh sb="3" eb="5">
      <t>タイショウ</t>
    </rPh>
    <rPh sb="5" eb="7">
      <t>ゴウケイ</t>
    </rPh>
    <rPh sb="7" eb="8">
      <t>ガク</t>
    </rPh>
    <phoneticPr fontId="1"/>
  </si>
  <si>
    <t>⑥</t>
    <phoneticPr fontId="1"/>
  </si>
  <si>
    <t>無償化上限額</t>
    <rPh sb="0" eb="3">
      <t>ムショウカ</t>
    </rPh>
    <rPh sb="3" eb="6">
      <t>ジョウゲンガク</t>
    </rPh>
    <phoneticPr fontId="1"/>
  </si>
  <si>
    <t>請求額</t>
    <rPh sb="0" eb="2">
      <t>セイキュウ</t>
    </rPh>
    <rPh sb="2" eb="3">
      <t>ガク</t>
    </rPh>
    <phoneticPr fontId="1"/>
  </si>
  <si>
    <t>③＋④</t>
    <phoneticPr fontId="1"/>
  </si>
  <si>
    <t>⑤と⑥のいずれか低い方の額</t>
    <rPh sb="8" eb="9">
      <t>ヒク</t>
    </rPh>
    <rPh sb="10" eb="11">
      <t>ホウ</t>
    </rPh>
    <rPh sb="12" eb="13">
      <t>ガク</t>
    </rPh>
    <phoneticPr fontId="1"/>
  </si>
  <si>
    <t>㋐＋㋑</t>
    <phoneticPr fontId="1"/>
  </si>
  <si>
    <t>㋒＋㋓</t>
    <phoneticPr fontId="1"/>
  </si>
  <si>
    <t>㋔＋㋕</t>
    <phoneticPr fontId="1"/>
  </si>
  <si>
    <t>　私は、子ども・子育て支援法第３０条の１１第１項の規定に基づき、施設等利用費の給付について、下記の通り請求しますので、指定する償還払いの振込先口座に振り込んで下さい。なお、施設等利用費の審査にあたり、次の事項に同意します。</t>
    <rPh sb="51" eb="53">
      <t>セイキュウ</t>
    </rPh>
    <phoneticPr fontId="1"/>
  </si>
  <si>
    <t>■無償化上限額早見表（預かり保育用）</t>
    <rPh sb="1" eb="4">
      <t>ムショウカ</t>
    </rPh>
    <rPh sb="4" eb="7">
      <t>ジョウゲンガク</t>
    </rPh>
    <rPh sb="7" eb="10">
      <t>ハヤミヒョウ</t>
    </rPh>
    <rPh sb="11" eb="12">
      <t>アズ</t>
    </rPh>
    <rPh sb="14" eb="16">
      <t>ホイク</t>
    </rPh>
    <rPh sb="16" eb="17">
      <t>ヨウ</t>
    </rPh>
    <phoneticPr fontId="1"/>
  </si>
  <si>
    <t>新2号認定
（3~5歳児）</t>
    <rPh sb="0" eb="1">
      <t>シン</t>
    </rPh>
    <rPh sb="2" eb="3">
      <t>ゴウ</t>
    </rPh>
    <rPh sb="3" eb="5">
      <t>ニンテイ</t>
    </rPh>
    <rPh sb="10" eb="12">
      <t>サイジ</t>
    </rPh>
    <phoneticPr fontId="1"/>
  </si>
  <si>
    <t>新3号認定
（0~2歳児）</t>
    <rPh sb="0" eb="1">
      <t>シン</t>
    </rPh>
    <rPh sb="2" eb="3">
      <t>ゴウ</t>
    </rPh>
    <rPh sb="3" eb="5">
      <t>ニンテイ</t>
    </rPh>
    <rPh sb="10" eb="12">
      <t>サイジ</t>
    </rPh>
    <phoneticPr fontId="1"/>
  </si>
  <si>
    <t>施設名</t>
    <rPh sb="0" eb="2">
      <t>シセツ</t>
    </rPh>
    <rPh sb="2" eb="3">
      <t>メイ</t>
    </rPh>
    <phoneticPr fontId="1"/>
  </si>
  <si>
    <t>サービスの種類</t>
    <rPh sb="5" eb="7">
      <t>シュルイ</t>
    </rPh>
    <phoneticPr fontId="1"/>
  </si>
  <si>
    <t>5．在籍園の預かり保育事業以外に利用した認可外保育施設・一時預かり等</t>
    <rPh sb="11" eb="13">
      <t>ジギョウ</t>
    </rPh>
    <rPh sb="16" eb="18">
      <t>リヨウ</t>
    </rPh>
    <rPh sb="20" eb="22">
      <t>ニンカ</t>
    </rPh>
    <rPh sb="22" eb="23">
      <t>ガイ</t>
    </rPh>
    <rPh sb="23" eb="25">
      <t>ホイク</t>
    </rPh>
    <rPh sb="25" eb="27">
      <t>シセツ</t>
    </rPh>
    <rPh sb="28" eb="30">
      <t>イチジ</t>
    </rPh>
    <rPh sb="30" eb="31">
      <t>アズ</t>
    </rPh>
    <rPh sb="33" eb="34">
      <t>トウ</t>
    </rPh>
    <phoneticPr fontId="1"/>
  </si>
  <si>
    <t>□認可外保育施設　□一時預かり事業　□病児保育事業　□ファミサポ</t>
    <phoneticPr fontId="1"/>
  </si>
  <si>
    <t>新潟　太郎</t>
    <rPh sb="0" eb="2">
      <t>ニイガタ</t>
    </rPh>
    <rPh sb="3" eb="5">
      <t>タロウ</t>
    </rPh>
    <phoneticPr fontId="8"/>
  </si>
  <si>
    <t>ニイガタ　タロウ</t>
    <phoneticPr fontId="8"/>
  </si>
  <si>
    <t>父</t>
  </si>
  <si>
    <t>○</t>
    <phoneticPr fontId="8"/>
  </si>
  <si>
    <t>○</t>
    <phoneticPr fontId="8"/>
  </si>
  <si>
    <t>○</t>
    <phoneticPr fontId="8"/>
  </si>
  <si>
    <t>○</t>
    <phoneticPr fontId="8"/>
  </si>
  <si>
    <t>新潟市○区○○1丁目○ー○</t>
    <rPh sb="0" eb="3">
      <t>ニイガタシ</t>
    </rPh>
    <rPh sb="4" eb="5">
      <t>ク</t>
    </rPh>
    <rPh sb="8" eb="10">
      <t>チョウメ</t>
    </rPh>
    <phoneticPr fontId="8"/>
  </si>
  <si>
    <t>000</t>
    <phoneticPr fontId="8"/>
  </si>
  <si>
    <t>0000</t>
    <phoneticPr fontId="8"/>
  </si>
  <si>
    <t>新潟　花子</t>
    <rPh sb="0" eb="2">
      <t>ニイガタ</t>
    </rPh>
    <rPh sb="3" eb="5">
      <t>ハナコ</t>
    </rPh>
    <phoneticPr fontId="8"/>
  </si>
  <si>
    <t>ニイガタ　ハナコ</t>
    <phoneticPr fontId="8"/>
  </si>
  <si>
    <t>○年　　○　月　　○　日</t>
    <rPh sb="1" eb="2">
      <t>ネン</t>
    </rPh>
    <rPh sb="6" eb="7">
      <t>ツキ</t>
    </rPh>
    <rPh sb="11" eb="12">
      <t>ニチ</t>
    </rPh>
    <phoneticPr fontId="1"/>
  </si>
  <si>
    <t>000-0000</t>
    <phoneticPr fontId="8"/>
  </si>
  <si>
    <t>○○こども園</t>
    <rPh sb="5" eb="6">
      <t>エン</t>
    </rPh>
    <phoneticPr fontId="8"/>
  </si>
  <si>
    <t>○○コドモエン</t>
    <phoneticPr fontId="8"/>
  </si>
  <si>
    <t>○○</t>
    <phoneticPr fontId="8"/>
  </si>
  <si>
    <t>○○</t>
    <phoneticPr fontId="8"/>
  </si>
  <si>
    <t>ﾆｲｶﾞﾀ ﾀﾛｳ</t>
    <phoneticPr fontId="8"/>
  </si>
  <si>
    <t>令和○年○月</t>
    <rPh sb="0" eb="2">
      <t>レイワ</t>
    </rPh>
    <rPh sb="3" eb="4">
      <t>ネン</t>
    </rPh>
    <rPh sb="5" eb="6">
      <t>ツキ</t>
    </rPh>
    <phoneticPr fontId="1"/>
  </si>
  <si>
    <t>○○保育園</t>
    <rPh sb="2" eb="5">
      <t>ホイクエン</t>
    </rPh>
    <phoneticPr fontId="8"/>
  </si>
  <si>
    <t>■新規</t>
    <rPh sb="1" eb="3">
      <t>シンキ</t>
    </rPh>
    <phoneticPr fontId="1"/>
  </si>
  <si>
    <t>■</t>
    <phoneticPr fontId="8"/>
  </si>
  <si>
    <t>□認可外保育施設　■一時預かり事業　□病児保育事業　□ファミサポ</t>
    <phoneticPr fontId="1"/>
  </si>
  <si>
    <t>　　以下のA・Bどちらかの条件を満たす幼稚園・こども園に在籍している方のうち、在籍園以外の認可外保育施設、一時預かり事業などを利用した場合は下表に記載することができます。
　・条件A：教育時間を含む平日の預かり保育の提供時間数が8時間未満
　・条件B：年間の開所日数（平日＋長期休業中＋休日の合計）が200日未満</t>
    <rPh sb="2" eb="4">
      <t>イカ</t>
    </rPh>
    <rPh sb="13" eb="15">
      <t>ジョウケン</t>
    </rPh>
    <rPh sb="16" eb="17">
      <t>ミ</t>
    </rPh>
    <rPh sb="19" eb="22">
      <t>ヨウチエン</t>
    </rPh>
    <rPh sb="26" eb="27">
      <t>エン</t>
    </rPh>
    <rPh sb="28" eb="30">
      <t>ザイセキ</t>
    </rPh>
    <rPh sb="34" eb="35">
      <t>カタ</t>
    </rPh>
    <rPh sb="39" eb="41">
      <t>ザイセキ</t>
    </rPh>
    <rPh sb="41" eb="42">
      <t>エン</t>
    </rPh>
    <rPh sb="42" eb="44">
      <t>イガイ</t>
    </rPh>
    <rPh sb="45" eb="47">
      <t>ニンカ</t>
    </rPh>
    <rPh sb="47" eb="48">
      <t>ガイ</t>
    </rPh>
    <rPh sb="48" eb="50">
      <t>ホイク</t>
    </rPh>
    <rPh sb="50" eb="52">
      <t>シセツ</t>
    </rPh>
    <rPh sb="53" eb="55">
      <t>イチジ</t>
    </rPh>
    <rPh sb="55" eb="56">
      <t>アズ</t>
    </rPh>
    <rPh sb="63" eb="65">
      <t>リヨウ</t>
    </rPh>
    <rPh sb="67" eb="69">
      <t>バアイ</t>
    </rPh>
    <rPh sb="70" eb="72">
      <t>カヒョウ</t>
    </rPh>
    <rPh sb="73" eb="75">
      <t>キサイ</t>
    </rPh>
    <rPh sb="88" eb="90">
      <t>ジョウケン</t>
    </rPh>
    <rPh sb="92" eb="94">
      <t>キョウイク</t>
    </rPh>
    <rPh sb="94" eb="96">
      <t>ジカン</t>
    </rPh>
    <rPh sb="97" eb="98">
      <t>フク</t>
    </rPh>
    <rPh sb="99" eb="101">
      <t>ヘイジツ</t>
    </rPh>
    <rPh sb="102" eb="103">
      <t>アズ</t>
    </rPh>
    <rPh sb="105" eb="107">
      <t>ホイク</t>
    </rPh>
    <rPh sb="108" eb="110">
      <t>テイキョウ</t>
    </rPh>
    <rPh sb="110" eb="112">
      <t>ジカン</t>
    </rPh>
    <rPh sb="112" eb="113">
      <t>スウ</t>
    </rPh>
    <rPh sb="115" eb="117">
      <t>ジカン</t>
    </rPh>
    <rPh sb="117" eb="119">
      <t>ミマン</t>
    </rPh>
    <rPh sb="122" eb="124">
      <t>ジョウケン</t>
    </rPh>
    <rPh sb="126" eb="128">
      <t>ネンカン</t>
    </rPh>
    <rPh sb="129" eb="131">
      <t>カイショ</t>
    </rPh>
    <rPh sb="131" eb="133">
      <t>ニッスウ</t>
    </rPh>
    <rPh sb="134" eb="136">
      <t>ヘイジツ</t>
    </rPh>
    <rPh sb="137" eb="139">
      <t>チョウキ</t>
    </rPh>
    <rPh sb="139" eb="141">
      <t>キュウギョウ</t>
    </rPh>
    <rPh sb="141" eb="142">
      <t>チュウ</t>
    </rPh>
    <rPh sb="143" eb="145">
      <t>キュウジツ</t>
    </rPh>
    <rPh sb="146" eb="148">
      <t>ゴウケイ</t>
    </rPh>
    <rPh sb="153" eb="154">
      <t>ニチ</t>
    </rPh>
    <rPh sb="154" eb="156">
      <t>ミマン</t>
    </rPh>
    <phoneticPr fontId="1"/>
  </si>
  <si>
    <t>＜新潟市処理欄＞</t>
    <rPh sb="1" eb="4">
      <t>ニイガタシ</t>
    </rPh>
    <rPh sb="4" eb="6">
      <t>ショリ</t>
    </rPh>
    <rPh sb="6" eb="7">
      <t>ラン</t>
    </rPh>
    <phoneticPr fontId="8"/>
  </si>
  <si>
    <t>１次</t>
    <rPh sb="1" eb="2">
      <t>ジ</t>
    </rPh>
    <phoneticPr fontId="8"/>
  </si>
  <si>
    <t>２次</t>
    <rPh sb="1" eb="2">
      <t>ジ</t>
    </rPh>
    <phoneticPr fontId="8"/>
  </si>
  <si>
    <t>３次</t>
    <rPh sb="1" eb="2">
      <t>ジ</t>
    </rPh>
    <phoneticPr fontId="8"/>
  </si>
  <si>
    <t>４次</t>
    <rPh sb="1" eb="2">
      <t>ジ</t>
    </rPh>
    <phoneticPr fontId="8"/>
  </si>
  <si>
    <t>認定確認</t>
    <rPh sb="0" eb="2">
      <t>ニンテイ</t>
    </rPh>
    <rPh sb="2" eb="4">
      <t>カクニン</t>
    </rPh>
    <phoneticPr fontId="8"/>
  </si>
  <si>
    <t>年　　　　月　　　　日</t>
    <rPh sb="0" eb="1">
      <t>ネン</t>
    </rPh>
    <rPh sb="5" eb="6">
      <t>ツキ</t>
    </rPh>
    <rPh sb="10" eb="11">
      <t>ニチ</t>
    </rPh>
    <phoneticPr fontId="1"/>
  </si>
  <si>
    <t>施設等利用費請求書C（償還払い用）</t>
    <rPh sb="15" eb="16">
      <t>ヨウ</t>
    </rPh>
    <phoneticPr fontId="1"/>
  </si>
  <si>
    <t>※この様式は預かり保育の提供日数が少ない施設に在園している方向けの様式です。</t>
    <rPh sb="3" eb="5">
      <t>ヨウシキ</t>
    </rPh>
    <rPh sb="6" eb="7">
      <t>アズ</t>
    </rPh>
    <rPh sb="9" eb="11">
      <t>ホイク</t>
    </rPh>
    <rPh sb="12" eb="14">
      <t>テイキョウ</t>
    </rPh>
    <rPh sb="14" eb="16">
      <t>ニッスウ</t>
    </rPh>
    <rPh sb="17" eb="18">
      <t>スク</t>
    </rPh>
    <rPh sb="20" eb="22">
      <t>シセツ</t>
    </rPh>
    <rPh sb="23" eb="25">
      <t>ザイエン</t>
    </rPh>
    <rPh sb="29" eb="30">
      <t>カタ</t>
    </rPh>
    <rPh sb="30" eb="31">
      <t>ム</t>
    </rPh>
    <rPh sb="33" eb="35">
      <t>ヨウシキ</t>
    </rPh>
    <phoneticPr fontId="1"/>
  </si>
  <si>
    <t>　　　   年   月</t>
    <rPh sb="6" eb="7">
      <t>ネン</t>
    </rPh>
    <rPh sb="10" eb="11">
      <t>ツキ</t>
    </rPh>
    <phoneticPr fontId="1"/>
  </si>
  <si>
    <t>　　 　　年   月</t>
    <rPh sb="5" eb="6">
      <t>ネン</t>
    </rPh>
    <rPh sb="9" eb="10">
      <t>ツキ</t>
    </rPh>
    <phoneticPr fontId="1"/>
  </si>
  <si>
    <t>新2号：12,300円
新3号：17,700円</t>
    <phoneticPr fontId="1"/>
  </si>
  <si>
    <t>無償化上限額</t>
    <phoneticPr fontId="1"/>
  </si>
  <si>
    <t>※2：無償化上限額は、利用日数25日以下は490円×利用日数、26日以上は月額12,300円（新3号は17,700円）です。
※3：お子様の認定の種別（新2号・新3号）は「施設等利用給付認定決定通知書」に記載されています。</t>
    <phoneticPr fontId="1"/>
  </si>
  <si>
    <t>■ 自動計算用パラメータシート</t>
  </si>
  <si>
    <t>このシートの数値を書き換えると、請求書側の計算がすべて切り替わります。法令改正時はここだけ直せば対応できます。</t>
  </si>
  <si>
    <t>【1】制度改正の適用開始年月</t>
  </si>
  <si>
    <t>適用開始年月（西暦 YYYYMM）</t>
  </si>
  <si>
    <t>※令和8年10月＝202610。この年月以降の利用分を「新」、前月以前を「旧」として計算します。</t>
  </si>
  <si>
    <t>【2】上限額パラメータ</t>
  </si>
  <si>
    <t>旧（〜令和8年9月）</t>
  </si>
  <si>
    <t>新（令和8年10月〜）</t>
  </si>
  <si>
    <t>預かり保育　日額単価（円）</t>
  </si>
  <si>
    <t>預かり保育　月額上限　新2号（円）</t>
  </si>
  <si>
    <t>預かり保育　月額上限　新3号（円）</t>
  </si>
  <si>
    <t>認可外保育施設等　月額上限　新2号（円）</t>
  </si>
  <si>
    <t>認可外保育施設等　月額上限　新3号（円）</t>
  </si>
  <si>
    <t>日割り基準日数（この日数以上は月額上限）</t>
  </si>
  <si>
    <t>【3】取扱いの選択</t>
  </si>
  <si>
    <t>新3号認定にも26日ルールを適用する</t>
  </si>
  <si>
    <t>※令和8年8月　課内で「条文どおり（TRUE）」と整理済み。通常はTRUEのまま使用してください。</t>
  </si>
  <si>
    <t>　TRUE＝施行令第15条の6第2項第2号（同条第4項で新3号に準用）のとおり、26日以上の月は月額上限。</t>
  </si>
  <si>
    <t>　FALSE＝旧来の早見表のとおり日額単価×利用日数のままとする（誤りのため通常は使用しません）。</t>
  </si>
  <si>
    <t>【4】請求書から自動で読み取った値（編集不要）</t>
  </si>
  <si>
    <t>開始年月（西暦 YYYYMM）</t>
  </si>
  <si>
    <t>終了年月（西暦 YYYYMM）</t>
  </si>
  <si>
    <t>期間区分</t>
  </si>
  <si>
    <t>適用　日額単価</t>
  </si>
  <si>
    <t>適用　月額上限（新2号・預かり保育）</t>
  </si>
  <si>
    <t>適用　月額上限（新3号・預かり保育）</t>
  </si>
  <si>
    <t>適用　月額上限（新2号・認可外等）</t>
  </si>
  <si>
    <t>適用　月額上限（新3号・認可外等）</t>
  </si>
  <si>
    <t>適用　日割り基準日数</t>
  </si>
  <si>
    <t>認定区分（請求書で選択）</t>
  </si>
  <si>
    <t>適用上限額（預かり保育）</t>
  </si>
  <si>
    <t>適用上限額（認可外等）</t>
  </si>
  <si>
    <t>案内メッセージ</t>
  </si>
  <si>
    <t>利用月1の表示</t>
  </si>
  <si>
    <t>利用月2の表示</t>
  </si>
  <si>
    <t>利用月3の表示</t>
  </si>
  <si>
    <t>境界（旧の最終月）の表示</t>
  </si>
  <si>
    <t>境界（新の開始月）の表示</t>
  </si>
  <si>
    <t>6.請求額</t>
    <phoneticPr fontId="1"/>
  </si>
  <si>
    <t>認定区分（必須）→</t>
  </si>
  <si>
    <t>③は自動計算されます（①と②の低い方）</t>
    <phoneticPr fontId="1"/>
  </si>
  <si>
    <t>【適用】令和8年10月〜の利用分　（記載例）</t>
  </si>
  <si>
    <t>新2号</t>
  </si>
  <si>
    <t>■ このファイルについて</t>
  </si>
  <si>
    <t>■ 入力のしかた</t>
  </si>
  <si>
    <t>■ 色の意味</t>
  </si>
  <si>
    <t>混在する期間を入力しようとすると、その場でメッセージが表示されます。</t>
  </si>
  <si>
    <t>令和８年10月以降　利用分</t>
  </si>
  <si>
    <t>施設等利用費請求書Ｃ（償還払い用）の「自動計算版」です。新潟市ホームページに掲載している請求書Ｃと同じ様式に、金額を自動で計算する機能を付けたものです。</t>
  </si>
  <si>
    <t>令和８年10月１日から、幼児教育・保育の無償化の給付上限額が引き上げられます。令和８年９月以前の利用分と令和８年10月以降の利用分とで上限額が異なるため、取り違えを防ぐ目的で作成しました。</t>
  </si>
  <si>
    <t>■ どちらの様式でも提出できます</t>
  </si>
  <si>
    <t>・自動計算版（このファイル）　… パソコンのＥｘｃｅｌで作成する場合におすすめです。金額の計算間違いを防げます。</t>
  </si>
  <si>
    <t>・通常の様式　　　　　　　　　… 印刷して手書きで作成する場合は、こちらをお使いください。ホームページに掲載しています。</t>
  </si>
  <si>
    <t>どちらで提出いただいても差し支えありません。使いやすいほうをお選びください。</t>
  </si>
  <si>
    <t>　　→ 入力した年月に応じて、無償化上限額（日額単価・月額上限・早見表・注記）が自動で切り替わります。</t>
  </si>
  <si>
    <t>　　→ 用紙の右上に「令和８年10月以降　利用分」などと表示されます。この表示を必ずご確認ください。</t>
  </si>
  <si>
    <t>２．「６．請求額」欄の左上にある【認定区分】で、新２号／新３号を選びます。</t>
  </si>
  <si>
    <t>　　→ 認定区分は「施設等利用給付認定決定通知書」に記載されています。選ばないと②が計算されません。</t>
  </si>
  <si>
    <t>３．預かり保育の利用日数と、①施設に支払った利用料を入力します。</t>
  </si>
  <si>
    <t>４．認可外保育施設等に支払った利用料を、④の欄に入力します。</t>
  </si>
  <si>
    <t>５．②③⑤⑥と請求額は自動で計算されます。入力はできません。</t>
  </si>
  <si>
    <t>６．印刷し、必要事項を記入のうえご提出ください。裏面（２ページ目）もあります。</t>
  </si>
  <si>
    <t>うすい黄色の欄　　＝　入力する欄</t>
  </si>
  <si>
    <t>うすいグレーの欄　＝　自動計算される欄（入力できません）</t>
  </si>
  <si>
    <t>■ 新旧の上限額が混在するときは、請求書を分けてください</t>
  </si>
  <si>
    <t>令和８年９月以前の利用分と令和８年10月以降の利用分では上限額が異なるため、１枚の請求書にまとめることができません。</t>
  </si>
  <si>
    <t>また、期間欄の下に赤い帯で警告が出て、自動計算も止まります。請求書を２枚に分けて作成してください。</t>
  </si>
  <si>
    <t>■ 令和８年10月からの上限額</t>
  </si>
  <si>
    <t>　　　　　　　　　　　　　　　　　　　　令和８年９月まで　　→　　令和８年10月から</t>
  </si>
  <si>
    <t>・預かり保育　日額単価　　　　　　　　　　　　450円　　　　→　　　　　490円</t>
  </si>
  <si>
    <t>・預かり保育　月額上限　新２号　　　　　　 11,300円　　　→　　　12,300円</t>
  </si>
  <si>
    <t>・預かり保育　月額上限　新３号　　　　　　 16,300円　　　→　　　17,700円</t>
  </si>
  <si>
    <t>※新３号（０〜２歳児クラス）は、住民税非課税世帯の方が対象です。</t>
  </si>
  <si>
    <t>■ 預かり保育の上限額の考え方</t>
  </si>
  <si>
    <t>・１か月の利用日数が25日以下の月　…　日額単価　×　利用日数</t>
  </si>
  <si>
    <t>・１か月の利用日数が26日以上の月　…　月額上限額（令和８年10月以降は新２号12,300円・新３号17,700円）</t>
  </si>
  <si>
    <t>　（子ども・子育て支援法施行令第15条の６第２項第２号）</t>
  </si>
  <si>
    <t>■ 請求書Ｃについて</t>
  </si>
  <si>
    <t>請求書Ｃは、預かり保育の提供日数が少ない施設に在園していて、預かり保育と認可外保育施設等の両方を利用している方の様式です。</t>
  </si>
  <si>
    <t>預かり保育だけを請求する場合は請求書Ａを、認可外保育施設等だけを請求する場合は請求書Ｂをお使いください。</t>
  </si>
  <si>
    <t>■ ご注意</t>
  </si>
  <si>
    <t>・自動計算は作成の補助です。提出の前に、金額をご自身でもお確かめください。</t>
  </si>
  <si>
    <t>・行や列の追加・削除はしないでください。計算式が壊れます。</t>
  </si>
  <si>
    <t>令和</t>
  </si>
  <si>
    <t>【令和</t>
    <phoneticPr fontId="1"/>
  </si>
  <si>
    <t>１．タイトル下の【令和　年　月　～　令和　年　月分請求用】に、請求する利用月の範囲を入力します（「令和」は様式に印刷済みです。年と月は数字だけを入力。例：「8」と「10」）。</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</si>
</sst>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Red]\(#,##0\)"/>
    <numFmt numFmtId="177" formatCode="#,##0&quot;円&quot;"/>
    <numFmt numFmtId="178" formatCode="#,##0&quot;日&quot;"/>
  </numFmts>
  <fonts count="41">
    <font>
      <sz val="11"/>
      <color theme="1"/>
      <name val="游ゴシック"/>
      <family val="3"/>
      <charset val="128"/>
      <scheme val="minor"/>
    </font>
    <font>
      <sz val="6"/>
      <name val="游ゴシック"/>
      <family val="3"/>
      <charset val="128"/>
    </font>
    <font>
      <sz val="6"/>
      <name val="ＭＳ Ｐゴシック"/>
      <family val="3"/>
      <charset val="128"/>
    </font>
    <font>
      <sz val="11"/>
      <name val="ＭＳ Ｐゴシック"/>
      <family val="3"/>
      <charset val="128"/>
    </font>
    <font>
      <sz val="11"/>
      <color theme="1"/>
      <name val="游ゴシック"/>
      <family val="3"/>
      <charset val="128"/>
      <scheme val="minor"/>
    </font>
    <font>
      <sz val="12"/>
      <color theme="1"/>
      <name val="ＭＳ ゴシック"/>
      <family val="3"/>
      <charset val="128"/>
    </font>
    <font>
      <sz val="10"/>
      <color theme="1"/>
      <name val="Meiryo UI"/>
      <family val="3"/>
      <charset val="128"/>
    </font>
    <font>
      <sz val="12"/>
      <color theme="1"/>
      <name val="Meiryo UI"/>
      <family val="3"/>
      <charset val="128"/>
    </font>
    <font>
      <sz val="6"/>
      <name val="游ゴシック"/>
      <family val="3"/>
      <charset val="128"/>
      <scheme val="minor"/>
    </font>
    <font>
      <sz val="10"/>
      <name val="Meiryo UI"/>
      <family val="3"/>
      <charset val="128"/>
    </font>
    <font>
      <sz val="12"/>
      <color theme="1"/>
      <name val="ＭＳ ゴシック"/>
      <family val="2"/>
      <charset val="128"/>
    </font>
    <font>
      <sz val="11"/>
      <color theme="1"/>
      <name val="游ゴシック"/>
      <family val="2"/>
      <scheme val="minor"/>
    </font>
    <font>
      <b/>
      <sz val="9"/>
      <color indexed="81"/>
      <name val="MS P ゴシック"/>
      <family val="3"/>
      <charset val="128"/>
    </font>
    <font>
      <sz val="9"/>
      <color theme="1"/>
      <name val="Meiryo UI"/>
      <family val="3"/>
      <charset val="128"/>
    </font>
    <font>
      <b/>
      <sz val="14"/>
      <color theme="1"/>
      <name val="Meiryo UI"/>
      <family val="3"/>
      <charset val="128"/>
    </font>
    <font>
      <b/>
      <u/>
      <sz val="10"/>
      <color theme="1"/>
      <name val="Meiryo UI"/>
      <family val="3"/>
      <charset val="128"/>
    </font>
    <font>
      <sz val="12"/>
      <name val="Meiryo UI"/>
      <family val="3"/>
      <charset val="128"/>
    </font>
    <font>
      <sz val="11"/>
      <color theme="1"/>
      <name val="Meiryo UI"/>
      <family val="3"/>
      <charset val="128"/>
    </font>
    <font>
      <sz val="12"/>
      <color rgb="FFFF0000"/>
      <name val="Meiryo UI"/>
      <family val="3"/>
      <charset val="128"/>
    </font>
    <font>
      <sz val="8"/>
      <color theme="1"/>
      <name val="Meiryo UI"/>
      <family val="3"/>
      <charset val="128"/>
    </font>
    <font>
      <sz val="6"/>
      <color theme="1"/>
      <name val="Meiryo UI"/>
      <family val="3"/>
      <charset val="128"/>
    </font>
    <font>
      <b/>
      <sz val="16"/>
      <color theme="1"/>
      <name val="Meiryo UI"/>
      <family val="3"/>
      <charset val="128"/>
    </font>
    <font>
      <u/>
      <sz val="9"/>
      <color theme="1"/>
      <name val="Meiryo UI"/>
      <family val="3"/>
      <charset val="128"/>
    </font>
    <font>
      <sz val="9"/>
      <name val="Meiryo UI"/>
      <family val="3"/>
      <charset val="128"/>
    </font>
    <font>
      <u/>
      <sz val="9"/>
      <name val="Meiryo UI"/>
      <family val="3"/>
      <charset val="128"/>
    </font>
    <font>
      <sz val="7"/>
      <color theme="1"/>
      <name val="Meiryo UI"/>
      <family val="3"/>
      <charset val="128"/>
    </font>
    <font>
      <sz val="14"/>
      <color theme="1"/>
      <name val="Meiryo UI"/>
      <family val="3"/>
      <charset val="128"/>
    </font>
    <font>
      <sz val="14"/>
      <name val="Meiryo UI"/>
      <family val="3"/>
      <charset val="128"/>
    </font>
    <font>
      <sz val="11"/>
      <color theme="1"/>
      <name val="ＭＳ Ｐゴシック"/>
      <family val="3"/>
      <charset val="128"/>
    </font>
    <font>
      <sz val="10"/>
      <color theme="1"/>
      <name val="ＭＳ Ｐゴシック"/>
      <family val="3"/>
      <charset val="128"/>
    </font>
    <font>
      <b/>
      <sz val="14"/>
      <color rgb="FF1F3864"/>
      <name val="ＭＳ Ｐゴシック"/>
      <family val="3"/>
      <charset val="128"/>
    </font>
    <font>
      <sz val="9"/>
      <color rgb="FF646464"/>
      <name val="ＭＳ Ｐゴシック"/>
      <family val="3"/>
      <charset val="128"/>
    </font>
    <font>
      <b/>
      <sz val="10"/>
      <color theme="1"/>
      <name val="ＭＳ Ｐゴシック"/>
      <family val="3"/>
      <charset val="128"/>
    </font>
    <font>
      <b/>
      <sz val="10"/>
      <color rgb="FF1F3864"/>
      <name val="ＭＳ Ｐゴシック"/>
      <family val="3"/>
      <charset val="128"/>
    </font>
    <font>
      <b/>
      <sz val="11"/>
      <color theme="1"/>
      <name val="Meiryo UI"/>
      <family val="3"/>
      <charset val="128"/>
    </font>
    <font>
      <b/>
      <sz val="11"/>
      <color rgb="FF1F3864"/>
      <name val="Meiryo UI"/>
      <family val="3"/>
      <charset val="128"/>
    </font>
    <font>
      <b/>
      <sz val="10"/>
      <color theme="1"/>
      <name val="Meiryo UI"/>
      <family val="3"/>
      <charset val="128"/>
    </font>
    <font>
      <sz val="10"/>
      <color rgb="FF1F3864"/>
      <name val="Meiryo UI"/>
      <family val="3"/>
      <charset val="128"/>
    </font>
    <font>
      <b/>
      <sz val="12"/>
      <color rgb="FF1F3864"/>
      <name val="ＭＳ Ｐゴシック"/>
      <family val="3"/>
      <charset val="128"/>
    </font>
    <font>
      <b/>
      <sz val="12"/>
      <color theme="1"/>
      <name val="Meiryo UI"/>
      <family val="3"/>
      <charset val="128"/>
    </font>
    <font>
      <sz val="10"/>
      <color rgb="FF000000"/>
      <name val="ＭＳ Ｐゴシック"/>
      <family val="3"/>
      <charset val="128"/>
    </font>
  </fonts>
  <fills count="9">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rgb="FFDDEBF7"/>
        <bgColor indexed="64"/>
      </patternFill>
    </fill>
    <fill>
      <patternFill patternType="solid">
        <fgColor rgb="FFFFFCD6"/>
        <bgColor indexed="64"/>
      </patternFill>
    </fill>
    <fill>
      <patternFill patternType="solid">
        <fgColor rgb="FFE2E8F0"/>
        <bgColor indexed="64"/>
      </patternFill>
    </fill>
    <fill>
      <patternFill patternType="solid">
        <fgColor rgb="FFF2F2F2"/>
        <bgColor indexed="64"/>
      </patternFill>
    </fill>
    <fill>
      <patternFill patternType="solid">
        <fgColor rgb="FFD9E2F3"/>
        <bgColor indexed="64"/>
      </patternFill>
    </fill>
  </fills>
  <borders count="109">
    <border>
      <left/>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diagonal/>
    </border>
    <border>
      <left style="thin">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right style="thin">
        <color indexed="64"/>
      </right>
      <top style="hair">
        <color indexed="64"/>
      </top>
      <bottom/>
      <diagonal/>
    </border>
    <border>
      <left style="hair">
        <color indexed="64"/>
      </left>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hair">
        <color indexed="64"/>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hair">
        <color indexed="64"/>
      </right>
      <top style="medium">
        <color indexed="64"/>
      </top>
      <bottom style="thin">
        <color indexed="64"/>
      </bottom>
      <diagonal/>
    </border>
    <border>
      <left style="hair">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medium">
        <color indexed="64"/>
      </top>
      <bottom style="hair">
        <color indexed="64"/>
      </bottom>
      <diagonal/>
    </border>
    <border>
      <left style="medium">
        <color indexed="64"/>
      </left>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bottom style="medium">
        <color indexed="64"/>
      </bottom>
      <diagonal/>
    </border>
    <border>
      <left style="hair">
        <color indexed="64"/>
      </left>
      <right style="medium">
        <color indexed="64"/>
      </right>
      <top style="thin">
        <color indexed="64"/>
      </top>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style="medium">
        <color indexed="64"/>
      </bottom>
      <diagonal/>
    </border>
    <border>
      <left style="medium">
        <color indexed="64"/>
      </left>
      <right/>
      <top style="thin">
        <color indexed="64"/>
      </top>
      <bottom/>
      <diagonal/>
    </border>
    <border>
      <left/>
      <right style="medium">
        <color indexed="64"/>
      </right>
      <top style="medium">
        <color indexed="64"/>
      </top>
      <bottom style="hair">
        <color indexed="64"/>
      </bottom>
      <diagonal/>
    </border>
    <border>
      <left style="medium">
        <color indexed="64"/>
      </left>
      <right/>
      <top style="hair">
        <color indexed="64"/>
      </top>
      <bottom/>
      <diagonal/>
    </border>
    <border>
      <left/>
      <right style="medium">
        <color indexed="64"/>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hair">
        <color indexed="64"/>
      </left>
      <right style="medium">
        <color indexed="64"/>
      </right>
      <top style="hair">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hair">
        <color indexed="64"/>
      </top>
      <bottom/>
      <diagonal/>
    </border>
    <border>
      <left style="medium">
        <color indexed="64"/>
      </left>
      <right/>
      <top style="hair">
        <color indexed="64"/>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auto="1"/>
      </bottom>
      <diagonal/>
    </border>
    <border>
      <left/>
      <right/>
      <top style="medium">
        <color indexed="64"/>
      </top>
      <bottom style="medium">
        <color auto="1"/>
      </bottom>
      <diagonal/>
    </border>
    <border>
      <left/>
      <right style="medium">
        <color indexed="64"/>
      </right>
      <top style="medium">
        <color indexed="64"/>
      </top>
      <bottom style="medium">
        <color auto="1"/>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top style="thin">
        <color indexed="64"/>
      </top>
      <bottom style="medium">
        <color indexed="64"/>
      </bottom>
      <diagonal/>
    </border>
    <border>
      <left style="hair">
        <color indexed="64"/>
      </left>
      <right style="thin">
        <color indexed="64"/>
      </right>
      <top/>
      <bottom/>
      <diagonal/>
    </border>
  </borders>
  <cellStyleXfs count="14">
    <xf numFmtId="0" fontId="0" fillId="0" borderId="0"/>
    <xf numFmtId="38" fontId="4" fillId="0" borderId="0" applyFont="0" applyFill="0" applyBorder="0" applyAlignment="0" applyProtection="0">
      <alignment vertical="center"/>
    </xf>
    <xf numFmtId="38" fontId="4" fillId="0" borderId="0" applyFont="0" applyFill="0" applyBorder="0" applyAlignment="0" applyProtection="0">
      <alignment vertical="center"/>
    </xf>
    <xf numFmtId="38" fontId="5" fillId="0" borderId="0" applyFont="0" applyFill="0" applyBorder="0" applyAlignment="0" applyProtection="0">
      <alignment vertical="center"/>
    </xf>
    <xf numFmtId="0" fontId="3" fillId="0" borderId="0"/>
    <xf numFmtId="0" fontId="4" fillId="0" borderId="0"/>
    <xf numFmtId="0" fontId="4" fillId="0" borderId="0">
      <alignment vertical="center"/>
    </xf>
    <xf numFmtId="0" fontId="5" fillId="0" borderId="0">
      <alignment vertical="center"/>
    </xf>
    <xf numFmtId="0" fontId="3" fillId="0" borderId="0">
      <alignment vertical="center"/>
    </xf>
    <xf numFmtId="0" fontId="10" fillId="0" borderId="0">
      <alignment vertical="center"/>
    </xf>
    <xf numFmtId="0" fontId="11" fillId="0" borderId="0"/>
    <xf numFmtId="38" fontId="11" fillId="0" borderId="0" applyFont="0" applyFill="0" applyBorder="0" applyAlignment="0" applyProtection="0">
      <alignment vertical="center"/>
    </xf>
    <xf numFmtId="38" fontId="4" fillId="0" borderId="0" applyFont="0" applyFill="0" applyBorder="0" applyAlignment="0" applyProtection="0">
      <alignment vertical="center"/>
    </xf>
    <xf numFmtId="0" fontId="4" fillId="0" borderId="0"/>
  </cellStyleXfs>
  <cellXfs count="698">
    <xf numFmtId="0" fontId="0" fillId="0" borderId="0" xfId="0"/>
    <xf numFmtId="0" fontId="6" fillId="0" borderId="0" xfId="0" applyFont="1" applyAlignment="1">
      <alignment horizontal="left" vertical="center"/>
    </xf>
    <xf numFmtId="0" fontId="7" fillId="0" borderId="0" xfId="0" applyFont="1" applyAlignment="1">
      <alignment vertical="center"/>
    </xf>
    <xf numFmtId="0" fontId="6" fillId="0" borderId="0" xfId="0" applyFont="1" applyAlignment="1">
      <alignment horizontal="left"/>
    </xf>
    <xf numFmtId="0" fontId="13" fillId="0" borderId="0" xfId="0" applyFont="1" applyAlignment="1">
      <alignment vertical="center"/>
    </xf>
    <xf numFmtId="0" fontId="6" fillId="0" borderId="0" xfId="0" applyFont="1" applyAlignment="1">
      <alignment vertical="center"/>
    </xf>
    <xf numFmtId="0" fontId="6" fillId="0" borderId="0" xfId="0" applyFont="1" applyAlignment="1">
      <alignment wrapText="1"/>
    </xf>
    <xf numFmtId="0" fontId="17" fillId="0" borderId="0" xfId="0" applyFont="1" applyAlignment="1">
      <alignment vertical="center"/>
    </xf>
    <xf numFmtId="0" fontId="9" fillId="0" borderId="0" xfId="0" applyFont="1" applyAlignment="1">
      <alignment vertical="center"/>
    </xf>
    <xf numFmtId="49" fontId="6" fillId="0" borderId="0" xfId="0" applyNumberFormat="1" applyFont="1" applyAlignment="1">
      <alignment vertical="center"/>
    </xf>
    <xf numFmtId="0" fontId="6" fillId="0" borderId="4" xfId="0" applyFont="1" applyBorder="1" applyAlignment="1" applyProtection="1">
      <alignment vertical="center"/>
      <protection locked="0"/>
    </xf>
    <xf numFmtId="0" fontId="6" fillId="0" borderId="46" xfId="0" applyFont="1" applyBorder="1" applyAlignment="1" applyProtection="1">
      <alignment vertical="center"/>
      <protection locked="0"/>
    </xf>
    <xf numFmtId="0" fontId="6" fillId="0" borderId="49" xfId="0" applyFont="1" applyBorder="1" applyAlignment="1" applyProtection="1">
      <alignment vertical="center"/>
      <protection locked="0"/>
    </xf>
    <xf numFmtId="0" fontId="6" fillId="0" borderId="52" xfId="0" applyFont="1" applyBorder="1" applyAlignment="1" applyProtection="1">
      <alignment vertical="center"/>
      <protection locked="0"/>
    </xf>
    <xf numFmtId="0" fontId="6" fillId="0" borderId="0" xfId="0" applyFont="1" applyAlignment="1">
      <alignment vertical="center" shrinkToFit="1"/>
    </xf>
    <xf numFmtId="0" fontId="6" fillId="0" borderId="0" xfId="0" applyFont="1" applyAlignment="1">
      <alignment horizontal="center" vertical="center" shrinkToFit="1"/>
    </xf>
    <xf numFmtId="0" fontId="17" fillId="0" borderId="0" xfId="0" applyFont="1"/>
    <xf numFmtId="0" fontId="21" fillId="0" borderId="0" xfId="0" applyFont="1" applyAlignment="1">
      <alignment horizontal="center" vertical="center"/>
    </xf>
    <xf numFmtId="0" fontId="13" fillId="0" borderId="0" xfId="0" applyFont="1" applyAlignment="1">
      <alignment vertical="top"/>
    </xf>
    <xf numFmtId="0" fontId="6" fillId="0" borderId="15" xfId="0" applyFont="1" applyBorder="1" applyAlignment="1">
      <alignment vertical="center"/>
    </xf>
    <xf numFmtId="0" fontId="6" fillId="0" borderId="24" xfId="0" applyFont="1" applyBorder="1" applyAlignment="1">
      <alignment vertical="center"/>
    </xf>
    <xf numFmtId="0" fontId="17" fillId="0" borderId="0" xfId="0" applyFont="1" applyAlignment="1">
      <alignment vertical="top"/>
    </xf>
    <xf numFmtId="0" fontId="13" fillId="0" borderId="0" xfId="0" applyFont="1"/>
    <xf numFmtId="0" fontId="6" fillId="0" borderId="0" xfId="0" applyFont="1" applyAlignment="1">
      <alignment horizontal="left" vertical="center" wrapText="1"/>
    </xf>
    <xf numFmtId="0" fontId="22" fillId="0" borderId="0" xfId="0" applyFont="1" applyAlignment="1">
      <alignment horizontal="left" vertical="center"/>
    </xf>
    <xf numFmtId="0" fontId="7" fillId="0" borderId="0" xfId="0" applyFont="1"/>
    <xf numFmtId="0" fontId="6" fillId="0" borderId="0" xfId="0" applyFont="1" applyAlignment="1">
      <alignment vertical="center" textRotation="255"/>
    </xf>
    <xf numFmtId="49" fontId="6" fillId="0" borderId="0" xfId="0" applyNumberFormat="1" applyFont="1" applyAlignment="1" applyProtection="1">
      <alignment vertical="center"/>
      <protection locked="0"/>
    </xf>
    <xf numFmtId="0" fontId="13" fillId="0" borderId="0" xfId="0" applyFont="1" applyAlignment="1">
      <alignment vertical="center" wrapText="1"/>
    </xf>
    <xf numFmtId="0" fontId="23" fillId="0" borderId="0" xfId="0" applyFont="1" applyAlignment="1">
      <alignment vertical="center" wrapText="1"/>
    </xf>
    <xf numFmtId="0" fontId="23" fillId="0" borderId="0" xfId="0" applyFont="1" applyAlignment="1">
      <alignment vertical="center" wrapText="1" shrinkToFit="1"/>
    </xf>
    <xf numFmtId="0" fontId="13" fillId="0" borderId="0" xfId="0" applyFont="1" applyAlignment="1">
      <alignment vertical="center" wrapText="1" shrinkToFit="1"/>
    </xf>
    <xf numFmtId="176" fontId="13" fillId="0" borderId="0" xfId="0" applyNumberFormat="1" applyFont="1" applyAlignment="1">
      <alignment vertical="center" shrinkToFit="1"/>
    </xf>
    <xf numFmtId="38" fontId="13" fillId="0" borderId="0" xfId="1" applyFont="1" applyFill="1" applyBorder="1" applyAlignment="1">
      <alignment vertical="center"/>
    </xf>
    <xf numFmtId="38" fontId="6" fillId="0" borderId="0" xfId="1" applyFont="1" applyFill="1" applyBorder="1" applyAlignment="1">
      <alignment vertical="center"/>
    </xf>
    <xf numFmtId="38" fontId="13" fillId="0" borderId="0" xfId="1" applyFont="1" applyFill="1" applyBorder="1" applyAlignment="1">
      <alignment horizontal="center" vertical="center"/>
    </xf>
    <xf numFmtId="0" fontId="24" fillId="0" borderId="0" xfId="0" applyFont="1" applyAlignment="1">
      <alignment vertical="top" wrapText="1"/>
    </xf>
    <xf numFmtId="0" fontId="13" fillId="0" borderId="0" xfId="0" quotePrefix="1" applyFont="1" applyAlignment="1">
      <alignment horizontal="right" vertical="top"/>
    </xf>
    <xf numFmtId="0" fontId="13" fillId="0" borderId="0" xfId="0" applyFont="1" applyAlignment="1">
      <alignment vertical="top" wrapText="1"/>
    </xf>
    <xf numFmtId="0" fontId="24" fillId="0" borderId="0" xfId="0" applyFont="1" applyAlignment="1">
      <alignment vertical="top"/>
    </xf>
    <xf numFmtId="176" fontId="13" fillId="0" borderId="0" xfId="0" applyNumberFormat="1" applyFont="1" applyAlignment="1">
      <alignment horizontal="center" vertical="center" shrinkToFit="1"/>
    </xf>
    <xf numFmtId="0" fontId="7" fillId="0" borderId="0" xfId="0" applyFont="1" applyAlignment="1">
      <alignment horizontal="center" vertical="center"/>
    </xf>
    <xf numFmtId="0" fontId="6" fillId="0" borderId="0" xfId="0" applyFont="1" applyAlignment="1">
      <alignment horizontal="center" vertical="center"/>
    </xf>
    <xf numFmtId="38" fontId="6" fillId="0" borderId="0" xfId="1" applyFont="1" applyFill="1" applyBorder="1" applyAlignment="1">
      <alignment horizontal="center" vertical="center"/>
    </xf>
    <xf numFmtId="176" fontId="19" fillId="0" borderId="0" xfId="0" applyNumberFormat="1" applyFont="1" applyAlignment="1">
      <alignment vertical="center" shrinkToFit="1"/>
    </xf>
    <xf numFmtId="0" fontId="6" fillId="0" borderId="0" xfId="0" applyFont="1" applyAlignment="1" applyProtection="1">
      <alignment vertical="center"/>
      <protection locked="0"/>
    </xf>
    <xf numFmtId="0" fontId="6" fillId="0" borderId="5" xfId="0" applyFont="1" applyBorder="1" applyAlignment="1">
      <alignment vertical="center"/>
    </xf>
    <xf numFmtId="0" fontId="6" fillId="0" borderId="32" xfId="0" applyFont="1" applyBorder="1" applyAlignment="1">
      <alignment horizontal="left" vertical="center"/>
    </xf>
    <xf numFmtId="0" fontId="9" fillId="0" borderId="69" xfId="0" applyFont="1" applyBorder="1" applyAlignment="1">
      <alignment vertical="center"/>
    </xf>
    <xf numFmtId="0" fontId="9" fillId="0" borderId="45" xfId="0" applyFont="1" applyBorder="1" applyAlignment="1">
      <alignment vertical="center"/>
    </xf>
    <xf numFmtId="0" fontId="6" fillId="0" borderId="1" xfId="0" applyFont="1" applyBorder="1" applyAlignment="1">
      <alignment vertical="center"/>
    </xf>
    <xf numFmtId="0" fontId="6" fillId="0" borderId="0" xfId="0" applyFont="1" applyAlignment="1">
      <alignment horizontal="right" vertical="center"/>
    </xf>
    <xf numFmtId="0" fontId="6" fillId="0" borderId="0" xfId="0" applyFont="1" applyAlignment="1" applyProtection="1">
      <alignment horizontal="left" vertical="center"/>
      <protection locked="0"/>
    </xf>
    <xf numFmtId="0" fontId="6" fillId="0" borderId="0" xfId="0" applyFont="1" applyAlignment="1">
      <alignment horizontal="left" shrinkToFit="1"/>
    </xf>
    <xf numFmtId="0" fontId="28" fillId="0" borderId="0" xfId="0" applyFont="1"/>
    <xf numFmtId="0" fontId="29" fillId="0" borderId="0" xfId="0" applyFont="1"/>
    <xf numFmtId="0" fontId="30" fillId="0" borderId="0" xfId="0" applyFont="1"/>
    <xf numFmtId="0" fontId="31" fillId="0" borderId="0" xfId="0" applyFont="1"/>
    <xf numFmtId="0" fontId="33" fillId="4" borderId="0" xfId="0" applyFont="1" applyFill="1"/>
    <xf numFmtId="0" fontId="29" fillId="4" borderId="0" xfId="0" applyFont="1" applyFill="1"/>
    <xf numFmtId="0" fontId="29" fillId="5" borderId="8" xfId="0" applyFont="1" applyFill="1" applyBorder="1"/>
    <xf numFmtId="0" fontId="29" fillId="6" borderId="8" xfId="0" applyFont="1" applyFill="1" applyBorder="1"/>
    <xf numFmtId="0" fontId="32" fillId="4" borderId="0" xfId="0" applyFont="1" applyFill="1" applyAlignment="1">
      <alignment horizontal="center"/>
    </xf>
    <xf numFmtId="0" fontId="7" fillId="0" borderId="0" xfId="0" applyFont="1" applyAlignment="1" applyProtection="1">
      <alignment vertical="center"/>
      <protection locked="0"/>
    </xf>
    <xf numFmtId="0" fontId="13" fillId="0" borderId="0" xfId="0" applyFont="1" applyAlignment="1" applyProtection="1">
      <alignment vertical="center"/>
      <protection locked="0"/>
    </xf>
    <xf numFmtId="0" fontId="6" fillId="0" borderId="5" xfId="0" applyFont="1" applyBorder="1" applyAlignment="1" applyProtection="1">
      <alignment vertical="center"/>
      <protection locked="0"/>
    </xf>
    <xf numFmtId="0" fontId="9" fillId="0" borderId="0" xfId="0" applyFont="1" applyAlignment="1" applyProtection="1">
      <alignment vertical="center"/>
      <protection locked="0"/>
    </xf>
    <xf numFmtId="0" fontId="6" fillId="0" borderId="0" xfId="0" applyFont="1" applyAlignment="1" applyProtection="1">
      <alignment horizontal="center" vertical="center"/>
      <protection locked="0"/>
    </xf>
    <xf numFmtId="0" fontId="14" fillId="0" borderId="0" xfId="0" applyFont="1" applyAlignment="1" applyProtection="1">
      <alignment vertical="center"/>
      <protection locked="0"/>
    </xf>
    <xf numFmtId="0" fontId="6" fillId="0" borderId="0" xfId="0" applyFont="1" applyAlignment="1" applyProtection="1">
      <alignment horizontal="center" vertical="center" shrinkToFit="1"/>
      <protection locked="0"/>
    </xf>
    <xf numFmtId="0" fontId="6" fillId="0" borderId="0" xfId="0" applyFont="1" applyAlignment="1" applyProtection="1">
      <alignment vertical="center" shrinkToFit="1"/>
      <protection locked="0"/>
    </xf>
    <xf numFmtId="0" fontId="7" fillId="0" borderId="0" xfId="0" applyFont="1" applyAlignment="1" applyProtection="1">
      <alignment horizontal="center" vertical="center"/>
      <protection locked="0"/>
    </xf>
    <xf numFmtId="0" fontId="6" fillId="0" borderId="0" xfId="0" applyFont="1" applyAlignment="1" applyProtection="1">
      <alignment wrapText="1"/>
      <protection locked="0"/>
    </xf>
    <xf numFmtId="0" fontId="17" fillId="0" borderId="0" xfId="0" applyFont="1" applyAlignment="1" applyProtection="1">
      <alignment vertical="center"/>
      <protection locked="0"/>
    </xf>
    <xf numFmtId="0" fontId="6" fillId="0" borderId="0" xfId="0" applyFont="1" applyAlignment="1" applyProtection="1">
      <alignment horizontal="left"/>
      <protection locked="0"/>
    </xf>
    <xf numFmtId="0" fontId="17" fillId="0" borderId="0" xfId="0" applyFont="1" applyProtection="1">
      <protection locked="0"/>
    </xf>
    <xf numFmtId="0" fontId="6" fillId="0" borderId="32" xfId="0" applyFont="1" applyBorder="1" applyAlignment="1" applyProtection="1">
      <alignment horizontal="left" vertical="center"/>
      <protection locked="0"/>
    </xf>
    <xf numFmtId="0" fontId="21" fillId="0" borderId="0" xfId="0" applyFont="1" applyAlignment="1" applyProtection="1">
      <alignment horizontal="center" vertical="center"/>
      <protection locked="0"/>
    </xf>
    <xf numFmtId="0" fontId="13" fillId="0" borderId="0" xfId="0" applyFont="1" applyAlignment="1" applyProtection="1">
      <alignment vertical="top"/>
      <protection locked="0"/>
    </xf>
    <xf numFmtId="0" fontId="9" fillId="0" borderId="69" xfId="0" applyFont="1" applyBorder="1" applyAlignment="1" applyProtection="1">
      <alignment vertical="center"/>
      <protection locked="0"/>
    </xf>
    <xf numFmtId="0" fontId="6" fillId="0" borderId="15" xfId="0" applyFont="1" applyBorder="1" applyAlignment="1" applyProtection="1">
      <alignment vertical="center"/>
      <protection locked="0"/>
    </xf>
    <xf numFmtId="0" fontId="6" fillId="0" borderId="24" xfId="0" applyFont="1" applyBorder="1" applyAlignment="1" applyProtection="1">
      <alignment vertical="center"/>
      <protection locked="0"/>
    </xf>
    <xf numFmtId="0" fontId="17" fillId="0" borderId="0" xfId="0" applyFont="1" applyAlignment="1" applyProtection="1">
      <alignment vertical="top"/>
      <protection locked="0"/>
    </xf>
    <xf numFmtId="0" fontId="9" fillId="0" borderId="45" xfId="0" applyFont="1" applyBorder="1" applyAlignment="1" applyProtection="1">
      <alignment vertical="center"/>
      <protection locked="0"/>
    </xf>
    <xf numFmtId="0" fontId="6" fillId="0" borderId="1" xfId="0" applyFont="1" applyBorder="1" applyAlignment="1" applyProtection="1">
      <alignment vertical="center"/>
      <protection locked="0"/>
    </xf>
    <xf numFmtId="0" fontId="13" fillId="0" borderId="0" xfId="0" applyFont="1" applyProtection="1">
      <protection locked="0"/>
    </xf>
    <xf numFmtId="0" fontId="6" fillId="0" borderId="0" xfId="0" applyFont="1" applyAlignment="1" applyProtection="1">
      <alignment horizontal="left" vertical="center" wrapText="1"/>
      <protection locked="0"/>
    </xf>
    <xf numFmtId="0" fontId="22" fillId="0" borderId="0" xfId="0" applyFont="1" applyAlignment="1" applyProtection="1">
      <alignment horizontal="left" vertical="center"/>
      <protection locked="0"/>
    </xf>
    <xf numFmtId="0" fontId="6" fillId="0" borderId="0" xfId="0" applyFont="1" applyAlignment="1" applyProtection="1">
      <alignment horizontal="right" vertical="center"/>
      <protection locked="0"/>
    </xf>
    <xf numFmtId="0" fontId="7" fillId="0" borderId="0" xfId="0" applyFont="1" applyProtection="1">
      <protection locked="0"/>
    </xf>
    <xf numFmtId="0" fontId="6" fillId="0" borderId="0" xfId="0" applyFont="1" applyAlignment="1" applyProtection="1">
      <alignment vertical="center" textRotation="255"/>
      <protection locked="0"/>
    </xf>
    <xf numFmtId="0" fontId="6" fillId="0" borderId="0" xfId="0" applyFont="1" applyAlignment="1" applyProtection="1">
      <alignment horizontal="left" shrinkToFit="1"/>
      <protection locked="0"/>
    </xf>
    <xf numFmtId="0" fontId="23" fillId="0" borderId="0" xfId="0" applyFont="1" applyAlignment="1" applyProtection="1">
      <alignment vertical="center" wrapText="1"/>
      <protection locked="0"/>
    </xf>
    <xf numFmtId="0" fontId="13" fillId="0" borderId="0" xfId="0" applyFont="1" applyAlignment="1" applyProtection="1">
      <alignment vertical="center" wrapText="1"/>
      <protection locked="0"/>
    </xf>
    <xf numFmtId="0" fontId="23" fillId="0" borderId="0" xfId="0" applyFont="1" applyAlignment="1" applyProtection="1">
      <alignment vertical="center" wrapText="1" shrinkToFit="1"/>
      <protection locked="0"/>
    </xf>
    <xf numFmtId="0" fontId="13" fillId="0" borderId="0" xfId="0" applyFont="1" applyAlignment="1" applyProtection="1">
      <alignment vertical="center" wrapText="1" shrinkToFit="1"/>
      <protection locked="0"/>
    </xf>
    <xf numFmtId="38" fontId="13" fillId="0" borderId="0" xfId="1" applyFont="1" applyFill="1" applyBorder="1" applyAlignment="1" applyProtection="1">
      <alignment vertical="center"/>
      <protection locked="0"/>
    </xf>
    <xf numFmtId="176" fontId="13" fillId="0" borderId="0" xfId="0" applyNumberFormat="1" applyFont="1" applyAlignment="1" applyProtection="1">
      <alignment vertical="center" shrinkToFit="1"/>
      <protection locked="0"/>
    </xf>
    <xf numFmtId="38" fontId="6" fillId="0" borderId="0" xfId="1" applyFont="1" applyFill="1" applyBorder="1" applyAlignment="1" applyProtection="1">
      <alignment vertical="center"/>
      <protection locked="0"/>
    </xf>
    <xf numFmtId="38" fontId="13" fillId="0" borderId="0" xfId="1" applyFont="1" applyFill="1" applyBorder="1" applyAlignment="1" applyProtection="1">
      <alignment horizontal="center" vertical="center"/>
      <protection locked="0"/>
    </xf>
    <xf numFmtId="38" fontId="6" fillId="0" borderId="0" xfId="1" applyFont="1" applyFill="1" applyBorder="1" applyAlignment="1" applyProtection="1">
      <alignment horizontal="center" vertical="center"/>
      <protection locked="0"/>
    </xf>
    <xf numFmtId="0" fontId="13" fillId="0" borderId="0" xfId="0" quotePrefix="1" applyFont="1" applyAlignment="1" applyProtection="1">
      <alignment horizontal="right" vertical="top"/>
      <protection locked="0"/>
    </xf>
    <xf numFmtId="0" fontId="13" fillId="0" borderId="0" xfId="0" applyFont="1" applyAlignment="1" applyProtection="1">
      <alignment vertical="top" wrapText="1"/>
      <protection locked="0"/>
    </xf>
    <xf numFmtId="0" fontId="24" fillId="0" borderId="0" xfId="0" applyFont="1" applyAlignment="1" applyProtection="1">
      <alignment vertical="top" wrapText="1"/>
      <protection locked="0"/>
    </xf>
    <xf numFmtId="176" fontId="13" fillId="0" borderId="0" xfId="0" applyNumberFormat="1" applyFont="1" applyAlignment="1" applyProtection="1">
      <alignment horizontal="center" vertical="center" shrinkToFit="1"/>
      <protection locked="0"/>
    </xf>
    <xf numFmtId="176" fontId="19" fillId="0" borderId="0" xfId="0" applyNumberFormat="1" applyFont="1" applyAlignment="1" applyProtection="1">
      <alignment vertical="center" shrinkToFit="1"/>
      <protection locked="0"/>
    </xf>
    <xf numFmtId="0" fontId="24" fillId="0" borderId="0" xfId="0" applyFont="1" applyAlignment="1" applyProtection="1">
      <alignment vertical="top"/>
      <protection locked="0"/>
    </xf>
    <xf numFmtId="0" fontId="40" fillId="0" borderId="0" xfId="0" applyFont="1" applyAlignment="1">
      <alignment horizontal="left"/>
    </xf>
    <xf numFmtId="0" fontId="29" fillId="0" borderId="0" xfId="0" applyFont="1" applyAlignment="1">
      <alignment horizontal="left"/>
    </xf>
    <xf numFmtId="0" fontId="40" fillId="0" borderId="0" xfId="0" applyFont="1"/>
    <xf numFmtId="0" fontId="28" fillId="8" borderId="0" xfId="0" applyFont="1" applyFill="1"/>
    <xf numFmtId="0" fontId="30" fillId="8" borderId="0" xfId="0" applyFont="1" applyFill="1" applyAlignment="1">
      <alignment horizontal="left"/>
    </xf>
    <xf numFmtId="0" fontId="38" fillId="8" borderId="0" xfId="0" applyFont="1" applyFill="1" applyAlignment="1">
      <alignment horizontal="left"/>
    </xf>
    <xf numFmtId="0" fontId="38" fillId="8" borderId="0" xfId="0" applyFont="1" applyFill="1"/>
    <xf numFmtId="0" fontId="7" fillId="5" borderId="28" xfId="0" applyFont="1" applyFill="1" applyBorder="1" applyAlignment="1" applyProtection="1">
      <alignment horizontal="center" vertical="center" shrinkToFit="1"/>
      <protection locked="0"/>
    </xf>
    <xf numFmtId="0" fontId="7" fillId="0" borderId="41" xfId="0" applyFont="1" applyBorder="1" applyAlignment="1" applyProtection="1">
      <alignment horizontal="center" vertical="center" shrinkToFit="1"/>
      <protection locked="0"/>
    </xf>
    <xf numFmtId="0" fontId="7" fillId="0" borderId="92" xfId="0" applyFont="1" applyBorder="1" applyAlignment="1" applyProtection="1">
      <alignment horizontal="center" vertical="center" shrinkToFit="1"/>
      <protection locked="0"/>
    </xf>
    <xf numFmtId="0" fontId="7" fillId="0" borderId="35" xfId="0" applyFont="1" applyBorder="1" applyAlignment="1" applyProtection="1">
      <alignment horizontal="center" vertical="center"/>
      <protection locked="0"/>
    </xf>
    <xf numFmtId="0" fontId="7" fillId="0" borderId="36"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35" fillId="4" borderId="16" xfId="0" applyFont="1" applyFill="1" applyBorder="1" applyAlignment="1">
      <alignment horizontal="center" vertical="center" shrinkToFit="1"/>
    </xf>
    <xf numFmtId="0" fontId="35" fillId="4" borderId="10" xfId="0" applyFont="1" applyFill="1" applyBorder="1" applyAlignment="1">
      <alignment horizontal="center" vertical="center" shrinkToFit="1"/>
    </xf>
    <xf numFmtId="0" fontId="35" fillId="4" borderId="11" xfId="0" applyFont="1" applyFill="1" applyBorder="1" applyAlignment="1">
      <alignment horizontal="center" vertical="center" shrinkToFit="1"/>
    </xf>
    <xf numFmtId="0" fontId="6" fillId="0" borderId="57" xfId="0" applyFont="1" applyBorder="1" applyAlignment="1" applyProtection="1">
      <alignment horizontal="center" vertical="center" shrinkToFit="1"/>
      <protection locked="0"/>
    </xf>
    <xf numFmtId="0" fontId="6" fillId="0" borderId="32" xfId="0" applyFont="1" applyBorder="1" applyAlignment="1" applyProtection="1">
      <alignment horizontal="center" vertical="center" shrinkToFit="1"/>
      <protection locked="0"/>
    </xf>
    <xf numFmtId="0" fontId="6" fillId="0" borderId="34" xfId="0" applyFont="1" applyBorder="1" applyAlignment="1" applyProtection="1">
      <alignment horizontal="center" vertical="center" shrinkToFit="1"/>
      <protection locked="0"/>
    </xf>
    <xf numFmtId="0" fontId="6" fillId="0" borderId="25" xfId="0" applyFont="1" applyBorder="1" applyAlignment="1" applyProtection="1">
      <alignment horizontal="center" vertical="center"/>
      <protection locked="0"/>
    </xf>
    <xf numFmtId="0" fontId="6" fillId="0" borderId="15" xfId="0" applyFont="1" applyBorder="1" applyAlignment="1" applyProtection="1">
      <alignment horizontal="center" vertical="center"/>
      <protection locked="0"/>
    </xf>
    <xf numFmtId="0" fontId="6" fillId="0" borderId="24" xfId="0" applyFont="1" applyBorder="1" applyAlignment="1" applyProtection="1">
      <alignment horizontal="center" vertical="center"/>
      <protection locked="0"/>
    </xf>
    <xf numFmtId="0" fontId="6" fillId="0" borderId="18" xfId="0" applyFont="1" applyBorder="1" applyAlignment="1" applyProtection="1">
      <alignment horizontal="center" vertical="center"/>
      <protection locked="0"/>
    </xf>
    <xf numFmtId="0" fontId="6" fillId="0" borderId="0" xfId="0" applyFont="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51" xfId="0" applyFont="1" applyBorder="1" applyAlignment="1" applyProtection="1">
      <alignment horizontal="center" vertical="center"/>
      <protection locked="0"/>
    </xf>
    <xf numFmtId="0" fontId="6" fillId="0" borderId="49" xfId="0" applyFont="1" applyBorder="1" applyAlignment="1" applyProtection="1">
      <alignment horizontal="center" vertical="center"/>
      <protection locked="0"/>
    </xf>
    <xf numFmtId="0" fontId="6" fillId="0" borderId="30" xfId="0" applyFont="1" applyBorder="1" applyAlignment="1" applyProtection="1">
      <alignment horizontal="center" vertical="center"/>
      <protection locked="0"/>
    </xf>
    <xf numFmtId="0" fontId="9" fillId="0" borderId="71" xfId="0" applyFont="1" applyBorder="1" applyAlignment="1" applyProtection="1">
      <alignment horizontal="left" vertical="center"/>
      <protection locked="0"/>
    </xf>
    <xf numFmtId="0" fontId="9" fillId="0" borderId="72" xfId="0" applyFont="1" applyBorder="1" applyAlignment="1" applyProtection="1">
      <alignment horizontal="left" vertical="center"/>
      <protection locked="0"/>
    </xf>
    <xf numFmtId="0" fontId="9" fillId="0" borderId="81" xfId="0" applyFont="1" applyBorder="1" applyAlignment="1" applyProtection="1">
      <alignment horizontal="left" vertical="center"/>
      <protection locked="0"/>
    </xf>
    <xf numFmtId="0" fontId="9" fillId="0" borderId="77" xfId="0" applyFont="1" applyBorder="1" applyAlignment="1" applyProtection="1">
      <alignment horizontal="left" vertical="center"/>
      <protection locked="0"/>
    </xf>
    <xf numFmtId="0" fontId="9" fillId="3" borderId="40" xfId="0" applyFont="1" applyFill="1" applyBorder="1" applyAlignment="1" applyProtection="1">
      <alignment horizontal="center" vertical="center" shrinkToFit="1"/>
      <protection locked="0"/>
    </xf>
    <xf numFmtId="0" fontId="9" fillId="3" borderId="41" xfId="0" applyFont="1" applyFill="1" applyBorder="1" applyAlignment="1" applyProtection="1">
      <alignment horizontal="center" vertical="center" shrinkToFit="1"/>
      <protection locked="0"/>
    </xf>
    <xf numFmtId="0" fontId="9" fillId="3" borderId="42" xfId="0" applyFont="1" applyFill="1" applyBorder="1" applyAlignment="1" applyProtection="1">
      <alignment horizontal="center" vertical="center" shrinkToFit="1"/>
      <protection locked="0"/>
    </xf>
    <xf numFmtId="49" fontId="9" fillId="0" borderId="43" xfId="0" applyNumberFormat="1" applyFont="1" applyBorder="1" applyAlignment="1" applyProtection="1">
      <alignment horizontal="center" vertical="center"/>
      <protection locked="0"/>
    </xf>
    <xf numFmtId="49" fontId="9" fillId="0" borderId="41" xfId="0" applyNumberFormat="1" applyFont="1" applyBorder="1" applyAlignment="1" applyProtection="1">
      <alignment horizontal="center" vertical="center"/>
      <protection locked="0"/>
    </xf>
    <xf numFmtId="0" fontId="9" fillId="0" borderId="41" xfId="0" applyFont="1" applyBorder="1" applyAlignment="1" applyProtection="1">
      <alignment horizontal="center" vertical="center"/>
      <protection locked="0"/>
    </xf>
    <xf numFmtId="0" fontId="7" fillId="0" borderId="8" xfId="0" applyFont="1" applyBorder="1" applyAlignment="1" applyProtection="1">
      <alignment horizontal="center" vertical="center"/>
      <protection locked="0"/>
    </xf>
    <xf numFmtId="0" fontId="16" fillId="5" borderId="16" xfId="0" applyFont="1" applyFill="1" applyBorder="1" applyAlignment="1" applyProtection="1">
      <alignment horizontal="center" vertical="center" shrinkToFit="1"/>
      <protection locked="0"/>
    </xf>
    <xf numFmtId="0" fontId="16" fillId="5" borderId="10" xfId="0" applyFont="1" applyFill="1" applyBorder="1" applyAlignment="1" applyProtection="1">
      <alignment horizontal="center" vertical="center" shrinkToFit="1"/>
      <protection locked="0"/>
    </xf>
    <xf numFmtId="0" fontId="16" fillId="5" borderId="11" xfId="0" applyFont="1" applyFill="1" applyBorder="1" applyAlignment="1" applyProtection="1">
      <alignment horizontal="center" vertical="center" shrinkToFit="1"/>
      <protection locked="0"/>
    </xf>
    <xf numFmtId="0" fontId="39" fillId="0" borderId="94" xfId="0" applyFont="1" applyBorder="1" applyAlignment="1">
      <alignment horizontal="center" vertical="center" shrinkToFit="1"/>
    </xf>
    <xf numFmtId="0" fontId="39" fillId="0" borderId="95" xfId="0" applyFont="1" applyBorder="1" applyAlignment="1">
      <alignment horizontal="center" vertical="center" shrinkToFit="1"/>
    </xf>
    <xf numFmtId="0" fontId="39" fillId="0" borderId="96" xfId="0" applyFont="1" applyBorder="1" applyAlignment="1">
      <alignment horizontal="center" vertical="center" shrinkToFit="1"/>
    </xf>
    <xf numFmtId="49" fontId="6" fillId="0" borderId="49" xfId="0" applyNumberFormat="1"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9" fillId="2" borderId="53" xfId="0" applyFont="1" applyFill="1" applyBorder="1" applyAlignment="1" applyProtection="1">
      <alignment horizontal="center" vertical="center" wrapText="1" shrinkToFit="1"/>
      <protection locked="0"/>
    </xf>
    <xf numFmtId="0" fontId="9" fillId="2" borderId="36" xfId="0" applyFont="1" applyFill="1" applyBorder="1" applyAlignment="1" applyProtection="1">
      <alignment horizontal="center" vertical="center" wrapText="1" shrinkToFit="1"/>
      <protection locked="0"/>
    </xf>
    <xf numFmtId="0" fontId="9" fillId="2" borderId="45" xfId="0" applyFont="1" applyFill="1" applyBorder="1" applyAlignment="1" applyProtection="1">
      <alignment horizontal="center" vertical="center" wrapText="1" shrinkToFit="1"/>
      <protection locked="0"/>
    </xf>
    <xf numFmtId="0" fontId="9" fillId="2" borderId="0" xfId="0" applyFont="1" applyFill="1" applyAlignment="1" applyProtection="1">
      <alignment horizontal="center" vertical="center" wrapText="1" shrinkToFit="1"/>
      <protection locked="0"/>
    </xf>
    <xf numFmtId="0" fontId="9" fillId="2" borderId="48" xfId="0" applyFont="1" applyFill="1" applyBorder="1" applyAlignment="1" applyProtection="1">
      <alignment horizontal="center" vertical="center" wrapText="1" shrinkToFit="1"/>
      <protection locked="0"/>
    </xf>
    <xf numFmtId="0" fontId="9" fillId="2" borderId="49" xfId="0" applyFont="1" applyFill="1" applyBorder="1" applyAlignment="1" applyProtection="1">
      <alignment horizontal="center" vertical="center" wrapText="1" shrinkToFit="1"/>
      <protection locked="0"/>
    </xf>
    <xf numFmtId="0" fontId="9" fillId="0" borderId="75" xfId="0" applyFont="1" applyBorder="1" applyAlignment="1" applyProtection="1">
      <alignment horizontal="center" vertical="center" shrinkToFit="1"/>
      <protection locked="0"/>
    </xf>
    <xf numFmtId="0" fontId="9" fillId="0" borderId="55" xfId="0" applyFont="1" applyBorder="1" applyAlignment="1" applyProtection="1">
      <alignment horizontal="center" vertical="center" shrinkToFit="1"/>
      <protection locked="0"/>
    </xf>
    <xf numFmtId="0" fontId="9" fillId="2" borderId="74" xfId="0" applyFont="1" applyFill="1" applyBorder="1" applyAlignment="1" applyProtection="1">
      <alignment horizontal="center" vertical="center" shrinkToFit="1"/>
      <protection locked="0"/>
    </xf>
    <xf numFmtId="0" fontId="6" fillId="0" borderId="71" xfId="0" applyFont="1" applyBorder="1" applyAlignment="1" applyProtection="1">
      <alignment horizontal="center" vertical="center"/>
      <protection locked="0"/>
    </xf>
    <xf numFmtId="0" fontId="6" fillId="0" borderId="72" xfId="0" applyFont="1" applyBorder="1" applyAlignment="1" applyProtection="1">
      <alignment horizontal="center" vertical="center"/>
      <protection locked="0"/>
    </xf>
    <xf numFmtId="49" fontId="6" fillId="0" borderId="35" xfId="0" applyNumberFormat="1" applyFont="1" applyBorder="1" applyAlignment="1" applyProtection="1">
      <alignment horizontal="center" vertical="center"/>
      <protection locked="0"/>
    </xf>
    <xf numFmtId="49" fontId="6" fillId="0" borderId="36" xfId="0" applyNumberFormat="1" applyFont="1" applyBorder="1" applyAlignment="1" applyProtection="1">
      <alignment horizontal="center" vertical="center"/>
      <protection locked="0"/>
    </xf>
    <xf numFmtId="49" fontId="6" fillId="0" borderId="54" xfId="0" applyNumberFormat="1" applyFont="1" applyBorder="1" applyAlignment="1" applyProtection="1">
      <alignment horizontal="center" vertical="center"/>
      <protection locked="0"/>
    </xf>
    <xf numFmtId="49" fontId="6" fillId="0" borderId="89" xfId="0" applyNumberFormat="1" applyFont="1" applyBorder="1" applyAlignment="1" applyProtection="1">
      <alignment horizontal="center" vertical="center"/>
      <protection locked="0"/>
    </xf>
    <xf numFmtId="49" fontId="6" fillId="0" borderId="90" xfId="0" applyNumberFormat="1" applyFont="1" applyBorder="1" applyAlignment="1" applyProtection="1">
      <alignment horizontal="center" vertical="center"/>
      <protection locked="0"/>
    </xf>
    <xf numFmtId="49" fontId="6" fillId="0" borderId="91" xfId="0" applyNumberFormat="1" applyFont="1" applyBorder="1" applyAlignment="1" applyProtection="1">
      <alignment horizontal="center" vertical="center"/>
      <protection locked="0"/>
    </xf>
    <xf numFmtId="0" fontId="6" fillId="3" borderId="45" xfId="0" applyFont="1" applyFill="1" applyBorder="1" applyAlignment="1" applyProtection="1">
      <alignment horizontal="distributed" vertical="center"/>
      <protection locked="0"/>
    </xf>
    <xf numFmtId="0" fontId="6" fillId="3" borderId="0" xfId="0" applyFont="1" applyFill="1" applyAlignment="1" applyProtection="1">
      <alignment horizontal="distributed" vertical="center"/>
      <protection locked="0"/>
    </xf>
    <xf numFmtId="0" fontId="6" fillId="3" borderId="20" xfId="0" applyFont="1" applyFill="1" applyBorder="1" applyAlignment="1" applyProtection="1">
      <alignment horizontal="distributed" vertical="center"/>
      <protection locked="0"/>
    </xf>
    <xf numFmtId="0" fontId="6" fillId="3" borderId="48" xfId="0" applyFont="1" applyFill="1" applyBorder="1" applyAlignment="1" applyProtection="1">
      <alignment horizontal="distributed" vertical="center"/>
      <protection locked="0"/>
    </xf>
    <xf numFmtId="0" fontId="6" fillId="3" borderId="49" xfId="0" applyFont="1" applyFill="1" applyBorder="1" applyAlignment="1" applyProtection="1">
      <alignment horizontal="distributed" vertical="center"/>
      <protection locked="0"/>
    </xf>
    <xf numFmtId="0" fontId="6" fillId="3" borderId="50" xfId="0" applyFont="1" applyFill="1" applyBorder="1" applyAlignment="1" applyProtection="1">
      <alignment horizontal="distributed" vertical="center"/>
      <protection locked="0"/>
    </xf>
    <xf numFmtId="49" fontId="6" fillId="0" borderId="4" xfId="0" applyNumberFormat="1" applyFont="1" applyBorder="1" applyAlignment="1" applyProtection="1">
      <alignment horizontal="center" vertical="center"/>
      <protection locked="0"/>
    </xf>
    <xf numFmtId="0" fontId="6" fillId="0" borderId="18" xfId="0" applyFont="1" applyBorder="1" applyAlignment="1" applyProtection="1">
      <alignment horizontal="left" vertical="center"/>
      <protection locked="0"/>
    </xf>
    <xf numFmtId="0" fontId="6" fillId="0" borderId="0" xfId="0" applyFont="1" applyAlignment="1" applyProtection="1">
      <alignment horizontal="left" vertical="center"/>
      <protection locked="0"/>
    </xf>
    <xf numFmtId="0" fontId="6" fillId="0" borderId="47" xfId="0" applyFont="1" applyBorder="1" applyAlignment="1" applyProtection="1">
      <alignment horizontal="left" vertical="center"/>
      <protection locked="0"/>
    </xf>
    <xf numFmtId="0" fontId="6" fillId="0" borderId="38" xfId="0" applyFont="1" applyBorder="1" applyAlignment="1" applyProtection="1">
      <alignment horizontal="center" vertical="center" wrapText="1"/>
      <protection locked="0"/>
    </xf>
    <xf numFmtId="0" fontId="6" fillId="0" borderId="36" xfId="0" applyFont="1" applyBorder="1" applyAlignment="1" applyProtection="1">
      <alignment horizontal="center" vertical="center" wrapText="1"/>
      <protection locked="0"/>
    </xf>
    <xf numFmtId="0" fontId="6" fillId="0" borderId="39" xfId="0" applyFont="1" applyBorder="1" applyAlignment="1" applyProtection="1">
      <alignment horizontal="center" vertical="center" wrapText="1"/>
      <protection locked="0"/>
    </xf>
    <xf numFmtId="0" fontId="6" fillId="0" borderId="18" xfId="0" applyFont="1" applyBorder="1" applyAlignment="1" applyProtection="1">
      <alignment horizontal="center" vertical="center" wrapText="1"/>
      <protection locked="0"/>
    </xf>
    <xf numFmtId="0" fontId="6" fillId="0" borderId="0" xfId="0" applyFont="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0" fontId="6" fillId="0" borderId="51" xfId="0" applyFont="1" applyBorder="1" applyAlignment="1" applyProtection="1">
      <alignment horizontal="center" vertical="center" wrapText="1"/>
      <protection locked="0"/>
    </xf>
    <xf numFmtId="0" fontId="6" fillId="0" borderId="49" xfId="0" applyFont="1" applyBorder="1" applyAlignment="1" applyProtection="1">
      <alignment horizontal="center" vertical="center" wrapText="1"/>
      <protection locked="0"/>
    </xf>
    <xf numFmtId="0" fontId="6" fillId="0" borderId="30" xfId="0" applyFont="1" applyBorder="1" applyAlignment="1" applyProtection="1">
      <alignment horizontal="center" vertical="center" wrapText="1"/>
      <protection locked="0"/>
    </xf>
    <xf numFmtId="0" fontId="6" fillId="3" borderId="31" xfId="0" applyFont="1" applyFill="1" applyBorder="1" applyAlignment="1" applyProtection="1">
      <alignment horizontal="center" vertical="center" shrinkToFit="1"/>
      <protection locked="0"/>
    </xf>
    <xf numFmtId="0" fontId="6" fillId="3" borderId="32" xfId="0" applyFont="1" applyFill="1" applyBorder="1" applyAlignment="1" applyProtection="1">
      <alignment horizontal="center" vertical="center" shrinkToFit="1"/>
      <protection locked="0"/>
    </xf>
    <xf numFmtId="0" fontId="6" fillId="3" borderId="33" xfId="0" applyFont="1" applyFill="1" applyBorder="1" applyAlignment="1" applyProtection="1">
      <alignment horizontal="center" vertical="center" shrinkToFit="1"/>
      <protection locked="0"/>
    </xf>
    <xf numFmtId="0" fontId="6" fillId="3" borderId="35" xfId="0" applyFont="1" applyFill="1" applyBorder="1" applyAlignment="1" applyProtection="1">
      <alignment horizontal="center" vertical="center" wrapText="1"/>
      <protection locked="0"/>
    </xf>
    <xf numFmtId="0" fontId="6" fillId="3" borderId="36" xfId="0" applyFont="1" applyFill="1" applyBorder="1" applyAlignment="1" applyProtection="1">
      <alignment horizontal="center" vertical="center" wrapText="1"/>
      <protection locked="0"/>
    </xf>
    <xf numFmtId="0" fontId="6" fillId="3" borderId="37" xfId="0" applyFont="1" applyFill="1" applyBorder="1" applyAlignment="1" applyProtection="1">
      <alignment horizontal="center" vertical="center" wrapText="1"/>
      <protection locked="0"/>
    </xf>
    <xf numFmtId="0" fontId="6" fillId="3" borderId="2" xfId="0" applyFont="1" applyFill="1" applyBorder="1" applyAlignment="1" applyProtection="1">
      <alignment horizontal="center" vertical="center" wrapText="1"/>
      <protection locked="0"/>
    </xf>
    <xf numFmtId="0" fontId="6" fillId="3" borderId="0" xfId="0" applyFont="1" applyFill="1" applyAlignment="1" applyProtection="1">
      <alignment horizontal="center" vertical="center" wrapText="1"/>
      <protection locked="0"/>
    </xf>
    <xf numFmtId="0" fontId="6" fillId="3" borderId="20" xfId="0" applyFont="1" applyFill="1" applyBorder="1" applyAlignment="1" applyProtection="1">
      <alignment horizontal="center" vertical="center" wrapText="1"/>
      <protection locked="0"/>
    </xf>
    <xf numFmtId="0" fontId="6" fillId="3" borderId="29" xfId="0" applyFont="1" applyFill="1" applyBorder="1" applyAlignment="1" applyProtection="1">
      <alignment horizontal="center" vertical="center" wrapText="1"/>
      <protection locked="0"/>
    </xf>
    <xf numFmtId="0" fontId="6" fillId="3" borderId="49" xfId="0" applyFont="1" applyFill="1" applyBorder="1" applyAlignment="1" applyProtection="1">
      <alignment horizontal="center" vertical="center" wrapText="1"/>
      <protection locked="0"/>
    </xf>
    <xf numFmtId="0" fontId="6" fillId="3" borderId="50" xfId="0" applyFont="1" applyFill="1" applyBorder="1" applyAlignment="1" applyProtection="1">
      <alignment horizontal="center" vertical="center" wrapText="1"/>
      <protection locked="0"/>
    </xf>
    <xf numFmtId="0" fontId="6" fillId="0" borderId="0" xfId="0" applyFont="1" applyAlignment="1" applyProtection="1">
      <alignment horizontal="left" vertical="top" wrapText="1"/>
      <protection locked="0"/>
    </xf>
    <xf numFmtId="0" fontId="34" fillId="7" borderId="97" xfId="0" applyFont="1" applyFill="1" applyBorder="1" applyAlignment="1" applyProtection="1">
      <alignment horizontal="center" vertical="center" shrinkToFit="1"/>
      <protection locked="0"/>
    </xf>
    <xf numFmtId="0" fontId="34" fillId="7" borderId="98" xfId="0" applyFont="1" applyFill="1" applyBorder="1" applyAlignment="1" applyProtection="1">
      <alignment horizontal="center" vertical="center" shrinkToFit="1"/>
      <protection locked="0"/>
    </xf>
    <xf numFmtId="0" fontId="34" fillId="7" borderId="36" xfId="0" applyFont="1" applyFill="1" applyBorder="1" applyAlignment="1" applyProtection="1">
      <alignment horizontal="center" vertical="center" shrinkToFit="1"/>
      <protection locked="0"/>
    </xf>
    <xf numFmtId="0" fontId="34" fillId="7" borderId="99" xfId="0" applyFont="1" applyFill="1" applyBorder="1" applyAlignment="1" applyProtection="1">
      <alignment horizontal="center" vertical="center" shrinkToFit="1"/>
      <protection locked="0"/>
    </xf>
    <xf numFmtId="0" fontId="14" fillId="0" borderId="0" xfId="0" applyFont="1" applyAlignment="1" applyProtection="1">
      <alignment horizontal="center" vertical="center"/>
      <protection locked="0"/>
    </xf>
    <xf numFmtId="0" fontId="6" fillId="0" borderId="0" xfId="0" applyFont="1" applyAlignment="1" applyProtection="1">
      <alignment horizontal="center" vertical="center" shrinkToFit="1"/>
      <protection locked="0"/>
    </xf>
    <xf numFmtId="0" fontId="6" fillId="0" borderId="15" xfId="0" applyFont="1" applyBorder="1" applyAlignment="1" applyProtection="1">
      <alignment horizontal="center" vertical="center" shrinkToFit="1"/>
      <protection locked="0"/>
    </xf>
    <xf numFmtId="0" fontId="6" fillId="0" borderId="80" xfId="0" applyFont="1" applyBorder="1" applyAlignment="1" applyProtection="1">
      <alignment horizontal="center" vertical="center" shrinkToFit="1"/>
      <protection locked="0"/>
    </xf>
    <xf numFmtId="0" fontId="6" fillId="0" borderId="12" xfId="0" applyFont="1" applyBorder="1" applyAlignment="1" applyProtection="1">
      <alignment horizontal="center" vertical="center"/>
      <protection locked="0"/>
    </xf>
    <xf numFmtId="0" fontId="6" fillId="0" borderId="13"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0" borderId="70" xfId="0" applyFont="1" applyBorder="1" applyAlignment="1" applyProtection="1">
      <alignment horizontal="center" vertical="center"/>
      <protection locked="0"/>
    </xf>
    <xf numFmtId="0" fontId="6" fillId="2" borderId="12" xfId="0" applyFont="1" applyFill="1" applyBorder="1" applyAlignment="1" applyProtection="1">
      <alignment horizontal="distributed" vertical="center"/>
      <protection locked="0"/>
    </xf>
    <xf numFmtId="0" fontId="6" fillId="2" borderId="13" xfId="0" applyFont="1" applyFill="1" applyBorder="1" applyAlignment="1" applyProtection="1">
      <alignment horizontal="distributed" vertical="center"/>
      <protection locked="0"/>
    </xf>
    <xf numFmtId="0" fontId="6" fillId="2" borderId="14" xfId="0" applyFont="1" applyFill="1" applyBorder="1" applyAlignment="1" applyProtection="1">
      <alignment horizontal="distributed" vertical="center"/>
      <protection locked="0"/>
    </xf>
    <xf numFmtId="0" fontId="6" fillId="2" borderId="25" xfId="0" applyFont="1" applyFill="1" applyBorder="1" applyAlignment="1" applyProtection="1">
      <alignment horizontal="center" vertical="center" shrinkToFit="1"/>
      <protection locked="0"/>
    </xf>
    <xf numFmtId="0" fontId="6" fillId="2" borderId="15" xfId="0" applyFont="1" applyFill="1" applyBorder="1" applyAlignment="1" applyProtection="1">
      <alignment horizontal="center" vertical="center" shrinkToFit="1"/>
      <protection locked="0"/>
    </xf>
    <xf numFmtId="0" fontId="6" fillId="2" borderId="23" xfId="0" applyFont="1" applyFill="1" applyBorder="1" applyAlignment="1" applyProtection="1">
      <alignment horizontal="center" vertical="center" shrinkToFit="1"/>
      <protection locked="0"/>
    </xf>
    <xf numFmtId="0" fontId="6" fillId="0" borderId="51" xfId="0" applyFont="1" applyBorder="1" applyAlignment="1" applyProtection="1">
      <alignment horizontal="left" vertical="center" shrinkToFit="1"/>
      <protection locked="0"/>
    </xf>
    <xf numFmtId="0" fontId="6" fillId="0" borderId="49" xfId="0" applyFont="1" applyBorder="1" applyAlignment="1" applyProtection="1">
      <alignment horizontal="left" vertical="center" shrinkToFit="1"/>
      <protection locked="0"/>
    </xf>
    <xf numFmtId="0" fontId="6" fillId="0" borderId="0" xfId="0" applyFont="1" applyAlignment="1" applyProtection="1">
      <alignment horizontal="left"/>
      <protection locked="0"/>
    </xf>
    <xf numFmtId="0" fontId="6" fillId="3" borderId="3" xfId="0" applyFont="1" applyFill="1" applyBorder="1" applyAlignment="1" applyProtection="1">
      <alignment horizontal="center" vertical="center" wrapText="1"/>
      <protection locked="0"/>
    </xf>
    <xf numFmtId="0" fontId="6" fillId="3" borderId="4" xfId="0" applyFont="1" applyFill="1" applyBorder="1" applyAlignment="1" applyProtection="1">
      <alignment horizontal="center" vertical="center" wrapText="1"/>
      <protection locked="0"/>
    </xf>
    <xf numFmtId="0" fontId="6" fillId="3" borderId="19" xfId="0" applyFont="1" applyFill="1" applyBorder="1" applyAlignment="1" applyProtection="1">
      <alignment horizontal="center" vertical="center" wrapText="1"/>
      <protection locked="0"/>
    </xf>
    <xf numFmtId="0" fontId="6" fillId="0" borderId="17"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7" fillId="0" borderId="0" xfId="0" applyFont="1" applyAlignment="1" applyProtection="1">
      <alignment horizontal="left" vertical="center"/>
      <protection locked="0"/>
    </xf>
    <xf numFmtId="176" fontId="13" fillId="2" borderId="8" xfId="0" applyNumberFormat="1" applyFont="1" applyFill="1" applyBorder="1" applyAlignment="1" applyProtection="1">
      <alignment horizontal="center" vertical="center" shrinkToFit="1"/>
      <protection locked="0"/>
    </xf>
    <xf numFmtId="176" fontId="13" fillId="2" borderId="9" xfId="0" applyNumberFormat="1" applyFont="1" applyFill="1" applyBorder="1" applyAlignment="1" applyProtection="1">
      <alignment horizontal="center" vertical="center" shrinkToFit="1"/>
      <protection locked="0"/>
    </xf>
    <xf numFmtId="0" fontId="22" fillId="0" borderId="0" xfId="0" applyFont="1" applyAlignment="1" applyProtection="1">
      <alignment horizontal="left" vertical="center" shrinkToFit="1"/>
      <protection locked="0"/>
    </xf>
    <xf numFmtId="0" fontId="6" fillId="0" borderId="0" xfId="0" applyFont="1" applyAlignment="1" applyProtection="1">
      <alignment horizontal="left" vertical="center" wrapText="1"/>
      <protection locked="0"/>
    </xf>
    <xf numFmtId="0" fontId="6" fillId="0" borderId="0" xfId="0" applyFont="1" applyAlignment="1" applyProtection="1">
      <alignment horizontal="right" vertical="center"/>
      <protection locked="0"/>
    </xf>
    <xf numFmtId="0" fontId="6" fillId="2" borderId="31" xfId="0" applyFont="1" applyFill="1" applyBorder="1" applyAlignment="1" applyProtection="1">
      <alignment horizontal="center" vertical="center"/>
      <protection locked="0"/>
    </xf>
    <xf numFmtId="0" fontId="6" fillId="2" borderId="32" xfId="0" applyFont="1" applyFill="1" applyBorder="1" applyAlignment="1" applyProtection="1">
      <alignment horizontal="center" vertical="center"/>
      <protection locked="0"/>
    </xf>
    <xf numFmtId="0" fontId="6" fillId="2" borderId="34" xfId="0" applyFont="1" applyFill="1" applyBorder="1" applyAlignment="1" applyProtection="1">
      <alignment horizontal="center" vertical="center"/>
      <protection locked="0"/>
    </xf>
    <xf numFmtId="0" fontId="6" fillId="2" borderId="57" xfId="0" applyFont="1" applyFill="1" applyBorder="1" applyAlignment="1" applyProtection="1">
      <alignment horizontal="distributed" vertical="center"/>
      <protection locked="0"/>
    </xf>
    <xf numFmtId="0" fontId="6" fillId="2" borderId="32" xfId="0" applyFont="1" applyFill="1" applyBorder="1" applyAlignment="1" applyProtection="1">
      <alignment horizontal="distributed" vertical="center"/>
      <protection locked="0"/>
    </xf>
    <xf numFmtId="0" fontId="6" fillId="2" borderId="33" xfId="0" applyFont="1" applyFill="1" applyBorder="1" applyAlignment="1" applyProtection="1">
      <alignment horizontal="distributed" vertical="center"/>
      <protection locked="0"/>
    </xf>
    <xf numFmtId="0" fontId="6" fillId="2" borderId="33" xfId="0" applyFont="1" applyFill="1" applyBorder="1" applyAlignment="1" applyProtection="1">
      <alignment horizontal="center" vertical="center"/>
      <protection locked="0"/>
    </xf>
    <xf numFmtId="0" fontId="6" fillId="0" borderId="32" xfId="0" applyFont="1" applyBorder="1" applyAlignment="1" applyProtection="1">
      <alignment horizontal="center" vertical="center"/>
      <protection locked="0"/>
    </xf>
    <xf numFmtId="0" fontId="9" fillId="0" borderId="74" xfId="0" applyFont="1" applyBorder="1" applyAlignment="1" applyProtection="1">
      <alignment horizontal="center" vertical="center" shrinkToFit="1"/>
      <protection locked="0"/>
    </xf>
    <xf numFmtId="0" fontId="6" fillId="2" borderId="35" xfId="0" applyFont="1" applyFill="1" applyBorder="1" applyAlignment="1" applyProtection="1">
      <alignment horizontal="center" vertical="center"/>
      <protection locked="0"/>
    </xf>
    <xf numFmtId="0" fontId="6" fillId="2" borderId="36" xfId="0" applyFont="1" applyFill="1" applyBorder="1" applyAlignment="1" applyProtection="1">
      <alignment horizontal="center" vertical="center"/>
      <protection locked="0"/>
    </xf>
    <xf numFmtId="0" fontId="6" fillId="2" borderId="39" xfId="0" applyFont="1" applyFill="1" applyBorder="1" applyAlignment="1" applyProtection="1">
      <alignment horizontal="center" vertical="center"/>
      <protection locked="0"/>
    </xf>
    <xf numFmtId="0" fontId="6" fillId="2" borderId="2" xfId="0" applyFont="1" applyFill="1" applyBorder="1" applyAlignment="1" applyProtection="1">
      <alignment horizontal="center" vertical="center"/>
      <protection locked="0"/>
    </xf>
    <xf numFmtId="0" fontId="6" fillId="2" borderId="0" xfId="0" applyFont="1" applyFill="1" applyAlignment="1" applyProtection="1">
      <alignment horizontal="center" vertical="center"/>
      <protection locked="0"/>
    </xf>
    <xf numFmtId="0" fontId="6" fillId="2" borderId="1" xfId="0" applyFont="1" applyFill="1" applyBorder="1" applyAlignment="1" applyProtection="1">
      <alignment horizontal="center" vertical="center"/>
      <protection locked="0"/>
    </xf>
    <xf numFmtId="0" fontId="6" fillId="2" borderId="76" xfId="0" applyFont="1" applyFill="1" applyBorder="1" applyAlignment="1" applyProtection="1">
      <alignment horizontal="center" vertical="center"/>
      <protection locked="0"/>
    </xf>
    <xf numFmtId="0" fontId="6" fillId="2" borderId="71" xfId="0" applyFont="1" applyFill="1" applyBorder="1" applyAlignment="1" applyProtection="1">
      <alignment horizontal="center" vertical="center"/>
      <protection locked="0"/>
    </xf>
    <xf numFmtId="0" fontId="6" fillId="2" borderId="77" xfId="0" applyFont="1" applyFill="1" applyBorder="1" applyAlignment="1" applyProtection="1">
      <alignment horizontal="center" vertical="center"/>
      <protection locked="0"/>
    </xf>
    <xf numFmtId="49" fontId="6" fillId="0" borderId="0" xfId="0" applyNumberFormat="1" applyFont="1" applyAlignment="1" applyProtection="1">
      <alignment vertical="center"/>
      <protection locked="0"/>
    </xf>
    <xf numFmtId="0" fontId="9" fillId="0" borderId="0" xfId="0" applyFont="1" applyAlignment="1" applyProtection="1">
      <alignment vertical="center"/>
      <protection locked="0"/>
    </xf>
    <xf numFmtId="0" fontId="6" fillId="0" borderId="0" xfId="0" applyFont="1" applyAlignment="1" applyProtection="1">
      <alignment horizontal="left" wrapText="1"/>
      <protection locked="0"/>
    </xf>
    <xf numFmtId="0" fontId="9" fillId="0" borderId="0" xfId="0" applyFont="1" applyAlignment="1" applyProtection="1">
      <alignment horizontal="left"/>
      <protection locked="0"/>
    </xf>
    <xf numFmtId="0" fontId="16" fillId="0" borderId="0" xfId="0" applyFont="1" applyAlignment="1" applyProtection="1">
      <alignment horizontal="right" vertical="center"/>
      <protection locked="0"/>
    </xf>
    <xf numFmtId="0" fontId="7" fillId="0" borderId="39" xfId="0" applyFont="1" applyBorder="1" applyAlignment="1" applyProtection="1">
      <alignment horizontal="center" vertical="center"/>
      <protection locked="0"/>
    </xf>
    <xf numFmtId="0" fontId="13" fillId="0" borderId="82" xfId="0" applyFont="1" applyBorder="1" applyAlignment="1" applyProtection="1">
      <alignment horizontal="center" vertical="center"/>
      <protection locked="0"/>
    </xf>
    <xf numFmtId="0" fontId="13" fillId="0" borderId="83" xfId="0" applyFont="1" applyBorder="1" applyAlignment="1" applyProtection="1">
      <alignment horizontal="center" vertical="center"/>
      <protection locked="0"/>
    </xf>
    <xf numFmtId="0" fontId="13" fillId="0" borderId="84" xfId="0" applyFont="1" applyBorder="1" applyAlignment="1" applyProtection="1">
      <alignment horizontal="center" vertical="center"/>
      <protection locked="0"/>
    </xf>
    <xf numFmtId="0" fontId="13" fillId="0" borderId="85" xfId="0" applyFont="1" applyBorder="1" applyAlignment="1" applyProtection="1">
      <alignment horizontal="center" vertical="center"/>
      <protection locked="0"/>
    </xf>
    <xf numFmtId="0" fontId="6" fillId="3" borderId="31" xfId="0" applyFont="1" applyFill="1" applyBorder="1" applyAlignment="1" applyProtection="1">
      <alignment horizontal="distributed" vertical="center"/>
      <protection locked="0"/>
    </xf>
    <xf numFmtId="0" fontId="6" fillId="3" borderId="32" xfId="0" applyFont="1" applyFill="1" applyBorder="1" applyAlignment="1" applyProtection="1">
      <alignment horizontal="distributed" vertical="center"/>
      <protection locked="0"/>
    </xf>
    <xf numFmtId="0" fontId="6" fillId="3" borderId="33" xfId="0" applyFont="1" applyFill="1" applyBorder="1" applyAlignment="1" applyProtection="1">
      <alignment horizontal="distributed" vertical="center"/>
      <protection locked="0"/>
    </xf>
    <xf numFmtId="0" fontId="6" fillId="0" borderId="57" xfId="0" applyFont="1" applyBorder="1" applyAlignment="1" applyProtection="1">
      <alignment horizontal="left" vertical="center"/>
      <protection locked="0"/>
    </xf>
    <xf numFmtId="0" fontId="6" fillId="0" borderId="32" xfId="0" applyFont="1" applyBorder="1" applyAlignment="1" applyProtection="1">
      <alignment horizontal="left" vertical="center"/>
      <protection locked="0"/>
    </xf>
    <xf numFmtId="0" fontId="6" fillId="0" borderId="34" xfId="0" applyFont="1" applyBorder="1" applyAlignment="1" applyProtection="1">
      <alignment horizontal="left" vertical="center"/>
      <protection locked="0"/>
    </xf>
    <xf numFmtId="0" fontId="6" fillId="3" borderId="35" xfId="0" applyFont="1" applyFill="1" applyBorder="1" applyAlignment="1" applyProtection="1">
      <alignment horizontal="distributed" vertical="center"/>
      <protection locked="0"/>
    </xf>
    <xf numFmtId="0" fontId="6" fillId="3" borderId="36" xfId="0" applyFont="1" applyFill="1" applyBorder="1" applyAlignment="1" applyProtection="1">
      <alignment horizontal="distributed" vertical="center"/>
      <protection locked="0"/>
    </xf>
    <xf numFmtId="0" fontId="17" fillId="0" borderId="38" xfId="0" applyFont="1" applyBorder="1" applyAlignment="1" applyProtection="1">
      <alignment horizontal="center" vertical="center"/>
      <protection locked="0"/>
    </xf>
    <xf numFmtId="0" fontId="17" fillId="0" borderId="36" xfId="0" applyFont="1" applyBorder="1" applyAlignment="1" applyProtection="1">
      <alignment horizontal="center" vertical="center"/>
      <protection locked="0"/>
    </xf>
    <xf numFmtId="49" fontId="6" fillId="0" borderId="36" xfId="0" applyNumberFormat="1" applyFont="1" applyBorder="1" applyAlignment="1" applyProtection="1">
      <alignment horizontal="left" vertical="center"/>
      <protection locked="0"/>
    </xf>
    <xf numFmtId="49" fontId="6" fillId="0" borderId="54" xfId="0" applyNumberFormat="1" applyFont="1" applyBorder="1" applyAlignment="1" applyProtection="1">
      <alignment horizontal="left" vertical="center"/>
      <protection locked="0"/>
    </xf>
    <xf numFmtId="0" fontId="6" fillId="3" borderId="45" xfId="0" applyFont="1" applyFill="1" applyBorder="1" applyAlignment="1" applyProtection="1">
      <alignment horizontal="distributed" vertical="center" wrapText="1"/>
      <protection locked="0"/>
    </xf>
    <xf numFmtId="0" fontId="6" fillId="0" borderId="1" xfId="0" applyFont="1" applyBorder="1" applyAlignment="1" applyProtection="1">
      <alignment horizontal="left" vertical="center"/>
      <protection locked="0"/>
    </xf>
    <xf numFmtId="0" fontId="6" fillId="0" borderId="51" xfId="0" applyFont="1" applyBorder="1" applyAlignment="1" applyProtection="1">
      <alignment horizontal="left" vertical="center"/>
      <protection locked="0"/>
    </xf>
    <xf numFmtId="0" fontId="6" fillId="0" borderId="49" xfId="0" applyFont="1" applyBorder="1" applyAlignment="1" applyProtection="1">
      <alignment horizontal="left" vertical="center"/>
      <protection locked="0"/>
    </xf>
    <xf numFmtId="0" fontId="6" fillId="0" borderId="30" xfId="0" applyFont="1" applyBorder="1" applyAlignment="1" applyProtection="1">
      <alignment horizontal="left" vertical="center"/>
      <protection locked="0"/>
    </xf>
    <xf numFmtId="0" fontId="20" fillId="3" borderId="2" xfId="0" applyFont="1" applyFill="1" applyBorder="1" applyAlignment="1" applyProtection="1">
      <alignment horizontal="center" vertical="center" wrapText="1"/>
      <protection locked="0"/>
    </xf>
    <xf numFmtId="0" fontId="20" fillId="3" borderId="0" xfId="0" applyFont="1" applyFill="1" applyAlignment="1" applyProtection="1">
      <alignment horizontal="center" vertical="center" wrapText="1"/>
      <protection locked="0"/>
    </xf>
    <xf numFmtId="0" fontId="20" fillId="3" borderId="29" xfId="0" applyFont="1" applyFill="1" applyBorder="1" applyAlignment="1" applyProtection="1">
      <alignment horizontal="center" vertical="center" wrapText="1"/>
      <protection locked="0"/>
    </xf>
    <xf numFmtId="0" fontId="20" fillId="3" borderId="49" xfId="0" applyFont="1" applyFill="1" applyBorder="1" applyAlignment="1" applyProtection="1">
      <alignment horizontal="center" vertical="center" wrapText="1"/>
      <protection locked="0"/>
    </xf>
    <xf numFmtId="0" fontId="6" fillId="0" borderId="12" xfId="0" applyFont="1" applyBorder="1" applyAlignment="1" applyProtection="1">
      <alignment horizontal="left" vertical="center"/>
      <protection locked="0"/>
    </xf>
    <xf numFmtId="0" fontId="6" fillId="0" borderId="13" xfId="0" applyFont="1" applyBorder="1" applyAlignment="1" applyProtection="1">
      <alignment horizontal="left" vertical="center"/>
      <protection locked="0"/>
    </xf>
    <xf numFmtId="0" fontId="6" fillId="0" borderId="70" xfId="0" applyFont="1" applyBorder="1" applyAlignment="1" applyProtection="1">
      <alignment horizontal="left" vertical="center"/>
      <protection locked="0"/>
    </xf>
    <xf numFmtId="0" fontId="6" fillId="0" borderId="83" xfId="0" applyFont="1" applyBorder="1" applyAlignment="1" applyProtection="1">
      <alignment horizontal="center" vertical="center" wrapText="1"/>
      <protection locked="0"/>
    </xf>
    <xf numFmtId="0" fontId="6" fillId="0" borderId="85" xfId="0" applyFont="1" applyBorder="1" applyAlignment="1" applyProtection="1">
      <alignment horizontal="center" vertical="center" wrapText="1"/>
      <protection locked="0"/>
    </xf>
    <xf numFmtId="0" fontId="6" fillId="0" borderId="15" xfId="0" applyFont="1" applyBorder="1" applyAlignment="1" applyProtection="1">
      <alignment horizontal="center" vertical="center" wrapText="1"/>
      <protection locked="0"/>
    </xf>
    <xf numFmtId="0" fontId="6" fillId="2" borderId="79" xfId="0" applyFont="1" applyFill="1" applyBorder="1" applyAlignment="1" applyProtection="1">
      <alignment horizontal="center" vertical="center"/>
      <protection locked="0"/>
    </xf>
    <xf numFmtId="0" fontId="6" fillId="2" borderId="88" xfId="0" applyFont="1" applyFill="1" applyBorder="1" applyAlignment="1" applyProtection="1">
      <alignment horizontal="center" vertical="center"/>
      <protection locked="0"/>
    </xf>
    <xf numFmtId="0" fontId="6" fillId="2" borderId="87" xfId="0" applyFont="1" applyFill="1" applyBorder="1" applyAlignment="1" applyProtection="1">
      <alignment horizontal="center" vertical="center"/>
      <protection locked="0"/>
    </xf>
    <xf numFmtId="0" fontId="13" fillId="0" borderId="5" xfId="0" applyFont="1" applyBorder="1" applyAlignment="1" applyProtection="1">
      <alignment horizontal="left"/>
      <protection locked="0"/>
    </xf>
    <xf numFmtId="0" fontId="13" fillId="0" borderId="21" xfId="0" applyFont="1" applyBorder="1" applyAlignment="1" applyProtection="1">
      <alignment horizontal="center" vertical="center" wrapText="1"/>
      <protection locked="0"/>
    </xf>
    <xf numFmtId="0" fontId="13" fillId="0" borderId="61" xfId="0" applyFont="1" applyBorder="1" applyAlignment="1" applyProtection="1">
      <alignment horizontal="center" vertical="center" wrapText="1"/>
      <protection locked="0"/>
    </xf>
    <xf numFmtId="0" fontId="6" fillId="0" borderId="61" xfId="0" applyFont="1" applyBorder="1" applyAlignment="1" applyProtection="1">
      <alignment horizontal="center" vertical="center" wrapText="1"/>
      <protection locked="0"/>
    </xf>
    <xf numFmtId="0" fontId="6" fillId="0" borderId="65" xfId="0" applyFont="1" applyBorder="1" applyAlignment="1" applyProtection="1">
      <alignment horizontal="center" vertical="center" wrapText="1"/>
      <protection locked="0"/>
    </xf>
    <xf numFmtId="0" fontId="18" fillId="0" borderId="41" xfId="0" applyFont="1" applyBorder="1" applyAlignment="1" applyProtection="1">
      <alignment horizontal="center" vertical="center"/>
      <protection locked="0"/>
    </xf>
    <xf numFmtId="0" fontId="18" fillId="0" borderId="44" xfId="0" applyFont="1" applyBorder="1" applyAlignment="1" applyProtection="1">
      <alignment horizontal="center" vertical="center"/>
      <protection locked="0"/>
    </xf>
    <xf numFmtId="0" fontId="6" fillId="0" borderId="52" xfId="0" applyFont="1" applyBorder="1" applyAlignment="1" applyProtection="1">
      <alignment horizontal="left" vertical="center"/>
      <protection locked="0"/>
    </xf>
    <xf numFmtId="0" fontId="6" fillId="0" borderId="68" xfId="0" applyFont="1" applyBorder="1" applyAlignment="1" applyProtection="1">
      <alignment horizontal="center" vertical="center"/>
      <protection locked="0"/>
    </xf>
    <xf numFmtId="0" fontId="13" fillId="2" borderId="26" xfId="0" applyFont="1" applyFill="1" applyBorder="1" applyAlignment="1" applyProtection="1">
      <alignment horizontal="center" vertical="center" wrapText="1"/>
      <protection locked="0"/>
    </xf>
    <xf numFmtId="0" fontId="13" fillId="2" borderId="28" xfId="0" applyFont="1" applyFill="1" applyBorder="1" applyAlignment="1" applyProtection="1">
      <alignment horizontal="center" vertical="center" wrapText="1"/>
      <protection locked="0"/>
    </xf>
    <xf numFmtId="0" fontId="13" fillId="2" borderId="7" xfId="0" applyFont="1" applyFill="1" applyBorder="1" applyAlignment="1" applyProtection="1">
      <alignment horizontal="center" vertical="center" wrapText="1"/>
      <protection locked="0"/>
    </xf>
    <xf numFmtId="0" fontId="13" fillId="2" borderId="8" xfId="0" applyFont="1" applyFill="1" applyBorder="1" applyAlignment="1" applyProtection="1">
      <alignment horizontal="center" vertical="center" wrapText="1"/>
      <protection locked="0"/>
    </xf>
    <xf numFmtId="0" fontId="13" fillId="2" borderId="28" xfId="0" applyFont="1" applyFill="1" applyBorder="1" applyAlignment="1" applyProtection="1">
      <alignment horizontal="center" vertical="center"/>
      <protection locked="0"/>
    </xf>
    <xf numFmtId="0" fontId="13" fillId="2" borderId="8" xfId="0" applyFont="1" applyFill="1" applyBorder="1" applyAlignment="1" applyProtection="1">
      <alignment horizontal="center" vertical="center"/>
      <protection locked="0"/>
    </xf>
    <xf numFmtId="176" fontId="19" fillId="2" borderId="8" xfId="0" applyNumberFormat="1" applyFont="1" applyFill="1" applyBorder="1" applyAlignment="1" applyProtection="1">
      <alignment horizontal="center" vertical="center" shrinkToFit="1"/>
      <protection locked="0"/>
    </xf>
    <xf numFmtId="176" fontId="19" fillId="2" borderId="8" xfId="0" applyNumberFormat="1" applyFont="1" applyFill="1" applyBorder="1" applyAlignment="1">
      <alignment horizontal="center" vertical="center" shrinkToFit="1"/>
    </xf>
    <xf numFmtId="176" fontId="19" fillId="2" borderId="8" xfId="0" applyNumberFormat="1" applyFont="1" applyFill="1" applyBorder="1" applyAlignment="1" applyProtection="1">
      <alignment horizontal="center" vertical="center" wrapText="1" shrinkToFit="1"/>
      <protection locked="0"/>
    </xf>
    <xf numFmtId="176" fontId="19" fillId="2" borderId="9" xfId="0" applyNumberFormat="1" applyFont="1" applyFill="1" applyBorder="1" applyAlignment="1" applyProtection="1">
      <alignment horizontal="center" vertical="center" shrinkToFit="1"/>
      <protection locked="0"/>
    </xf>
    <xf numFmtId="0" fontId="13" fillId="2" borderId="93" xfId="0" applyFont="1" applyFill="1" applyBorder="1" applyAlignment="1" applyProtection="1">
      <alignment horizontal="center" vertical="center"/>
      <protection locked="0"/>
    </xf>
    <xf numFmtId="0" fontId="13" fillId="2" borderId="27" xfId="0" applyFont="1" applyFill="1" applyBorder="1" applyAlignment="1" applyProtection="1">
      <alignment horizontal="center" vertical="center" wrapText="1"/>
      <protection locked="0"/>
    </xf>
    <xf numFmtId="0" fontId="25" fillId="2" borderId="8" xfId="0" applyFont="1" applyFill="1" applyBorder="1" applyAlignment="1" applyProtection="1">
      <alignment horizontal="center" vertical="center" wrapText="1"/>
      <protection locked="0"/>
    </xf>
    <xf numFmtId="176" fontId="19" fillId="2" borderId="8" xfId="0" applyNumberFormat="1" applyFont="1" applyFill="1" applyBorder="1" applyAlignment="1">
      <alignment horizontal="center" vertical="center" wrapText="1" shrinkToFit="1"/>
    </xf>
    <xf numFmtId="176" fontId="25" fillId="2" borderId="8" xfId="0" applyNumberFormat="1" applyFont="1" applyFill="1" applyBorder="1" applyAlignment="1" applyProtection="1">
      <alignment horizontal="center" vertical="center" wrapText="1" shrinkToFit="1"/>
      <protection locked="0"/>
    </xf>
    <xf numFmtId="176" fontId="25" fillId="2" borderId="9" xfId="0" applyNumberFormat="1" applyFont="1" applyFill="1" applyBorder="1" applyAlignment="1" applyProtection="1">
      <alignment horizontal="center" vertical="center" wrapText="1" shrinkToFit="1"/>
      <protection locked="0"/>
    </xf>
    <xf numFmtId="3" fontId="17" fillId="6" borderId="16" xfId="0" applyNumberFormat="1" applyFont="1" applyFill="1" applyBorder="1" applyAlignment="1">
      <alignment horizontal="right" vertical="center" shrinkToFit="1"/>
    </xf>
    <xf numFmtId="3" fontId="17" fillId="6" borderId="10" xfId="0" applyNumberFormat="1" applyFont="1" applyFill="1" applyBorder="1" applyAlignment="1">
      <alignment horizontal="right" vertical="center" shrinkToFit="1"/>
    </xf>
    <xf numFmtId="3" fontId="17" fillId="6" borderId="11" xfId="0" applyNumberFormat="1" applyFont="1" applyFill="1" applyBorder="1" applyAlignment="1">
      <alignment horizontal="right" vertical="center" shrinkToFit="1"/>
    </xf>
    <xf numFmtId="0" fontId="6" fillId="6" borderId="48" xfId="0" applyFont="1" applyFill="1" applyBorder="1" applyAlignment="1">
      <alignment horizontal="center" vertical="center" shrinkToFit="1"/>
    </xf>
    <xf numFmtId="0" fontId="6" fillId="6" borderId="49" xfId="0" applyFont="1" applyFill="1" applyBorder="1" applyAlignment="1">
      <alignment horizontal="center" vertical="center" shrinkToFit="1"/>
    </xf>
    <xf numFmtId="0" fontId="6" fillId="6" borderId="30" xfId="0" applyFont="1" applyFill="1" applyBorder="1" applyAlignment="1">
      <alignment horizontal="center" vertical="center" shrinkToFit="1"/>
    </xf>
    <xf numFmtId="1" fontId="17" fillId="5" borderId="16" xfId="0" applyNumberFormat="1" applyFont="1" applyFill="1" applyBorder="1" applyAlignment="1" applyProtection="1">
      <alignment horizontal="center" vertical="center" shrinkToFit="1"/>
      <protection locked="0"/>
    </xf>
    <xf numFmtId="1" fontId="17" fillId="5" borderId="10" xfId="0" applyNumberFormat="1" applyFont="1" applyFill="1" applyBorder="1" applyAlignment="1" applyProtection="1">
      <alignment horizontal="center" vertical="center" shrinkToFit="1"/>
      <protection locked="0"/>
    </xf>
    <xf numFmtId="1" fontId="17" fillId="5" borderId="11" xfId="0" applyNumberFormat="1" applyFont="1" applyFill="1" applyBorder="1" applyAlignment="1" applyProtection="1">
      <alignment horizontal="center" vertical="center" shrinkToFit="1"/>
      <protection locked="0"/>
    </xf>
    <xf numFmtId="0" fontId="13" fillId="0" borderId="50" xfId="0" applyFont="1" applyBorder="1" applyAlignment="1" applyProtection="1">
      <alignment horizontal="center" vertical="center" wrapText="1"/>
      <protection locked="0"/>
    </xf>
    <xf numFmtId="3" fontId="17" fillId="5" borderId="16" xfId="0" applyNumberFormat="1" applyFont="1" applyFill="1" applyBorder="1" applyAlignment="1" applyProtection="1">
      <alignment horizontal="right" vertical="center" shrinkToFit="1"/>
      <protection locked="0"/>
    </xf>
    <xf numFmtId="3" fontId="17" fillId="5" borderId="10" xfId="0" applyNumberFormat="1" applyFont="1" applyFill="1" applyBorder="1" applyAlignment="1" applyProtection="1">
      <alignment horizontal="right" vertical="center" shrinkToFit="1"/>
      <protection locked="0"/>
    </xf>
    <xf numFmtId="3" fontId="17" fillId="5" borderId="11" xfId="0" applyNumberFormat="1" applyFont="1" applyFill="1" applyBorder="1" applyAlignment="1" applyProtection="1">
      <alignment horizontal="right" vertical="center" shrinkToFit="1"/>
      <protection locked="0"/>
    </xf>
    <xf numFmtId="0" fontId="13" fillId="0" borderId="19" xfId="0" applyFont="1" applyBorder="1" applyAlignment="1" applyProtection="1">
      <alignment horizontal="center" vertical="center" wrapText="1"/>
      <protection locked="0"/>
    </xf>
    <xf numFmtId="0" fontId="13" fillId="0" borderId="17" xfId="0" applyFont="1" applyBorder="1" applyAlignment="1" applyProtection="1">
      <alignment horizontal="center" vertical="center" wrapText="1"/>
      <protection locked="0"/>
    </xf>
    <xf numFmtId="0" fontId="13" fillId="2" borderId="92" xfId="0" applyFont="1" applyFill="1" applyBorder="1" applyAlignment="1" applyProtection="1">
      <alignment horizontal="center" vertical="center"/>
      <protection locked="0"/>
    </xf>
    <xf numFmtId="0" fontId="13" fillId="2" borderId="40" xfId="0" applyFont="1" applyFill="1" applyBorder="1" applyAlignment="1" applyProtection="1">
      <alignment horizontal="center" vertical="center"/>
      <protection locked="0"/>
    </xf>
    <xf numFmtId="0" fontId="6" fillId="0" borderId="83" xfId="0" applyFont="1" applyBorder="1" applyAlignment="1" applyProtection="1">
      <alignment horizontal="center" vertical="center"/>
      <protection locked="0"/>
    </xf>
    <xf numFmtId="0" fontId="6" fillId="0" borderId="78" xfId="0" applyFont="1" applyBorder="1" applyAlignment="1" applyProtection="1">
      <alignment horizontal="center" vertical="center"/>
      <protection locked="0"/>
    </xf>
    <xf numFmtId="0" fontId="6" fillId="0" borderId="85" xfId="0" applyFont="1" applyBorder="1" applyAlignment="1" applyProtection="1">
      <alignment horizontal="center" vertical="center"/>
      <protection locked="0"/>
    </xf>
    <xf numFmtId="0" fontId="6" fillId="0" borderId="86" xfId="0" applyFont="1" applyBorder="1" applyAlignment="1" applyProtection="1">
      <alignment horizontal="center" vertical="center"/>
      <protection locked="0"/>
    </xf>
    <xf numFmtId="0" fontId="6" fillId="6" borderId="58" xfId="0" applyFont="1" applyFill="1" applyBorder="1" applyAlignment="1">
      <alignment horizontal="center" vertical="center" shrinkToFit="1"/>
    </xf>
    <xf numFmtId="0" fontId="6" fillId="6" borderId="10" xfId="0" applyFont="1" applyFill="1" applyBorder="1" applyAlignment="1">
      <alignment horizontal="center" vertical="center" shrinkToFit="1"/>
    </xf>
    <xf numFmtId="0" fontId="6" fillId="6" borderId="11" xfId="0" applyFont="1" applyFill="1" applyBorder="1" applyAlignment="1">
      <alignment horizontal="center" vertical="center" shrinkToFit="1"/>
    </xf>
    <xf numFmtId="0" fontId="13" fillId="0" borderId="10" xfId="0" applyFont="1" applyBorder="1" applyAlignment="1" applyProtection="1">
      <alignment horizontal="center" vertical="center" wrapText="1"/>
      <protection locked="0"/>
    </xf>
    <xf numFmtId="0" fontId="13" fillId="0" borderId="22" xfId="0" applyFont="1" applyBorder="1" applyAlignment="1" applyProtection="1">
      <alignment horizontal="center" vertical="center" wrapText="1"/>
      <protection locked="0"/>
    </xf>
    <xf numFmtId="0" fontId="6" fillId="0" borderId="17" xfId="0" applyFont="1" applyBorder="1" applyAlignment="1" applyProtection="1">
      <alignment horizontal="center" vertical="center" wrapText="1"/>
      <protection locked="0"/>
    </xf>
    <xf numFmtId="0" fontId="6" fillId="0" borderId="4" xfId="0" applyFont="1" applyBorder="1" applyAlignment="1" applyProtection="1">
      <alignment horizontal="center" vertical="center" wrapText="1"/>
      <protection locked="0"/>
    </xf>
    <xf numFmtId="0" fontId="6" fillId="0" borderId="6" xfId="0" applyFont="1" applyBorder="1" applyAlignment="1" applyProtection="1">
      <alignment horizontal="center" vertical="center" wrapText="1"/>
      <protection locked="0"/>
    </xf>
    <xf numFmtId="0" fontId="13" fillId="0" borderId="62" xfId="0" applyFont="1" applyBorder="1" applyAlignment="1" applyProtection="1">
      <alignment horizontal="center" vertical="center" wrapText="1"/>
      <protection locked="0"/>
    </xf>
    <xf numFmtId="0" fontId="13" fillId="0" borderId="0" xfId="0" applyFont="1" applyAlignment="1" applyProtection="1">
      <alignment horizontal="center" vertical="center" wrapText="1"/>
      <protection locked="0"/>
    </xf>
    <xf numFmtId="0" fontId="13" fillId="0" borderId="60" xfId="0" applyFont="1" applyBorder="1" applyAlignment="1" applyProtection="1">
      <alignment horizontal="center" vertical="center" wrapText="1"/>
      <protection locked="0"/>
    </xf>
    <xf numFmtId="0" fontId="6" fillId="0" borderId="22" xfId="0" applyFont="1" applyBorder="1" applyAlignment="1" applyProtection="1">
      <alignment horizontal="center" vertical="center" wrapText="1"/>
      <protection locked="0"/>
    </xf>
    <xf numFmtId="0" fontId="6" fillId="0" borderId="10"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6" fillId="6" borderId="67" xfId="0" applyFont="1" applyFill="1" applyBorder="1" applyAlignment="1">
      <alignment horizontal="center" vertical="center" shrinkToFit="1"/>
    </xf>
    <xf numFmtId="0" fontId="6" fillId="6" borderId="4" xfId="0" applyFont="1" applyFill="1" applyBorder="1" applyAlignment="1">
      <alignment horizontal="center" vertical="center" shrinkToFit="1"/>
    </xf>
    <xf numFmtId="176" fontId="13" fillId="2" borderId="11" xfId="0" applyNumberFormat="1" applyFont="1" applyFill="1" applyBorder="1" applyAlignment="1" applyProtection="1">
      <alignment horizontal="center" vertical="center" shrinkToFit="1"/>
      <protection locked="0"/>
    </xf>
    <xf numFmtId="176" fontId="13" fillId="2" borderId="16" xfId="0" applyNumberFormat="1" applyFont="1" applyFill="1" applyBorder="1" applyAlignment="1" applyProtection="1">
      <alignment horizontal="center" vertical="center" shrinkToFit="1"/>
      <protection locked="0"/>
    </xf>
    <xf numFmtId="176" fontId="13" fillId="2" borderId="11" xfId="0" applyNumberFormat="1" applyFont="1" applyFill="1" applyBorder="1" applyAlignment="1">
      <alignment horizontal="center" vertical="center" wrapText="1" shrinkToFit="1"/>
    </xf>
    <xf numFmtId="176" fontId="13" fillId="2" borderId="8" xfId="0" applyNumberFormat="1" applyFont="1" applyFill="1" applyBorder="1" applyAlignment="1">
      <alignment horizontal="center" vertical="center" shrinkToFit="1"/>
    </xf>
    <xf numFmtId="176" fontId="13" fillId="2" borderId="16" xfId="0" applyNumberFormat="1" applyFont="1" applyFill="1" applyBorder="1" applyAlignment="1">
      <alignment horizontal="center" vertical="center" shrinkToFit="1"/>
    </xf>
    <xf numFmtId="176" fontId="13" fillId="2" borderId="11" xfId="0" applyNumberFormat="1" applyFont="1" applyFill="1" applyBorder="1" applyAlignment="1">
      <alignment horizontal="center" vertical="center" shrinkToFit="1"/>
    </xf>
    <xf numFmtId="0" fontId="19" fillId="0" borderId="3" xfId="0" applyFont="1" applyBorder="1" applyAlignment="1" applyProtection="1">
      <alignment horizontal="center" vertical="center" wrapText="1"/>
      <protection locked="0"/>
    </xf>
    <xf numFmtId="0" fontId="19" fillId="0" borderId="4" xfId="0" applyFont="1" applyBorder="1" applyAlignment="1" applyProtection="1">
      <alignment horizontal="center" vertical="center" wrapText="1"/>
      <protection locked="0"/>
    </xf>
    <xf numFmtId="0" fontId="19" fillId="0" borderId="6" xfId="0" applyFont="1" applyBorder="1" applyAlignment="1" applyProtection="1">
      <alignment horizontal="center" vertical="center" wrapText="1"/>
      <protection locked="0"/>
    </xf>
    <xf numFmtId="0" fontId="13" fillId="2" borderId="40" xfId="0" applyFont="1" applyFill="1" applyBorder="1" applyAlignment="1" applyProtection="1">
      <alignment horizontal="center" vertical="center" wrapText="1"/>
      <protection locked="0"/>
    </xf>
    <xf numFmtId="0" fontId="13" fillId="2" borderId="16" xfId="0" applyFont="1" applyFill="1" applyBorder="1" applyAlignment="1" applyProtection="1">
      <alignment horizontal="center" vertical="center" wrapText="1"/>
      <protection locked="0"/>
    </xf>
    <xf numFmtId="0" fontId="9" fillId="0" borderId="5" xfId="0" applyFont="1" applyBorder="1" applyAlignment="1" applyProtection="1">
      <alignment horizontal="center" vertical="center"/>
      <protection locked="0"/>
    </xf>
    <xf numFmtId="0" fontId="6" fillId="0" borderId="41" xfId="0" applyFont="1" applyBorder="1" applyAlignment="1" applyProtection="1">
      <alignment horizontal="center" vertical="center" shrinkToFit="1"/>
      <protection locked="0"/>
    </xf>
    <xf numFmtId="0" fontId="6" fillId="0" borderId="5" xfId="0" applyFont="1" applyBorder="1" applyAlignment="1" applyProtection="1">
      <alignment horizontal="center" vertical="center"/>
      <protection locked="0"/>
    </xf>
    <xf numFmtId="178" fontId="7" fillId="0" borderId="7" xfId="0" applyNumberFormat="1" applyFont="1" applyBorder="1" applyAlignment="1" applyProtection="1">
      <alignment horizontal="center" vertical="center"/>
      <protection locked="0"/>
    </xf>
    <xf numFmtId="178" fontId="7" fillId="0" borderId="8" xfId="0" applyNumberFormat="1" applyFont="1" applyBorder="1" applyAlignment="1" applyProtection="1">
      <alignment horizontal="center" vertical="center"/>
      <protection locked="0"/>
    </xf>
    <xf numFmtId="0" fontId="13" fillId="0" borderId="66" xfId="0" applyFont="1" applyBorder="1" applyAlignment="1" applyProtection="1">
      <alignment horizontal="center" vertical="center" wrapText="1"/>
      <protection locked="0"/>
    </xf>
    <xf numFmtId="0" fontId="13" fillId="0" borderId="65" xfId="0" applyFont="1" applyBorder="1" applyAlignment="1" applyProtection="1">
      <alignment horizontal="center" vertical="center" wrapText="1"/>
      <protection locked="0"/>
    </xf>
    <xf numFmtId="0" fontId="19" fillId="0" borderId="16" xfId="0" applyFont="1" applyBorder="1" applyAlignment="1" applyProtection="1">
      <alignment horizontal="center" vertical="center" wrapText="1"/>
      <protection locked="0"/>
    </xf>
    <xf numFmtId="0" fontId="19" fillId="0" borderId="10" xfId="0" applyFont="1" applyBorder="1" applyAlignment="1" applyProtection="1">
      <alignment horizontal="center" vertical="center" wrapText="1"/>
      <protection locked="0"/>
    </xf>
    <xf numFmtId="0" fontId="19" fillId="0" borderId="11" xfId="0" applyFont="1" applyBorder="1" applyAlignment="1" applyProtection="1">
      <alignment horizontal="center" vertical="center" wrapText="1"/>
      <protection locked="0"/>
    </xf>
    <xf numFmtId="177" fontId="7" fillId="0" borderId="8" xfId="0" applyNumberFormat="1" applyFont="1" applyBorder="1" applyAlignment="1">
      <alignment horizontal="center" vertical="center"/>
    </xf>
    <xf numFmtId="177" fontId="7" fillId="0" borderId="9" xfId="0" applyNumberFormat="1" applyFont="1" applyBorder="1" applyAlignment="1">
      <alignment horizontal="center" vertical="center"/>
    </xf>
    <xf numFmtId="177" fontId="7" fillId="0" borderId="55" xfId="0" applyNumberFormat="1" applyFont="1" applyBorder="1" applyAlignment="1">
      <alignment horizontal="center" vertical="center"/>
    </xf>
    <xf numFmtId="177" fontId="7" fillId="0" borderId="56" xfId="0" applyNumberFormat="1" applyFont="1" applyBorder="1" applyAlignment="1">
      <alignment horizontal="center" vertical="center"/>
    </xf>
    <xf numFmtId="0" fontId="6" fillId="0" borderId="0" xfId="0" applyFont="1" applyAlignment="1">
      <alignment horizontal="left" vertical="top" wrapText="1"/>
    </xf>
    <xf numFmtId="178" fontId="7" fillId="0" borderId="73" xfId="0" applyNumberFormat="1" applyFont="1" applyBorder="1" applyAlignment="1" applyProtection="1">
      <alignment horizontal="center" vertical="center"/>
      <protection locked="0"/>
    </xf>
    <xf numFmtId="178" fontId="7" fillId="0" borderId="55" xfId="0" applyNumberFormat="1" applyFont="1" applyBorder="1" applyAlignment="1" applyProtection="1">
      <alignment horizontal="center" vertical="center"/>
      <protection locked="0"/>
    </xf>
    <xf numFmtId="0" fontId="6" fillId="0" borderId="49" xfId="0" applyFont="1" applyBorder="1" applyAlignment="1">
      <alignment horizontal="left" shrinkToFit="1"/>
    </xf>
    <xf numFmtId="0" fontId="36" fillId="0" borderId="49" xfId="0" applyFont="1" applyBorder="1" applyAlignment="1">
      <alignment horizontal="right" vertical="center" shrinkToFit="1"/>
    </xf>
    <xf numFmtId="0" fontId="34" fillId="5" borderId="16" xfId="0" applyFont="1" applyFill="1" applyBorder="1" applyAlignment="1" applyProtection="1">
      <alignment horizontal="center" vertical="center" shrinkToFit="1"/>
      <protection locked="0"/>
    </xf>
    <xf numFmtId="0" fontId="34" fillId="5" borderId="10" xfId="0" applyFont="1" applyFill="1" applyBorder="1" applyAlignment="1" applyProtection="1">
      <alignment horizontal="center" vertical="center" shrinkToFit="1"/>
      <protection locked="0"/>
    </xf>
    <xf numFmtId="0" fontId="34" fillId="5" borderId="11" xfId="0" applyFont="1" applyFill="1" applyBorder="1" applyAlignment="1" applyProtection="1">
      <alignment horizontal="center" vertical="center" shrinkToFit="1"/>
      <protection locked="0"/>
    </xf>
    <xf numFmtId="0" fontId="37" fillId="0" borderId="49" xfId="0" applyFont="1" applyBorder="1" applyAlignment="1">
      <alignment horizontal="left" vertical="center" shrinkToFit="1"/>
    </xf>
    <xf numFmtId="0" fontId="6" fillId="0" borderId="49" xfId="0" applyFont="1" applyBorder="1" applyAlignment="1">
      <alignment horizontal="left" vertical="center" shrinkToFit="1"/>
    </xf>
    <xf numFmtId="0" fontId="6" fillId="0" borderId="63" xfId="0" applyFont="1" applyBorder="1" applyAlignment="1" applyProtection="1">
      <alignment horizontal="center" vertical="center" wrapText="1"/>
      <protection locked="0"/>
    </xf>
    <xf numFmtId="0" fontId="6" fillId="0" borderId="66" xfId="0" applyFont="1" applyBorder="1" applyAlignment="1" applyProtection="1">
      <alignment horizontal="center" vertical="center" wrapText="1"/>
      <protection locked="0"/>
    </xf>
    <xf numFmtId="0" fontId="13" fillId="0" borderId="59" xfId="0" applyFont="1" applyBorder="1" applyAlignment="1" applyProtection="1">
      <alignment horizontal="center" vertical="center" wrapText="1"/>
      <protection locked="0"/>
    </xf>
    <xf numFmtId="0" fontId="6" fillId="0" borderId="59" xfId="0" applyFont="1" applyBorder="1" applyAlignment="1" applyProtection="1">
      <alignment horizontal="center" vertical="center" wrapText="1"/>
      <protection locked="0"/>
    </xf>
    <xf numFmtId="0" fontId="6" fillId="0" borderId="64" xfId="0" applyFont="1" applyBorder="1" applyAlignment="1" applyProtection="1">
      <alignment horizontal="center" vertical="center" wrapText="1"/>
      <protection locked="0"/>
    </xf>
    <xf numFmtId="0" fontId="13" fillId="0" borderId="0" xfId="0" applyFont="1" applyAlignment="1" applyProtection="1">
      <alignment horizontal="left"/>
      <protection locked="0"/>
    </xf>
    <xf numFmtId="0" fontId="13" fillId="2" borderId="9" xfId="0" applyFont="1" applyFill="1" applyBorder="1" applyAlignment="1" applyProtection="1">
      <alignment horizontal="center" vertical="center"/>
      <protection locked="0"/>
    </xf>
    <xf numFmtId="0" fontId="13" fillId="2" borderId="28" xfId="0" applyFont="1" applyFill="1" applyBorder="1" applyAlignment="1">
      <alignment horizontal="center" vertical="center"/>
    </xf>
    <xf numFmtId="0" fontId="13" fillId="2" borderId="27" xfId="0" applyFont="1" applyFill="1" applyBorder="1" applyAlignment="1">
      <alignment horizontal="center" vertical="center"/>
    </xf>
    <xf numFmtId="0" fontId="13" fillId="2" borderId="26" xfId="0"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protection locked="0"/>
    </xf>
    <xf numFmtId="0" fontId="13" fillId="0" borderId="64" xfId="0" applyFont="1" applyBorder="1" applyAlignment="1" applyProtection="1">
      <alignment horizontal="center" vertical="center" wrapText="1"/>
      <protection locked="0"/>
    </xf>
    <xf numFmtId="0" fontId="17" fillId="2" borderId="28" xfId="0" applyFont="1" applyFill="1" applyBorder="1" applyAlignment="1" applyProtection="1">
      <alignment horizontal="center" vertical="center"/>
      <protection locked="0"/>
    </xf>
    <xf numFmtId="0" fontId="17" fillId="2" borderId="27" xfId="0" applyFont="1" applyFill="1" applyBorder="1" applyAlignment="1" applyProtection="1">
      <alignment horizontal="center" vertical="center"/>
      <protection locked="0"/>
    </xf>
    <xf numFmtId="0" fontId="17" fillId="2" borderId="8" xfId="0" applyFont="1" applyFill="1" applyBorder="1" applyAlignment="1" applyProtection="1">
      <alignment horizontal="center" vertical="center"/>
      <protection locked="0"/>
    </xf>
    <xf numFmtId="0" fontId="17" fillId="2" borderId="9" xfId="0" applyFont="1" applyFill="1" applyBorder="1" applyAlignment="1" applyProtection="1">
      <alignment horizontal="center" vertical="center"/>
      <protection locked="0"/>
    </xf>
    <xf numFmtId="176" fontId="13" fillId="2" borderId="8" xfId="0" applyNumberFormat="1" applyFont="1" applyFill="1" applyBorder="1" applyAlignment="1" applyProtection="1">
      <alignment horizontal="center" vertical="center" wrapText="1" shrinkToFit="1"/>
      <protection locked="0"/>
    </xf>
    <xf numFmtId="176" fontId="13" fillId="2" borderId="9" xfId="0" applyNumberFormat="1" applyFont="1" applyFill="1" applyBorder="1" applyAlignment="1" applyProtection="1">
      <alignment horizontal="center" vertical="center" wrapText="1" shrinkToFit="1"/>
      <protection locked="0"/>
    </xf>
    <xf numFmtId="0" fontId="7" fillId="5" borderId="16" xfId="0" applyFont="1" applyFill="1" applyBorder="1" applyAlignment="1">
      <alignment horizontal="center" vertical="center" shrinkToFit="1"/>
    </xf>
    <xf numFmtId="0" fontId="7" fillId="5" borderId="10" xfId="0" applyFont="1" applyFill="1" applyBorder="1" applyAlignment="1">
      <alignment horizontal="center" vertical="center" shrinkToFit="1"/>
    </xf>
    <xf numFmtId="0" fontId="7" fillId="5" borderId="11" xfId="0" applyFont="1" applyFill="1" applyBorder="1" applyAlignment="1">
      <alignment horizontal="center" vertical="center" shrinkToFit="1"/>
    </xf>
    <xf numFmtId="0" fontId="7" fillId="0" borderId="0" xfId="0" applyFont="1" applyAlignment="1">
      <alignment horizontal="center" vertical="center"/>
    </xf>
    <xf numFmtId="178" fontId="7" fillId="0" borderId="73" xfId="0" applyNumberFormat="1" applyFont="1" applyBorder="1" applyAlignment="1">
      <alignment horizontal="center" vertical="center"/>
    </xf>
    <xf numFmtId="178" fontId="7" fillId="0" borderId="55" xfId="0" applyNumberFormat="1" applyFont="1" applyBorder="1" applyAlignment="1">
      <alignment horizontal="center" vertical="center"/>
    </xf>
    <xf numFmtId="178" fontId="7" fillId="0" borderId="7" xfId="0" applyNumberFormat="1" applyFont="1" applyBorder="1" applyAlignment="1">
      <alignment horizontal="center" vertical="center"/>
    </xf>
    <xf numFmtId="178" fontId="7" fillId="0" borderId="8" xfId="0" applyNumberFormat="1" applyFont="1" applyBorder="1" applyAlignment="1">
      <alignment horizontal="center" vertical="center"/>
    </xf>
    <xf numFmtId="0" fontId="13" fillId="2" borderId="8" xfId="0" applyFont="1" applyFill="1" applyBorder="1" applyAlignment="1">
      <alignment horizontal="center" vertical="center" wrapText="1"/>
    </xf>
    <xf numFmtId="0" fontId="13"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3" fillId="0" borderId="0" xfId="0" applyFont="1" applyAlignment="1">
      <alignment horizontal="left" vertical="center"/>
    </xf>
    <xf numFmtId="0" fontId="13" fillId="2" borderId="26" xfId="0" applyFont="1" applyFill="1" applyBorder="1" applyAlignment="1">
      <alignment horizontal="center" vertical="center"/>
    </xf>
    <xf numFmtId="0" fontId="13" fillId="2" borderId="7" xfId="0" applyFont="1" applyFill="1" applyBorder="1" applyAlignment="1">
      <alignment horizontal="center" vertical="center"/>
    </xf>
    <xf numFmtId="0" fontId="6" fillId="0" borderId="48" xfId="0" applyFont="1" applyBorder="1" applyAlignment="1">
      <alignment horizontal="center" vertical="center" shrinkToFit="1"/>
    </xf>
    <xf numFmtId="0" fontId="6" fillId="0" borderId="49" xfId="0" applyFont="1" applyBorder="1" applyAlignment="1">
      <alignment horizontal="center" vertical="center" shrinkToFit="1"/>
    </xf>
    <xf numFmtId="0" fontId="13" fillId="0" borderId="66" xfId="0" applyFont="1" applyBorder="1" applyAlignment="1">
      <alignment horizontal="center" vertical="center" wrapText="1"/>
    </xf>
    <xf numFmtId="0" fontId="6" fillId="0" borderId="67" xfId="0" applyFont="1" applyBorder="1" applyAlignment="1">
      <alignment horizontal="center" vertical="center" shrinkToFit="1"/>
    </xf>
    <xf numFmtId="0" fontId="6" fillId="0" borderId="4" xfId="0" applyFont="1" applyBorder="1" applyAlignment="1">
      <alignment horizontal="center" vertical="center" shrinkToFit="1"/>
    </xf>
    <xf numFmtId="0" fontId="19" fillId="0" borderId="3" xfId="0" applyFont="1" applyBorder="1" applyAlignment="1">
      <alignment horizontal="center" vertical="center" wrapText="1"/>
    </xf>
    <xf numFmtId="0" fontId="19" fillId="0" borderId="4" xfId="0" applyFont="1" applyBorder="1" applyAlignment="1">
      <alignment horizontal="center" vertical="center" wrapText="1"/>
    </xf>
    <xf numFmtId="0" fontId="19" fillId="0" borderId="6" xfId="0" applyFont="1" applyBorder="1" applyAlignment="1">
      <alignment horizontal="center" vertical="center" wrapText="1"/>
    </xf>
    <xf numFmtId="0" fontId="6" fillId="0" borderId="58" xfId="0" applyFont="1" applyBorder="1" applyAlignment="1">
      <alignment horizontal="center" vertical="center" shrinkToFit="1"/>
    </xf>
    <xf numFmtId="0" fontId="6" fillId="0" borderId="10" xfId="0" applyFont="1" applyBorder="1" applyAlignment="1">
      <alignment horizontal="center" vertical="center" shrinkToFit="1"/>
    </xf>
    <xf numFmtId="0" fontId="19" fillId="0" borderId="16"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3" fillId="0" borderId="21" xfId="0" applyFont="1" applyBorder="1" applyAlignment="1">
      <alignment horizontal="center" vertical="center" wrapText="1"/>
    </xf>
    <xf numFmtId="0" fontId="13" fillId="0" borderId="62"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0" xfId="0" applyFont="1" applyBorder="1" applyAlignment="1">
      <alignment horizontal="center" vertical="center" wrapText="1"/>
    </xf>
    <xf numFmtId="0" fontId="13" fillId="0" borderId="65"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64" xfId="0" applyFont="1" applyBorder="1" applyAlignment="1">
      <alignment horizontal="center" vertical="center" wrapText="1"/>
    </xf>
    <xf numFmtId="0" fontId="13" fillId="0" borderId="17" xfId="0" applyFont="1" applyBorder="1" applyAlignment="1">
      <alignment horizontal="center" vertical="center" wrapText="1"/>
    </xf>
    <xf numFmtId="0" fontId="6" fillId="0" borderId="30" xfId="0" applyFont="1" applyBorder="1" applyAlignment="1">
      <alignment horizontal="center" vertical="center" shrinkToFit="1"/>
    </xf>
    <xf numFmtId="1" fontId="17" fillId="5" borderId="16" xfId="0" applyNumberFormat="1" applyFont="1" applyFill="1" applyBorder="1" applyAlignment="1">
      <alignment horizontal="center" vertical="center" shrinkToFit="1"/>
    </xf>
    <xf numFmtId="1" fontId="17" fillId="5" borderId="10" xfId="0" applyNumberFormat="1" applyFont="1" applyFill="1" applyBorder="1" applyAlignment="1">
      <alignment horizontal="center" vertical="center" shrinkToFit="1"/>
    </xf>
    <xf numFmtId="1" fontId="17" fillId="5" borderId="11" xfId="0" applyNumberFormat="1" applyFont="1" applyFill="1" applyBorder="1" applyAlignment="1">
      <alignment horizontal="center" vertical="center" shrinkToFit="1"/>
    </xf>
    <xf numFmtId="3" fontId="17" fillId="5" borderId="16" xfId="0" applyNumberFormat="1" applyFont="1" applyFill="1" applyBorder="1" applyAlignment="1">
      <alignment horizontal="right" vertical="center" shrinkToFit="1"/>
    </xf>
    <xf numFmtId="3" fontId="17" fillId="5" borderId="10" xfId="0" applyNumberFormat="1" applyFont="1" applyFill="1" applyBorder="1" applyAlignment="1">
      <alignment horizontal="right" vertical="center" shrinkToFit="1"/>
    </xf>
    <xf numFmtId="3" fontId="17" fillId="5" borderId="11" xfId="0" applyNumberFormat="1" applyFont="1" applyFill="1" applyBorder="1" applyAlignment="1">
      <alignment horizontal="right" vertical="center" shrinkToFit="1"/>
    </xf>
    <xf numFmtId="0" fontId="6" fillId="0" borderId="63" xfId="0" applyFont="1" applyBorder="1" applyAlignment="1">
      <alignment horizontal="center" vertical="center" wrapText="1"/>
    </xf>
    <xf numFmtId="0" fontId="6" fillId="0" borderId="66" xfId="0" applyFont="1" applyBorder="1" applyAlignment="1">
      <alignment horizontal="center" vertical="center" wrapText="1"/>
    </xf>
    <xf numFmtId="0" fontId="13" fillId="2" borderId="26" xfId="0" applyFont="1" applyFill="1" applyBorder="1" applyAlignment="1">
      <alignment horizontal="center" vertical="center" wrapText="1"/>
    </xf>
    <xf numFmtId="0" fontId="13" fillId="2" borderId="28" xfId="0" applyFont="1" applyFill="1" applyBorder="1" applyAlignment="1">
      <alignment horizontal="center" vertical="center" wrapText="1"/>
    </xf>
    <xf numFmtId="0" fontId="13" fillId="2" borderId="40" xfId="0"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92" xfId="0" applyFont="1" applyFill="1" applyBorder="1" applyAlignment="1">
      <alignment horizontal="center" vertical="center"/>
    </xf>
    <xf numFmtId="0" fontId="13" fillId="2" borderId="40" xfId="0" applyFont="1" applyFill="1" applyBorder="1" applyAlignment="1">
      <alignment horizontal="center" vertical="center"/>
    </xf>
    <xf numFmtId="0" fontId="17" fillId="2" borderId="28" xfId="0" applyFont="1" applyFill="1" applyBorder="1" applyAlignment="1">
      <alignment horizontal="center" vertical="center"/>
    </xf>
    <xf numFmtId="0" fontId="17" fillId="2" borderId="27" xfId="0" applyFont="1" applyFill="1" applyBorder="1" applyAlignment="1">
      <alignment horizontal="center" vertical="center"/>
    </xf>
    <xf numFmtId="0" fontId="17" fillId="2" borderId="8" xfId="0" applyFont="1" applyFill="1" applyBorder="1" applyAlignment="1">
      <alignment horizontal="center" vertical="center"/>
    </xf>
    <xf numFmtId="0" fontId="17" fillId="2" borderId="9" xfId="0" applyFont="1" applyFill="1" applyBorder="1" applyAlignment="1">
      <alignment horizontal="center" vertical="center"/>
    </xf>
    <xf numFmtId="0" fontId="6" fillId="0" borderId="51"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30" xfId="0" applyFont="1" applyBorder="1" applyAlignment="1">
      <alignment horizontal="center" vertical="center" wrapText="1"/>
    </xf>
    <xf numFmtId="176" fontId="13" fillId="2" borderId="8" xfId="0" applyNumberFormat="1" applyFont="1" applyFill="1" applyBorder="1" applyAlignment="1">
      <alignment horizontal="center" vertical="center" wrapText="1" shrinkToFit="1"/>
    </xf>
    <xf numFmtId="176" fontId="13" fillId="2" borderId="9" xfId="0" applyNumberFormat="1" applyFont="1" applyFill="1" applyBorder="1" applyAlignment="1">
      <alignment horizontal="center" vertical="center" wrapText="1" shrinkToFit="1"/>
    </xf>
    <xf numFmtId="0" fontId="6" fillId="0" borderId="11" xfId="0" applyFont="1" applyBorder="1" applyAlignment="1">
      <alignment horizontal="center" vertical="center" shrinkToFit="1"/>
    </xf>
    <xf numFmtId="0" fontId="13" fillId="0" borderId="0" xfId="0" applyFont="1" applyAlignment="1">
      <alignment horizontal="center" vertical="center" wrapText="1"/>
    </xf>
    <xf numFmtId="0" fontId="13" fillId="0" borderId="59"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64" xfId="0" applyFont="1" applyBorder="1" applyAlignment="1">
      <alignment horizontal="center" vertical="center" wrapText="1"/>
    </xf>
    <xf numFmtId="0" fontId="13" fillId="0" borderId="10"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13" fillId="0" borderId="61" xfId="0" applyFont="1" applyBorder="1" applyAlignment="1">
      <alignment horizontal="center" vertical="center" wrapText="1"/>
    </xf>
    <xf numFmtId="0" fontId="6" fillId="0" borderId="61" xfId="0" applyFont="1" applyBorder="1" applyAlignment="1">
      <alignment horizontal="center" vertical="center" wrapText="1"/>
    </xf>
    <xf numFmtId="0" fontId="6" fillId="0" borderId="65"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176" fontId="19" fillId="2" borderId="9" xfId="0" applyNumberFormat="1" applyFont="1" applyFill="1" applyBorder="1" applyAlignment="1">
      <alignment horizontal="center" vertical="center" shrinkToFit="1"/>
    </xf>
    <xf numFmtId="0" fontId="25" fillId="2" borderId="8" xfId="0" applyFont="1" applyFill="1" applyBorder="1" applyAlignment="1">
      <alignment horizontal="center" vertical="center" wrapText="1"/>
    </xf>
    <xf numFmtId="176" fontId="25" fillId="2" borderId="8" xfId="0" applyNumberFormat="1" applyFont="1" applyFill="1" applyBorder="1" applyAlignment="1">
      <alignment horizontal="center" vertical="center" wrapText="1" shrinkToFit="1"/>
    </xf>
    <xf numFmtId="176" fontId="25" fillId="2" borderId="9" xfId="0" applyNumberFormat="1" applyFont="1" applyFill="1" applyBorder="1" applyAlignment="1">
      <alignment horizontal="center" vertical="center" wrapText="1" shrinkToFit="1"/>
    </xf>
    <xf numFmtId="0" fontId="13" fillId="2" borderId="93" xfId="0" applyFont="1" applyFill="1" applyBorder="1" applyAlignment="1">
      <alignment horizontal="center" vertical="center"/>
    </xf>
    <xf numFmtId="0" fontId="13" fillId="2" borderId="27" xfId="0" applyFont="1" applyFill="1" applyBorder="1" applyAlignment="1">
      <alignment horizontal="center" vertical="center" wrapText="1"/>
    </xf>
    <xf numFmtId="176" fontId="13" fillId="2" borderId="9" xfId="0" applyNumberFormat="1" applyFont="1" applyFill="1" applyBorder="1" applyAlignment="1">
      <alignment horizontal="center" vertical="center" shrinkToFit="1"/>
    </xf>
    <xf numFmtId="0" fontId="13" fillId="0" borderId="84" xfId="0" applyFont="1" applyBorder="1" applyAlignment="1">
      <alignment horizontal="center" vertical="center"/>
    </xf>
    <xf numFmtId="0" fontId="13" fillId="0" borderId="85" xfId="0" applyFont="1" applyBorder="1" applyAlignment="1">
      <alignment horizontal="center" vertical="center"/>
    </xf>
    <xf numFmtId="0" fontId="6" fillId="0" borderId="85" xfId="0" applyFont="1" applyBorder="1" applyAlignment="1">
      <alignment horizontal="center" vertical="center" wrapText="1"/>
    </xf>
    <xf numFmtId="0" fontId="6" fillId="0" borderId="0" xfId="0" applyFont="1" applyAlignment="1">
      <alignment horizontal="left" vertical="center" wrapText="1"/>
    </xf>
    <xf numFmtId="0" fontId="22" fillId="0" borderId="0" xfId="0" applyFont="1" applyAlignment="1">
      <alignment horizontal="left" vertical="center" shrinkToFit="1"/>
    </xf>
    <xf numFmtId="0" fontId="6" fillId="0" borderId="0" xfId="0" applyFont="1" applyAlignment="1">
      <alignment horizontal="right" vertical="center"/>
    </xf>
    <xf numFmtId="0" fontId="6" fillId="0" borderId="0" xfId="0" applyFont="1" applyAlignment="1">
      <alignment horizontal="left"/>
    </xf>
    <xf numFmtId="0" fontId="6" fillId="2" borderId="87" xfId="0" applyFont="1" applyFill="1" applyBorder="1" applyAlignment="1">
      <alignment horizontal="center" vertical="center"/>
    </xf>
    <xf numFmtId="0" fontId="6" fillId="2" borderId="79" xfId="0" applyFont="1" applyFill="1" applyBorder="1" applyAlignment="1">
      <alignment horizontal="center" vertical="center"/>
    </xf>
    <xf numFmtId="0" fontId="6" fillId="2" borderId="88" xfId="0" applyFont="1" applyFill="1" applyBorder="1" applyAlignment="1">
      <alignment horizontal="center" vertical="center"/>
    </xf>
    <xf numFmtId="0" fontId="9" fillId="0" borderId="81" xfId="0" applyFont="1" applyBorder="1" applyAlignment="1">
      <alignment horizontal="left" vertical="center"/>
    </xf>
    <xf numFmtId="0" fontId="9" fillId="0" borderId="71" xfId="0" applyFont="1" applyBorder="1" applyAlignment="1">
      <alignment horizontal="left" vertical="center"/>
    </xf>
    <xf numFmtId="0" fontId="9" fillId="0" borderId="77" xfId="0" applyFont="1" applyBorder="1" applyAlignment="1">
      <alignment horizontal="left" vertical="center"/>
    </xf>
    <xf numFmtId="0" fontId="9" fillId="0" borderId="72" xfId="0" applyFont="1" applyBorder="1" applyAlignment="1">
      <alignment horizontal="left"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2" xfId="0" applyFont="1" applyBorder="1" applyAlignment="1">
      <alignment horizontal="center" vertical="center"/>
    </xf>
    <xf numFmtId="0" fontId="13" fillId="0" borderId="82" xfId="0" applyFont="1" applyBorder="1" applyAlignment="1">
      <alignment horizontal="center" vertical="center"/>
    </xf>
    <xf numFmtId="0" fontId="13" fillId="0" borderId="83" xfId="0" applyFont="1" applyBorder="1" applyAlignment="1">
      <alignment horizontal="center" vertical="center"/>
    </xf>
    <xf numFmtId="0" fontId="6" fillId="0" borderId="83" xfId="0" applyFont="1" applyBorder="1" applyAlignment="1">
      <alignment horizontal="center" vertical="center" wrapText="1"/>
    </xf>
    <xf numFmtId="0" fontId="7" fillId="0" borderId="8" xfId="0" applyFont="1" applyBorder="1" applyAlignment="1">
      <alignment horizontal="center" vertical="center"/>
    </xf>
    <xf numFmtId="0" fontId="6" fillId="0" borderId="8" xfId="0" applyFont="1" applyBorder="1" applyAlignment="1">
      <alignment horizontal="center" vertical="center"/>
    </xf>
    <xf numFmtId="0" fontId="13" fillId="0" borderId="5" xfId="0" applyFont="1" applyBorder="1" applyAlignment="1">
      <alignment horizontal="left"/>
    </xf>
    <xf numFmtId="0" fontId="6" fillId="2" borderId="31" xfId="0" applyFont="1" applyFill="1" applyBorder="1" applyAlignment="1">
      <alignment horizontal="center" vertical="center"/>
    </xf>
    <xf numFmtId="0" fontId="6" fillId="2" borderId="32" xfId="0" applyFont="1" applyFill="1" applyBorder="1" applyAlignment="1">
      <alignment horizontal="center" vertical="center"/>
    </xf>
    <xf numFmtId="0" fontId="6" fillId="2" borderId="34" xfId="0" applyFont="1" applyFill="1" applyBorder="1" applyAlignment="1">
      <alignment horizontal="center" vertical="center"/>
    </xf>
    <xf numFmtId="0" fontId="6" fillId="2" borderId="33" xfId="0" applyFont="1" applyFill="1" applyBorder="1" applyAlignment="1">
      <alignment horizontal="center" vertical="center"/>
    </xf>
    <xf numFmtId="0" fontId="6" fillId="2" borderId="57" xfId="0" applyFont="1" applyFill="1" applyBorder="1" applyAlignment="1">
      <alignment horizontal="distributed" vertical="center"/>
    </xf>
    <xf numFmtId="0" fontId="6" fillId="2" borderId="32" xfId="0" applyFont="1" applyFill="1" applyBorder="1" applyAlignment="1">
      <alignment horizontal="distributed" vertical="center"/>
    </xf>
    <xf numFmtId="0" fontId="6" fillId="2" borderId="33" xfId="0" applyFont="1" applyFill="1" applyBorder="1" applyAlignment="1">
      <alignment horizontal="distributed" vertical="center"/>
    </xf>
    <xf numFmtId="0" fontId="6" fillId="0" borderId="32" xfId="0" applyFont="1" applyBorder="1" applyAlignment="1">
      <alignment horizontal="center" vertical="center"/>
    </xf>
    <xf numFmtId="0" fontId="6" fillId="0" borderId="68" xfId="0" applyFont="1" applyBorder="1" applyAlignment="1">
      <alignment horizontal="center" vertical="center"/>
    </xf>
    <xf numFmtId="0" fontId="6" fillId="0" borderId="15" xfId="0" applyFont="1" applyBorder="1" applyAlignment="1">
      <alignment horizontal="center" vertical="center"/>
    </xf>
    <xf numFmtId="0" fontId="6" fillId="0" borderId="0" xfId="0" applyFont="1" applyAlignment="1">
      <alignment horizontal="center" vertical="center"/>
    </xf>
    <xf numFmtId="0" fontId="6" fillId="0" borderId="15" xfId="0" applyFont="1" applyBorder="1" applyAlignment="1">
      <alignment horizontal="center" vertical="center" shrinkToFit="1"/>
    </xf>
    <xf numFmtId="0" fontId="6" fillId="0" borderId="15" xfId="0" applyFont="1" applyBorder="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center" vertical="center" shrinkToFit="1"/>
    </xf>
    <xf numFmtId="0" fontId="6" fillId="2" borderId="12" xfId="0" applyFont="1" applyFill="1" applyBorder="1" applyAlignment="1">
      <alignment horizontal="distributed" vertical="center"/>
    </xf>
    <xf numFmtId="0" fontId="6" fillId="2" borderId="13" xfId="0" applyFont="1" applyFill="1" applyBorder="1" applyAlignment="1">
      <alignment horizontal="distributed" vertical="center"/>
    </xf>
    <xf numFmtId="0" fontId="6" fillId="2" borderId="14" xfId="0" applyFont="1" applyFill="1" applyBorder="1" applyAlignment="1">
      <alignment horizontal="distributed" vertical="center"/>
    </xf>
    <xf numFmtId="0" fontId="6" fillId="0" borderId="70" xfId="0" applyFont="1" applyBorder="1" applyAlignment="1">
      <alignment horizontal="center" vertical="center"/>
    </xf>
    <xf numFmtId="0" fontId="6" fillId="2" borderId="25" xfId="0" applyFont="1" applyFill="1" applyBorder="1" applyAlignment="1">
      <alignment horizontal="center" vertical="center" shrinkToFit="1"/>
    </xf>
    <xf numFmtId="0" fontId="6" fillId="2" borderId="15" xfId="0" applyFont="1" applyFill="1" applyBorder="1" applyAlignment="1">
      <alignment horizontal="center" vertical="center" shrinkToFit="1"/>
    </xf>
    <xf numFmtId="0" fontId="6" fillId="2" borderId="23" xfId="0" applyFont="1" applyFill="1" applyBorder="1" applyAlignment="1">
      <alignment horizontal="center" vertical="center" shrinkToFit="1"/>
    </xf>
    <xf numFmtId="0" fontId="6" fillId="0" borderId="80" xfId="0" applyFont="1" applyBorder="1" applyAlignment="1">
      <alignment horizontal="center" vertical="center" shrinkToFit="1"/>
    </xf>
    <xf numFmtId="0" fontId="6" fillId="3" borderId="45" xfId="0" applyFont="1" applyFill="1" applyBorder="1" applyAlignment="1">
      <alignment horizontal="distributed" vertical="center" wrapText="1"/>
    </xf>
    <xf numFmtId="0" fontId="6" fillId="3" borderId="0" xfId="0" applyFont="1" applyFill="1" applyAlignment="1">
      <alignment horizontal="distributed" vertical="center"/>
    </xf>
    <xf numFmtId="0" fontId="6" fillId="3" borderId="20" xfId="0" applyFont="1" applyFill="1" applyBorder="1" applyAlignment="1">
      <alignment horizontal="distributed" vertical="center"/>
    </xf>
    <xf numFmtId="0" fontId="6" fillId="3" borderId="48" xfId="0" applyFont="1" applyFill="1" applyBorder="1" applyAlignment="1">
      <alignment horizontal="distributed" vertical="center"/>
    </xf>
    <xf numFmtId="0" fontId="6" fillId="3" borderId="49" xfId="0" applyFont="1" applyFill="1" applyBorder="1" applyAlignment="1">
      <alignment horizontal="distributed" vertical="center"/>
    </xf>
    <xf numFmtId="0" fontId="6" fillId="3" borderId="50" xfId="0" applyFont="1" applyFill="1" applyBorder="1" applyAlignment="1">
      <alignment horizontal="distributed" vertical="center"/>
    </xf>
    <xf numFmtId="0" fontId="26" fillId="0" borderId="18" xfId="0" applyFont="1" applyBorder="1" applyAlignment="1">
      <alignment horizontal="center" vertical="center"/>
    </xf>
    <xf numFmtId="0" fontId="26" fillId="0" borderId="0" xfId="0" applyFont="1" applyAlignment="1">
      <alignment horizontal="center" vertical="center"/>
    </xf>
    <xf numFmtId="0" fontId="26" fillId="0" borderId="1" xfId="0" applyFont="1" applyBorder="1" applyAlignment="1">
      <alignment horizontal="center" vertical="center"/>
    </xf>
    <xf numFmtId="0" fontId="26" fillId="0" borderId="51" xfId="0" applyFont="1" applyBorder="1" applyAlignment="1">
      <alignment horizontal="center" vertical="center"/>
    </xf>
    <xf numFmtId="0" fontId="26" fillId="0" borderId="49" xfId="0" applyFont="1" applyBorder="1" applyAlignment="1">
      <alignment horizontal="center" vertical="center"/>
    </xf>
    <xf numFmtId="0" fontId="26" fillId="0" borderId="30" xfId="0" applyFont="1" applyBorder="1" applyAlignment="1">
      <alignment horizontal="center" vertical="center"/>
    </xf>
    <xf numFmtId="0" fontId="20" fillId="3" borderId="2" xfId="0" applyFont="1" applyFill="1" applyBorder="1" applyAlignment="1">
      <alignment horizontal="center" vertical="center" wrapText="1"/>
    </xf>
    <xf numFmtId="0" fontId="20" fillId="3" borderId="0" xfId="0" applyFont="1" applyFill="1" applyAlignment="1">
      <alignment horizontal="center" vertical="center" wrapText="1"/>
    </xf>
    <xf numFmtId="0" fontId="20" fillId="3" borderId="29" xfId="0" applyFont="1" applyFill="1" applyBorder="1" applyAlignment="1">
      <alignment horizontal="center" vertical="center" wrapText="1"/>
    </xf>
    <xf numFmtId="0" fontId="20" fillId="3" borderId="49" xfId="0" applyFont="1" applyFill="1" applyBorder="1" applyAlignment="1">
      <alignment horizontal="center" vertical="center" wrapText="1"/>
    </xf>
    <xf numFmtId="0" fontId="6" fillId="0" borderId="71" xfId="0" applyFont="1" applyBorder="1" applyAlignment="1">
      <alignment horizontal="center" vertical="center"/>
    </xf>
    <xf numFmtId="0" fontId="6" fillId="0" borderId="72" xfId="0" applyFont="1" applyBorder="1" applyAlignment="1">
      <alignment horizontal="center" vertical="center"/>
    </xf>
    <xf numFmtId="0" fontId="6" fillId="3" borderId="31" xfId="0" applyFont="1" applyFill="1" applyBorder="1" applyAlignment="1">
      <alignment horizontal="distributed" vertical="center"/>
    </xf>
    <xf numFmtId="0" fontId="6" fillId="3" borderId="32" xfId="0" applyFont="1" applyFill="1" applyBorder="1" applyAlignment="1">
      <alignment horizontal="distributed" vertical="center"/>
    </xf>
    <xf numFmtId="0" fontId="6" fillId="3" borderId="33" xfId="0" applyFont="1" applyFill="1" applyBorder="1" applyAlignment="1">
      <alignment horizontal="distributed" vertical="center"/>
    </xf>
    <xf numFmtId="0" fontId="6" fillId="0" borderId="57" xfId="0" applyFont="1" applyBorder="1" applyAlignment="1">
      <alignment horizontal="center" vertical="center"/>
    </xf>
    <xf numFmtId="0" fontId="6" fillId="0" borderId="34" xfId="0" applyFont="1" applyBorder="1" applyAlignment="1">
      <alignment horizontal="center" vertical="center"/>
    </xf>
    <xf numFmtId="0" fontId="6" fillId="3" borderId="35" xfId="0" applyFont="1" applyFill="1" applyBorder="1" applyAlignment="1">
      <alignment horizontal="distributed" vertical="center"/>
    </xf>
    <xf numFmtId="0" fontId="6" fillId="3" borderId="36" xfId="0" applyFont="1" applyFill="1" applyBorder="1" applyAlignment="1">
      <alignment horizontal="distributed" vertical="center"/>
    </xf>
    <xf numFmtId="0" fontId="17" fillId="0" borderId="38" xfId="0" applyFont="1" applyBorder="1" applyAlignment="1">
      <alignment horizontal="center" vertical="center"/>
    </xf>
    <xf numFmtId="0" fontId="17" fillId="0" borderId="36" xfId="0" applyFont="1" applyBorder="1" applyAlignment="1">
      <alignment horizontal="center" vertical="center"/>
    </xf>
    <xf numFmtId="0" fontId="6" fillId="0" borderId="5" xfId="0" applyFont="1" applyBorder="1" applyAlignment="1">
      <alignment horizontal="center" vertical="center"/>
    </xf>
    <xf numFmtId="0" fontId="6" fillId="0" borderId="41" xfId="0" applyFont="1" applyBorder="1" applyAlignment="1">
      <alignment horizontal="center" vertical="center" shrinkToFit="1"/>
    </xf>
    <xf numFmtId="0" fontId="34" fillId="7" borderId="97" xfId="0" applyFont="1" applyFill="1" applyBorder="1" applyAlignment="1">
      <alignment horizontal="center" vertical="center" shrinkToFit="1"/>
    </xf>
    <xf numFmtId="0" fontId="34" fillId="7" borderId="98" xfId="0" applyFont="1" applyFill="1" applyBorder="1" applyAlignment="1">
      <alignment horizontal="center" vertical="center" shrinkToFit="1"/>
    </xf>
    <xf numFmtId="0" fontId="34" fillId="7" borderId="36" xfId="0" applyFont="1" applyFill="1" applyBorder="1" applyAlignment="1">
      <alignment horizontal="center" vertical="center" shrinkToFit="1"/>
    </xf>
    <xf numFmtId="0" fontId="34" fillId="7" borderId="99" xfId="0" applyFont="1" applyFill="1" applyBorder="1" applyAlignment="1">
      <alignment horizontal="center" vertical="center" shrinkToFit="1"/>
    </xf>
    <xf numFmtId="0" fontId="9" fillId="0" borderId="41" xfId="0" applyFont="1" applyBorder="1" applyAlignment="1">
      <alignment horizontal="center" vertical="center"/>
    </xf>
    <xf numFmtId="0" fontId="18" fillId="0" borderId="41" xfId="0" applyFont="1" applyBorder="1" applyAlignment="1">
      <alignment horizontal="center" vertical="center"/>
    </xf>
    <xf numFmtId="0" fontId="18" fillId="0" borderId="44" xfId="0" applyFont="1" applyBorder="1" applyAlignment="1">
      <alignment horizontal="center" vertical="center"/>
    </xf>
    <xf numFmtId="49" fontId="6" fillId="0" borderId="0" xfId="0" applyNumberFormat="1" applyFont="1" applyAlignment="1">
      <alignment vertical="center"/>
    </xf>
    <xf numFmtId="0" fontId="9" fillId="0" borderId="0" xfId="0" applyFont="1" applyAlignment="1">
      <alignment horizontal="left"/>
    </xf>
    <xf numFmtId="0" fontId="6" fillId="3" borderId="31" xfId="0" applyFont="1" applyFill="1" applyBorder="1" applyAlignment="1">
      <alignment horizontal="center" vertical="center" shrinkToFit="1"/>
    </xf>
    <xf numFmtId="0" fontId="6" fillId="3" borderId="32" xfId="0" applyFont="1" applyFill="1" applyBorder="1" applyAlignment="1">
      <alignment horizontal="center" vertical="center" shrinkToFit="1"/>
    </xf>
    <xf numFmtId="0" fontId="6" fillId="3" borderId="33" xfId="0" applyFont="1" applyFill="1" applyBorder="1" applyAlignment="1">
      <alignment horizontal="center" vertical="center" shrinkToFit="1"/>
    </xf>
    <xf numFmtId="0" fontId="6" fillId="0" borderId="57"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34" xfId="0" applyFont="1" applyBorder="1" applyAlignment="1">
      <alignment horizontal="center" vertical="center" shrinkToFit="1"/>
    </xf>
    <xf numFmtId="0" fontId="6" fillId="3" borderId="35" xfId="0" applyFont="1" applyFill="1" applyBorder="1" applyAlignment="1">
      <alignment horizontal="center" vertical="center" wrapText="1"/>
    </xf>
    <xf numFmtId="0" fontId="6" fillId="3" borderId="36" xfId="0" applyFont="1" applyFill="1" applyBorder="1" applyAlignment="1">
      <alignment horizontal="center" vertical="center" wrapText="1"/>
    </xf>
    <xf numFmtId="0" fontId="6" fillId="3" borderId="37"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20" xfId="0" applyFont="1" applyFill="1" applyBorder="1" applyAlignment="1">
      <alignment horizontal="center" vertical="center" wrapText="1"/>
    </xf>
    <xf numFmtId="0" fontId="6" fillId="3" borderId="29"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6" fillId="3" borderId="50" xfId="0" applyFont="1" applyFill="1" applyBorder="1" applyAlignment="1">
      <alignment horizontal="center" vertical="center" wrapText="1"/>
    </xf>
    <xf numFmtId="0" fontId="6" fillId="0" borderId="38"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9"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 xfId="0" applyFont="1" applyBorder="1" applyAlignment="1">
      <alignment horizontal="center" vertical="center" wrapText="1"/>
    </xf>
    <xf numFmtId="0" fontId="9" fillId="3" borderId="40" xfId="0" applyFont="1" applyFill="1" applyBorder="1" applyAlignment="1">
      <alignment horizontal="center" vertical="center" shrinkToFit="1"/>
    </xf>
    <xf numFmtId="0" fontId="9" fillId="3" borderId="41" xfId="0" applyFont="1" applyFill="1" applyBorder="1" applyAlignment="1">
      <alignment horizontal="center" vertical="center" shrinkToFit="1"/>
    </xf>
    <xf numFmtId="0" fontId="9" fillId="3" borderId="42" xfId="0" applyFont="1" applyFill="1" applyBorder="1" applyAlignment="1">
      <alignment horizontal="center" vertical="center" shrinkToFit="1"/>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7" fillId="5" borderId="28" xfId="0" applyFont="1" applyFill="1" applyBorder="1" applyAlignment="1">
      <alignment horizontal="center" vertical="center" shrinkToFit="1"/>
    </xf>
    <xf numFmtId="0" fontId="7" fillId="0" borderId="41" xfId="0" applyFont="1" applyBorder="1" applyAlignment="1">
      <alignment horizontal="center" vertical="center" shrinkToFit="1"/>
    </xf>
    <xf numFmtId="0" fontId="7" fillId="0" borderId="92" xfId="0" applyFont="1" applyBorder="1" applyAlignment="1">
      <alignment horizontal="center" vertical="center" shrinkToFit="1"/>
    </xf>
    <xf numFmtId="0" fontId="7" fillId="0" borderId="0" xfId="0" applyFont="1" applyAlignment="1">
      <alignment horizontal="left" vertical="center"/>
    </xf>
    <xf numFmtId="0" fontId="6" fillId="0" borderId="0" xfId="0" applyFont="1" applyAlignment="1">
      <alignment horizontal="left" wrapText="1"/>
    </xf>
    <xf numFmtId="0" fontId="9" fillId="0" borderId="0" xfId="0" applyFont="1" applyAlignment="1">
      <alignment vertical="center"/>
    </xf>
    <xf numFmtId="0" fontId="14" fillId="0" borderId="0" xfId="0" applyFont="1" applyAlignment="1">
      <alignment horizontal="center" vertical="center"/>
    </xf>
    <xf numFmtId="0" fontId="16" fillId="0" borderId="0" xfId="0" applyFont="1" applyAlignment="1">
      <alignment horizontal="right" vertical="center"/>
    </xf>
    <xf numFmtId="0" fontId="7" fillId="5" borderId="8" xfId="0" applyFont="1" applyFill="1" applyBorder="1" applyAlignment="1">
      <alignment horizontal="center" vertical="center" shrinkToFit="1"/>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9" fillId="0" borderId="5" xfId="0" applyFont="1" applyBorder="1" applyAlignment="1">
      <alignment horizontal="center" vertical="center"/>
    </xf>
    <xf numFmtId="0" fontId="34" fillId="5" borderId="16" xfId="0" applyFont="1" applyFill="1" applyBorder="1" applyAlignment="1">
      <alignment horizontal="center" vertical="center" shrinkToFit="1"/>
    </xf>
    <xf numFmtId="0" fontId="34" fillId="5" borderId="10" xfId="0" applyFont="1" applyFill="1" applyBorder="1" applyAlignment="1">
      <alignment horizontal="center" vertical="center" shrinkToFit="1"/>
    </xf>
    <xf numFmtId="0" fontId="34" fillId="5" borderId="11" xfId="0" applyFont="1" applyFill="1" applyBorder="1" applyAlignment="1">
      <alignment horizontal="center" vertical="center" shrinkToFit="1"/>
    </xf>
    <xf numFmtId="0" fontId="9" fillId="2" borderId="53" xfId="0" applyFont="1" applyFill="1" applyBorder="1" applyAlignment="1">
      <alignment horizontal="center" vertical="center" wrapText="1" shrinkToFit="1"/>
    </xf>
    <xf numFmtId="0" fontId="9" fillId="2" borderId="36" xfId="0" applyFont="1" applyFill="1" applyBorder="1" applyAlignment="1">
      <alignment horizontal="center" vertical="center" wrapText="1" shrinkToFit="1"/>
    </xf>
    <xf numFmtId="0" fontId="9" fillId="2" borderId="45" xfId="0" applyFont="1" applyFill="1" applyBorder="1" applyAlignment="1">
      <alignment horizontal="center" vertical="center" wrapText="1" shrinkToFit="1"/>
    </xf>
    <xf numFmtId="0" fontId="9" fillId="2" borderId="0" xfId="0" applyFont="1" applyFill="1" applyAlignment="1">
      <alignment horizontal="center" vertical="center" wrapText="1" shrinkToFit="1"/>
    </xf>
    <xf numFmtId="0" fontId="9" fillId="2" borderId="48" xfId="0" applyFont="1" applyFill="1" applyBorder="1" applyAlignment="1">
      <alignment horizontal="center" vertical="center" wrapText="1" shrinkToFit="1"/>
    </xf>
    <xf numFmtId="0" fontId="9" fillId="2" borderId="49" xfId="0" applyFont="1" applyFill="1" applyBorder="1" applyAlignment="1">
      <alignment horizontal="center" vertical="center" wrapText="1" shrinkToFit="1"/>
    </xf>
    <xf numFmtId="0" fontId="9" fillId="2" borderId="74" xfId="0" applyFont="1" applyFill="1" applyBorder="1" applyAlignment="1">
      <alignment horizontal="center" vertical="center" shrinkToFit="1"/>
    </xf>
    <xf numFmtId="0" fontId="9" fillId="0" borderId="74" xfId="0" applyFont="1" applyBorder="1" applyAlignment="1">
      <alignment horizontal="center" vertical="center" shrinkToFit="1"/>
    </xf>
    <xf numFmtId="0" fontId="6" fillId="2" borderId="35" xfId="0" applyFont="1" applyFill="1" applyBorder="1" applyAlignment="1">
      <alignment horizontal="center" vertical="center"/>
    </xf>
    <xf numFmtId="0" fontId="6" fillId="2" borderId="36" xfId="0" applyFont="1" applyFill="1" applyBorder="1" applyAlignment="1">
      <alignment horizontal="center" vertical="center"/>
    </xf>
    <xf numFmtId="0" fontId="6" fillId="2" borderId="39"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0" xfId="0" applyFont="1" applyFill="1" applyAlignment="1">
      <alignment horizontal="center" vertical="center"/>
    </xf>
    <xf numFmtId="0" fontId="6" fillId="2" borderId="1" xfId="0" applyFont="1" applyFill="1" applyBorder="1" applyAlignment="1">
      <alignment horizontal="center" vertical="center"/>
    </xf>
    <xf numFmtId="0" fontId="27" fillId="0" borderId="75" xfId="0" applyFont="1" applyBorder="1" applyAlignment="1">
      <alignment horizontal="center" vertical="center" shrinkToFit="1"/>
    </xf>
    <xf numFmtId="0" fontId="27" fillId="0" borderId="55" xfId="0" applyFont="1" applyBorder="1" applyAlignment="1">
      <alignment horizontal="center" vertical="center" shrinkToFit="1"/>
    </xf>
    <xf numFmtId="0" fontId="6" fillId="2" borderId="76" xfId="0" applyFont="1" applyFill="1" applyBorder="1" applyAlignment="1">
      <alignment horizontal="center" vertical="center"/>
    </xf>
    <xf numFmtId="0" fontId="6" fillId="2" borderId="71" xfId="0" applyFont="1" applyFill="1" applyBorder="1" applyAlignment="1">
      <alignment horizontal="center" vertical="center"/>
    </xf>
    <xf numFmtId="0" fontId="6" fillId="2" borderId="77" xfId="0" applyFont="1" applyFill="1" applyBorder="1" applyAlignment="1">
      <alignment horizontal="center" vertical="center"/>
    </xf>
    <xf numFmtId="49" fontId="6" fillId="0" borderId="35" xfId="0" applyNumberFormat="1" applyFont="1" applyBorder="1" applyAlignment="1">
      <alignment horizontal="center" vertical="center"/>
    </xf>
    <xf numFmtId="49" fontId="6" fillId="0" borderId="36" xfId="0" applyNumberFormat="1" applyFont="1" applyBorder="1" applyAlignment="1">
      <alignment horizontal="center" vertical="center"/>
    </xf>
    <xf numFmtId="49" fontId="6" fillId="0" borderId="54" xfId="0" applyNumberFormat="1" applyFont="1" applyBorder="1" applyAlignment="1">
      <alignment horizontal="center" vertical="center"/>
    </xf>
    <xf numFmtId="49" fontId="6" fillId="0" borderId="89" xfId="0" applyNumberFormat="1" applyFont="1" applyBorder="1" applyAlignment="1">
      <alignment horizontal="center" vertical="center"/>
    </xf>
    <xf numFmtId="49" fontId="6" fillId="0" borderId="90" xfId="0" applyNumberFormat="1" applyFont="1" applyBorder="1" applyAlignment="1">
      <alignment horizontal="center" vertical="center"/>
    </xf>
    <xf numFmtId="49" fontId="6" fillId="0" borderId="91" xfId="0" applyNumberFormat="1" applyFont="1" applyBorder="1" applyAlignment="1">
      <alignment horizontal="center" vertical="center"/>
    </xf>
    <xf numFmtId="0" fontId="6" fillId="3" borderId="45" xfId="0" applyFont="1" applyFill="1" applyBorder="1" applyAlignment="1">
      <alignment horizontal="distributed" vertical="center"/>
    </xf>
    <xf numFmtId="0" fontId="26" fillId="0" borderId="25" xfId="0" applyFont="1" applyBorder="1" applyAlignment="1">
      <alignment horizontal="center" vertical="center"/>
    </xf>
    <xf numFmtId="0" fontId="26" fillId="0" borderId="15" xfId="0" applyFont="1" applyBorder="1" applyAlignment="1">
      <alignment horizontal="center" vertical="center"/>
    </xf>
    <xf numFmtId="0" fontId="26" fillId="0" borderId="24" xfId="0" applyFont="1" applyBorder="1" applyAlignment="1">
      <alignment horizontal="center" vertical="center"/>
    </xf>
    <xf numFmtId="0" fontId="13" fillId="0" borderId="100" xfId="0" applyFont="1" applyBorder="1" applyAlignment="1" applyProtection="1">
      <alignment horizontal="center" vertical="center" wrapText="1"/>
      <protection locked="0"/>
    </xf>
    <xf numFmtId="0" fontId="13" fillId="0" borderId="101" xfId="0" applyFont="1" applyBorder="1" applyAlignment="1" applyProtection="1">
      <alignment horizontal="center" vertical="center" wrapText="1"/>
      <protection locked="0"/>
    </xf>
    <xf numFmtId="1" fontId="17" fillId="5" borderId="102" xfId="0" applyNumberFormat="1" applyFont="1" applyFill="1" applyBorder="1" applyAlignment="1" applyProtection="1">
      <alignment horizontal="center" vertical="center" shrinkToFit="1"/>
      <protection locked="0"/>
    </xf>
    <xf numFmtId="1" fontId="17" fillId="5" borderId="103" xfId="0" applyNumberFormat="1" applyFont="1" applyFill="1" applyBorder="1" applyAlignment="1" applyProtection="1">
      <alignment horizontal="center" vertical="center" shrinkToFit="1"/>
      <protection locked="0"/>
    </xf>
    <xf numFmtId="1" fontId="17" fillId="5" borderId="104" xfId="0" applyNumberFormat="1" applyFont="1" applyFill="1" applyBorder="1" applyAlignment="1" applyProtection="1">
      <alignment horizontal="center" vertical="center" shrinkToFit="1"/>
      <protection locked="0"/>
    </xf>
    <xf numFmtId="0" fontId="13" fillId="0" borderId="103" xfId="0" applyFont="1" applyBorder="1" applyAlignment="1" applyProtection="1">
      <alignment horizontal="center" vertical="center" wrapText="1"/>
      <protection locked="0"/>
    </xf>
    <xf numFmtId="3" fontId="17" fillId="5" borderId="102" xfId="0" applyNumberFormat="1" applyFont="1" applyFill="1" applyBorder="1" applyAlignment="1" applyProtection="1">
      <alignment horizontal="right" vertical="center" shrinkToFit="1"/>
      <protection locked="0"/>
    </xf>
    <xf numFmtId="3" fontId="17" fillId="5" borderId="103" xfId="0" applyNumberFormat="1" applyFont="1" applyFill="1" applyBorder="1" applyAlignment="1" applyProtection="1">
      <alignment horizontal="right" vertical="center" shrinkToFit="1"/>
      <protection locked="0"/>
    </xf>
    <xf numFmtId="3" fontId="17" fillId="5" borderId="104" xfId="0" applyNumberFormat="1" applyFont="1" applyFill="1" applyBorder="1" applyAlignment="1" applyProtection="1">
      <alignment horizontal="right" vertical="center" shrinkToFit="1"/>
      <protection locked="0"/>
    </xf>
    <xf numFmtId="0" fontId="13" fillId="0" borderId="105" xfId="0" applyFont="1" applyBorder="1" applyAlignment="1" applyProtection="1">
      <alignment horizontal="center" vertical="center" wrapText="1"/>
      <protection locked="0"/>
    </xf>
    <xf numFmtId="0" fontId="13" fillId="0" borderId="106" xfId="0" applyFont="1" applyBorder="1" applyAlignment="1" applyProtection="1">
      <alignment horizontal="center" vertical="center" wrapText="1"/>
      <protection locked="0"/>
    </xf>
    <xf numFmtId="3" fontId="17" fillId="6" borderId="102" xfId="0" applyNumberFormat="1" applyFont="1" applyFill="1" applyBorder="1" applyAlignment="1">
      <alignment horizontal="right" vertical="center" shrinkToFit="1"/>
    </xf>
    <xf numFmtId="3" fontId="17" fillId="6" borderId="103" xfId="0" applyNumberFormat="1" applyFont="1" applyFill="1" applyBorder="1" applyAlignment="1">
      <alignment horizontal="right" vertical="center" shrinkToFit="1"/>
    </xf>
    <xf numFmtId="3" fontId="17" fillId="6" borderId="104" xfId="0" applyNumberFormat="1" applyFont="1" applyFill="1" applyBorder="1" applyAlignment="1">
      <alignment horizontal="right" vertical="center" shrinkToFit="1"/>
    </xf>
    <xf numFmtId="0" fontId="13" fillId="0" borderId="107" xfId="0" applyFont="1" applyBorder="1" applyAlignment="1" applyProtection="1">
      <alignment horizontal="center" vertical="center" wrapText="1"/>
      <protection locked="0"/>
    </xf>
    <xf numFmtId="0" fontId="6" fillId="0" borderId="107" xfId="0" applyFont="1" applyBorder="1" applyAlignment="1" applyProtection="1">
      <alignment horizontal="center" vertical="center" wrapText="1"/>
      <protection locked="0"/>
    </xf>
    <xf numFmtId="0" fontId="6" fillId="0" borderId="103" xfId="0" applyFont="1" applyBorder="1" applyAlignment="1" applyProtection="1">
      <alignment horizontal="center" vertical="center" wrapText="1"/>
      <protection locked="0"/>
    </xf>
    <xf numFmtId="0" fontId="6" fillId="0" borderId="104" xfId="0" applyFont="1" applyBorder="1" applyAlignment="1" applyProtection="1">
      <alignment horizontal="center" vertical="center" wrapText="1"/>
      <protection locked="0"/>
    </xf>
    <xf numFmtId="0" fontId="6" fillId="6" borderId="0" xfId="0" applyFont="1" applyFill="1" applyBorder="1" applyAlignment="1">
      <alignment horizontal="center" vertical="center" shrinkToFit="1"/>
    </xf>
    <xf numFmtId="0" fontId="19" fillId="0" borderId="2" xfId="0" applyFont="1" applyBorder="1" applyAlignment="1" applyProtection="1">
      <alignment horizontal="center" vertical="center" wrapText="1"/>
      <protection locked="0"/>
    </xf>
    <xf numFmtId="0" fontId="19" fillId="0" borderId="0" xfId="0" applyFont="1" applyBorder="1" applyAlignment="1" applyProtection="1">
      <alignment horizontal="center" vertical="center" wrapText="1"/>
      <protection locked="0"/>
    </xf>
    <xf numFmtId="0" fontId="19" fillId="0" borderId="1" xfId="0" applyFont="1" applyBorder="1" applyAlignment="1" applyProtection="1">
      <alignment horizontal="center" vertical="center" wrapText="1"/>
      <protection locked="0"/>
    </xf>
    <xf numFmtId="3" fontId="17" fillId="6" borderId="3" xfId="0" applyNumberFormat="1" applyFont="1" applyFill="1" applyBorder="1" applyAlignment="1">
      <alignment horizontal="right" vertical="center" shrinkToFit="1"/>
    </xf>
    <xf numFmtId="3" fontId="17" fillId="6" borderId="4" xfId="0" applyNumberFormat="1" applyFont="1" applyFill="1" applyBorder="1" applyAlignment="1">
      <alignment horizontal="right" vertical="center" shrinkToFit="1"/>
    </xf>
    <xf numFmtId="3" fontId="17" fillId="6" borderId="6" xfId="0" applyNumberFormat="1" applyFont="1" applyFill="1" applyBorder="1" applyAlignment="1">
      <alignment horizontal="right" vertical="center" shrinkToFit="1"/>
    </xf>
    <xf numFmtId="0" fontId="13" fillId="0" borderId="20" xfId="0" applyFont="1" applyBorder="1" applyAlignment="1" applyProtection="1">
      <alignment horizontal="center" vertical="center" wrapText="1"/>
      <protection locked="0"/>
    </xf>
    <xf numFmtId="0" fontId="13" fillId="0" borderId="108" xfId="0" applyFont="1" applyBorder="1" applyAlignment="1" applyProtection="1">
      <alignment horizontal="center" vertical="center" wrapText="1"/>
      <protection locked="0"/>
    </xf>
    <xf numFmtId="0" fontId="13" fillId="0" borderId="18" xfId="0" applyFont="1" applyBorder="1" applyAlignment="1" applyProtection="1">
      <alignment horizontal="center" vertical="center" wrapText="1"/>
      <protection locked="0"/>
    </xf>
    <xf numFmtId="0" fontId="7" fillId="0" borderId="36" xfId="0" applyFont="1" applyBorder="1" applyAlignment="1" applyProtection="1">
      <alignment vertical="center"/>
      <protection locked="0"/>
    </xf>
    <xf numFmtId="0" fontId="13" fillId="0" borderId="100" xfId="0" applyFont="1" applyBorder="1" applyAlignment="1">
      <alignment horizontal="center" vertical="center" wrapText="1"/>
    </xf>
    <xf numFmtId="0" fontId="13" fillId="0" borderId="101" xfId="0" applyFont="1" applyBorder="1" applyAlignment="1">
      <alignment horizontal="center" vertical="center" wrapText="1"/>
    </xf>
    <xf numFmtId="1" fontId="17" fillId="5" borderId="102" xfId="0" applyNumberFormat="1" applyFont="1" applyFill="1" applyBorder="1" applyAlignment="1">
      <alignment horizontal="center" vertical="center" shrinkToFit="1"/>
    </xf>
    <xf numFmtId="1" fontId="17" fillId="5" borderId="103" xfId="0" applyNumberFormat="1" applyFont="1" applyFill="1" applyBorder="1" applyAlignment="1">
      <alignment horizontal="center" vertical="center" shrinkToFit="1"/>
    </xf>
    <xf numFmtId="1" fontId="17" fillId="5" borderId="104" xfId="0" applyNumberFormat="1" applyFont="1" applyFill="1" applyBorder="1" applyAlignment="1">
      <alignment horizontal="center" vertical="center" shrinkToFit="1"/>
    </xf>
    <xf numFmtId="0" fontId="13" fillId="0" borderId="103" xfId="0" applyFont="1" applyBorder="1" applyAlignment="1">
      <alignment horizontal="center" vertical="center" wrapText="1"/>
    </xf>
    <xf numFmtId="3" fontId="17" fillId="5" borderId="102" xfId="0" applyNumberFormat="1" applyFont="1" applyFill="1" applyBorder="1" applyAlignment="1">
      <alignment horizontal="right" vertical="center" shrinkToFit="1"/>
    </xf>
    <xf numFmtId="3" fontId="17" fillId="5" borderId="103" xfId="0" applyNumberFormat="1" applyFont="1" applyFill="1" applyBorder="1" applyAlignment="1">
      <alignment horizontal="right" vertical="center" shrinkToFit="1"/>
    </xf>
    <xf numFmtId="3" fontId="17" fillId="5" borderId="104" xfId="0" applyNumberFormat="1" applyFont="1" applyFill="1" applyBorder="1" applyAlignment="1">
      <alignment horizontal="right" vertical="center" shrinkToFit="1"/>
    </xf>
    <xf numFmtId="0" fontId="13" fillId="0" borderId="105" xfId="0" applyFont="1" applyBorder="1" applyAlignment="1">
      <alignment horizontal="center" vertical="center" wrapText="1"/>
    </xf>
    <xf numFmtId="0" fontId="13" fillId="0" borderId="106" xfId="0" applyFont="1" applyBorder="1" applyAlignment="1">
      <alignment horizontal="center" vertical="center" wrapText="1"/>
    </xf>
    <xf numFmtId="0" fontId="13" fillId="0" borderId="107" xfId="0" applyFont="1" applyBorder="1" applyAlignment="1">
      <alignment horizontal="center" vertical="center" wrapText="1"/>
    </xf>
    <xf numFmtId="0" fontId="6" fillId="0" borderId="107" xfId="0" applyFont="1" applyBorder="1" applyAlignment="1">
      <alignment horizontal="center" vertical="center" wrapText="1"/>
    </xf>
    <xf numFmtId="0" fontId="6" fillId="0" borderId="103" xfId="0" applyFont="1" applyBorder="1" applyAlignment="1">
      <alignment horizontal="center" vertical="center" wrapText="1"/>
    </xf>
    <xf numFmtId="0" fontId="6" fillId="0" borderId="104" xfId="0" applyFont="1" applyBorder="1" applyAlignment="1">
      <alignment horizontal="center" vertical="center" wrapText="1"/>
    </xf>
    <xf numFmtId="0" fontId="6" fillId="0" borderId="0" xfId="0" applyFont="1" applyBorder="1" applyAlignment="1">
      <alignment horizontal="center" vertical="center" shrinkToFit="1"/>
    </xf>
    <xf numFmtId="0" fontId="19" fillId="0" borderId="2"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1" xfId="0" applyFont="1" applyBorder="1" applyAlignment="1">
      <alignment horizontal="center" vertical="center" wrapText="1"/>
    </xf>
    <xf numFmtId="0" fontId="13" fillId="0" borderId="20" xfId="0" applyFont="1" applyBorder="1" applyAlignment="1">
      <alignment horizontal="center" vertical="center" wrapText="1"/>
    </xf>
    <xf numFmtId="0" fontId="13" fillId="0" borderId="108" xfId="0" applyFont="1" applyBorder="1" applyAlignment="1">
      <alignment horizontal="center" vertical="center" wrapText="1"/>
    </xf>
    <xf numFmtId="0" fontId="13" fillId="0" borderId="18" xfId="0" applyFont="1" applyBorder="1" applyAlignment="1">
      <alignment horizontal="center" vertical="center" wrapText="1"/>
    </xf>
    <xf numFmtId="0" fontId="7" fillId="0" borderId="36" xfId="0" applyFont="1" applyBorder="1" applyAlignment="1">
      <alignment vertical="center"/>
    </xf>
  </cellXfs>
  <cellStyles count="14">
    <cellStyle name="桁区切り" xfId="1" builtinId="6"/>
    <cellStyle name="桁区切り 2" xfId="2" xr:uid="{00000000-0005-0000-0000-000001000000}"/>
    <cellStyle name="桁区切り 3" xfId="3" xr:uid="{00000000-0005-0000-0000-000002000000}"/>
    <cellStyle name="桁区切り 4" xfId="11" xr:uid="{00000000-0005-0000-0000-000003000000}"/>
    <cellStyle name="桁区切り 5" xfId="12" xr:uid="{00000000-0005-0000-0000-000004000000}"/>
    <cellStyle name="標準" xfId="0" builtinId="0"/>
    <cellStyle name="標準 2" xfId="4" xr:uid="{00000000-0005-0000-0000-000006000000}"/>
    <cellStyle name="標準 2 2" xfId="5" xr:uid="{00000000-0005-0000-0000-000007000000}"/>
    <cellStyle name="標準 2 2 2" xfId="10" xr:uid="{00000000-0005-0000-0000-000008000000}"/>
    <cellStyle name="標準 3" xfId="6" xr:uid="{00000000-0005-0000-0000-000009000000}"/>
    <cellStyle name="標準 4" xfId="7" xr:uid="{00000000-0005-0000-0000-00000A000000}"/>
    <cellStyle name="標準 4 2" xfId="9" xr:uid="{00000000-0005-0000-0000-00000B000000}"/>
    <cellStyle name="標準 5" xfId="8" xr:uid="{00000000-0005-0000-0000-00000C000000}"/>
    <cellStyle name="標準 6" xfId="13" xr:uid="{00000000-0005-0000-0000-00000D000000}"/>
  </cellStyles>
  <dxfs count="6">
    <dxf>
      <font>
        <color rgb="FF9C0006"/>
      </font>
      <fill>
        <patternFill>
          <bgColor rgb="FFFFC7CE"/>
        </patternFill>
      </fill>
    </dxf>
    <dxf>
      <font>
        <color rgb="FF9C0006"/>
      </font>
      <fill>
        <patternFill>
          <bgColor rgb="FFFFC7CE"/>
        </patternFill>
      </fill>
    </dxf>
    <dxf>
      <fill>
        <patternFill>
          <bgColor rgb="FFFFC7CE"/>
        </patternFill>
      </fill>
    </dxf>
    <dxf>
      <font>
        <color rgb="FF9C0006"/>
      </font>
      <fill>
        <patternFill>
          <bgColor rgb="FFFFC7CE"/>
        </patternFill>
      </fill>
    </dxf>
    <dxf>
      <font>
        <color rgb="FF9C0006"/>
      </font>
      <fill>
        <patternFill>
          <bgColor rgb="FFFFC7CE"/>
        </patternFill>
      </fill>
    </dxf>
    <dxf>
      <font>
        <b/>
        <i val="0"/>
        <color rgb="FF9C0006"/>
      </font>
      <fill>
        <patternFill>
          <bgColor rgb="FFFFC7CE"/>
        </patternFill>
      </fill>
    </dxf>
  </dxfs>
  <tableStyles count="0" defaultTableStyle="TableStyleMedium2" defaultPivotStyle="PivotStyleLight16"/>
  <colors>
    <mruColors>
      <color rgb="FFD8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microsoft.com/office/2017/10/relationships/person" Target="persons/person.xml" />
  <Relationship Id="rId3" Type="http://schemas.openxmlformats.org/officeDocument/2006/relationships/worksheet" Target="worksheets/sheet3.xml" />
  <Relationship Id="rId7" Type="http://schemas.openxmlformats.org/officeDocument/2006/relationships/sharedStrings" Target="sharedStrings.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styles" Target="styles.xml" />
  <Relationship Id="rId5" Type="http://schemas.openxmlformats.org/officeDocument/2006/relationships/theme" Target="theme/theme1.xml" />
  <Relationship Id="rId4" Type="http://schemas.openxmlformats.org/officeDocument/2006/relationships/worksheet" Target="worksheets/sheet4.xml" />
  <Relationship Id="rId9" Type="http://schemas.openxmlformats.org/officeDocument/2006/relationships/calcChain" Target="calcChain.xml" />
</Relationships>
</file>

<file path=xl/drawings/_rels/drawing1.xml.rels>&#65279;<?xml version="1.0" encoding="utf-8" standalone="yes"?>
<Relationships xmlns="http://schemas.openxmlformats.org/package/2006/relationships">
  <Relationship Id="rId1" Type="http://schemas.openxmlformats.org/officeDocument/2006/relationships/image" Target="../media/image1.jpeg" />
</Relationships>
</file>

<file path=xl/drawings/_rels/drawing2.xml.rels>&#65279;<?xml version="1.0" encoding="utf-8" standalone="yes"?>
<Relationships xmlns="http://schemas.openxmlformats.org/package/2006/relationships">
  <Relationship Id="rId1" Type="http://schemas.openxmlformats.org/officeDocument/2006/relationships/image" Target="../media/image1.jpeg" />
</Relationships>
</file>

<file path=xl/drawings/drawing1.xml><?xml version="1.0" encoding="utf-8"?>
<xdr:wsDr xmlns:xdr="http://schemas.openxmlformats.org/drawingml/2006/spreadsheetDrawing" xmlns:a="http://schemas.openxmlformats.org/drawingml/2006/main">
  <xdr:twoCellAnchor>
    <xdr:from>
      <xdr:col>0</xdr:col>
      <xdr:colOff>330200</xdr:colOff>
      <xdr:row>43</xdr:row>
      <xdr:rowOff>9525</xdr:rowOff>
    </xdr:from>
    <xdr:to>
      <xdr:col>68</xdr:col>
      <xdr:colOff>85725</xdr:colOff>
      <xdr:row>46</xdr:row>
      <xdr:rowOff>123825</xdr:rowOff>
    </xdr:to>
    <xdr:sp macro="" textlink="">
      <xdr:nvSpPr>
        <xdr:cNvPr id="5" name="大かっこ 4">
          <a:extLst>
            <a:ext uri="{FF2B5EF4-FFF2-40B4-BE49-F238E27FC236}">
              <a16:creationId xmlns:a16="http://schemas.microsoft.com/office/drawing/2014/main" id="{00000000-0008-0000-0000-000005000000}"/>
            </a:ext>
          </a:extLst>
        </xdr:cNvPr>
        <xdr:cNvSpPr/>
      </xdr:nvSpPr>
      <xdr:spPr>
        <a:xfrm>
          <a:off x="330200" y="9502775"/>
          <a:ext cx="6588125" cy="7048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32</xdr:row>
      <xdr:rowOff>28575</xdr:rowOff>
    </xdr:from>
    <xdr:to>
      <xdr:col>0</xdr:col>
      <xdr:colOff>342900</xdr:colOff>
      <xdr:row>33</xdr:row>
      <xdr:rowOff>219075</xdr:rowOff>
    </xdr:to>
    <xdr:sp macro="" textlink="">
      <xdr:nvSpPr>
        <xdr:cNvPr id="4" name="左中かっこ 3">
          <a:extLst>
            <a:ext uri="{FF2B5EF4-FFF2-40B4-BE49-F238E27FC236}">
              <a16:creationId xmlns:a16="http://schemas.microsoft.com/office/drawing/2014/main" id="{00000000-0008-0000-0000-000004000000}"/>
            </a:ext>
          </a:extLst>
        </xdr:cNvPr>
        <xdr:cNvSpPr/>
      </xdr:nvSpPr>
      <xdr:spPr>
        <a:xfrm>
          <a:off x="297181" y="7105650"/>
          <a:ext cx="45719" cy="428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33</xdr:row>
      <xdr:rowOff>4763</xdr:rowOff>
    </xdr:from>
    <xdr:to>
      <xdr:col>3</xdr:col>
      <xdr:colOff>47625</xdr:colOff>
      <xdr:row>36</xdr:row>
      <xdr:rowOff>85725</xdr:rowOff>
    </xdr:to>
    <xdr:cxnSp macro="">
      <xdr:nvCxnSpPr>
        <xdr:cNvPr id="7" name="カギ線コネクタ 6">
          <a:extLst>
            <a:ext uri="{FF2B5EF4-FFF2-40B4-BE49-F238E27FC236}">
              <a16:creationId xmlns:a16="http://schemas.microsoft.com/office/drawing/2014/main" id="{00000000-0008-0000-0000-000007000000}"/>
            </a:ext>
          </a:extLst>
        </xdr:cNvPr>
        <xdr:cNvCxnSpPr>
          <a:stCxn id="4" idx="1"/>
        </xdr:cNvCxnSpPr>
      </xdr:nvCxnSpPr>
      <xdr:spPr>
        <a:xfrm rot="10800000" flipH="1" flipV="1">
          <a:off x="297181" y="7319963"/>
          <a:ext cx="340994" cy="747712"/>
        </a:xfrm>
        <a:prstGeom prst="bentConnector4">
          <a:avLst>
            <a:gd name="adj1" fmla="val -67039"/>
            <a:gd name="adj2" fmla="val 10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2</xdr:col>
      <xdr:colOff>63500</xdr:colOff>
      <xdr:row>40</xdr:row>
      <xdr:rowOff>63500</xdr:rowOff>
    </xdr:from>
    <xdr:to>
      <xdr:col>19</xdr:col>
      <xdr:colOff>31750</xdr:colOff>
      <xdr:row>41</xdr:row>
      <xdr:rowOff>101600</xdr:rowOff>
    </xdr:to>
    <xdr:sp macro="" textlink="">
      <xdr:nvSpPr>
        <xdr:cNvPr id="6" name="テキスト ボックス 5">
          <a:extLst>
            <a:ext uri="{FF2B5EF4-FFF2-40B4-BE49-F238E27FC236}">
              <a16:creationId xmlns:a16="http://schemas.microsoft.com/office/drawing/2014/main" id="{EFDA56A2-7894-4177-BF03-52B3CEB6E20C}"/>
            </a:ext>
          </a:extLst>
        </xdr:cNvPr>
        <xdr:cNvSpPr txBox="1"/>
      </xdr:nvSpPr>
      <xdr:spPr>
        <a:xfrm>
          <a:off x="558800" y="8851900"/>
          <a:ext cx="1587500" cy="27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kern="1200"/>
            <a:t>【</a:t>
          </a:r>
          <a:r>
            <a:rPr kumimoji="1" lang="ja-JP" altLang="en-US" sz="900" kern="1200"/>
            <a:t>新潟市ホームページ</a:t>
          </a:r>
          <a:r>
            <a:rPr kumimoji="1" lang="en-US" altLang="ja-JP" sz="1100">
              <a:solidFill>
                <a:schemeClr val="dk1"/>
              </a:solidFill>
              <a:effectLst/>
              <a:latin typeface="+mn-lt"/>
              <a:ea typeface="+mn-ea"/>
              <a:cs typeface="+mn-cs"/>
            </a:rPr>
            <a:t>】</a:t>
          </a:r>
          <a:endParaRPr kumimoji="1" lang="ja-JP" altLang="en-US" sz="900" kern="1200"/>
        </a:p>
      </xdr:txBody>
    </xdr:sp>
    <xdr:clientData/>
  </xdr:twoCellAnchor>
  <xdr:twoCellAnchor editAs="oneCell">
    <xdr:from>
      <xdr:col>6</xdr:col>
      <xdr:colOff>88900</xdr:colOff>
      <xdr:row>37</xdr:row>
      <xdr:rowOff>107950</xdr:rowOff>
    </xdr:from>
    <xdr:to>
      <xdr:col>14</xdr:col>
      <xdr:colOff>31750</xdr:colOff>
      <xdr:row>40</xdr:row>
      <xdr:rowOff>107950</xdr:rowOff>
    </xdr:to>
    <xdr:pic>
      <xdr:nvPicPr>
        <xdr:cNvPr id="8" name="図 7">
          <a:extLst>
            <a:ext uri="{FF2B5EF4-FFF2-40B4-BE49-F238E27FC236}">
              <a16:creationId xmlns:a16="http://schemas.microsoft.com/office/drawing/2014/main" id="{8AA8DA27-77C5-4F30-B64D-89F2D9FE35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5200" y="8191500"/>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387350</xdr:colOff>
      <xdr:row>43</xdr:row>
      <xdr:rowOff>9525</xdr:rowOff>
    </xdr:from>
    <xdr:to>
      <xdr:col>68</xdr:col>
      <xdr:colOff>66675</xdr:colOff>
      <xdr:row>46</xdr:row>
      <xdr:rowOff>123825</xdr:rowOff>
    </xdr:to>
    <xdr:sp macro="" textlink="">
      <xdr:nvSpPr>
        <xdr:cNvPr id="4" name="大かっこ 3">
          <a:extLst>
            <a:ext uri="{FF2B5EF4-FFF2-40B4-BE49-F238E27FC236}">
              <a16:creationId xmlns:a16="http://schemas.microsoft.com/office/drawing/2014/main" id="{00000000-0008-0000-0100-000004000000}"/>
            </a:ext>
          </a:extLst>
        </xdr:cNvPr>
        <xdr:cNvSpPr/>
      </xdr:nvSpPr>
      <xdr:spPr>
        <a:xfrm>
          <a:off x="387350" y="8562975"/>
          <a:ext cx="6511925" cy="7048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32</xdr:row>
      <xdr:rowOff>28575</xdr:rowOff>
    </xdr:from>
    <xdr:to>
      <xdr:col>0</xdr:col>
      <xdr:colOff>342900</xdr:colOff>
      <xdr:row>33</xdr:row>
      <xdr:rowOff>219075</xdr:rowOff>
    </xdr:to>
    <xdr:sp macro="" textlink="">
      <xdr:nvSpPr>
        <xdr:cNvPr id="5" name="左中かっこ 4">
          <a:extLst>
            <a:ext uri="{FF2B5EF4-FFF2-40B4-BE49-F238E27FC236}">
              <a16:creationId xmlns:a16="http://schemas.microsoft.com/office/drawing/2014/main" id="{00000000-0008-0000-0100-000005000000}"/>
            </a:ext>
          </a:extLst>
        </xdr:cNvPr>
        <xdr:cNvSpPr/>
      </xdr:nvSpPr>
      <xdr:spPr>
        <a:xfrm>
          <a:off x="297181" y="7105650"/>
          <a:ext cx="45719" cy="428625"/>
        </a:xfrm>
        <a:prstGeom prst="leftBrace">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297181</xdr:colOff>
      <xdr:row>33</xdr:row>
      <xdr:rowOff>4763</xdr:rowOff>
    </xdr:from>
    <xdr:to>
      <xdr:col>3</xdr:col>
      <xdr:colOff>47625</xdr:colOff>
      <xdr:row>36</xdr:row>
      <xdr:rowOff>85725</xdr:rowOff>
    </xdr:to>
    <xdr:cxnSp macro="">
      <xdr:nvCxnSpPr>
        <xdr:cNvPr id="6" name="カギ線コネクタ 5">
          <a:extLst>
            <a:ext uri="{FF2B5EF4-FFF2-40B4-BE49-F238E27FC236}">
              <a16:creationId xmlns:a16="http://schemas.microsoft.com/office/drawing/2014/main" id="{00000000-0008-0000-0100-000006000000}"/>
            </a:ext>
          </a:extLst>
        </xdr:cNvPr>
        <xdr:cNvCxnSpPr>
          <a:stCxn id="5" idx="1"/>
        </xdr:cNvCxnSpPr>
      </xdr:nvCxnSpPr>
      <xdr:spPr>
        <a:xfrm rot="10800000" flipH="1" flipV="1">
          <a:off x="297181" y="7319963"/>
          <a:ext cx="340994" cy="747712"/>
        </a:xfrm>
        <a:prstGeom prst="bentConnector4">
          <a:avLst>
            <a:gd name="adj1" fmla="val -67039"/>
            <a:gd name="adj2" fmla="val 100000"/>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17</xdr:col>
      <xdr:colOff>76200</xdr:colOff>
      <xdr:row>32</xdr:row>
      <xdr:rowOff>0</xdr:rowOff>
    </xdr:from>
    <xdr:to>
      <xdr:col>21</xdr:col>
      <xdr:colOff>19050</xdr:colOff>
      <xdr:row>32</xdr:row>
      <xdr:rowOff>190500</xdr:rowOff>
    </xdr:to>
    <xdr:sp macro="" textlink="">
      <xdr:nvSpPr>
        <xdr:cNvPr id="7" name="楕円 6">
          <a:extLst>
            <a:ext uri="{FF2B5EF4-FFF2-40B4-BE49-F238E27FC236}">
              <a16:creationId xmlns:a16="http://schemas.microsoft.com/office/drawing/2014/main" id="{00000000-0008-0000-0100-000007000000}"/>
            </a:ext>
          </a:extLst>
        </xdr:cNvPr>
        <xdr:cNvSpPr/>
      </xdr:nvSpPr>
      <xdr:spPr>
        <a:xfrm>
          <a:off x="2000250" y="7077075"/>
          <a:ext cx="342900" cy="190500"/>
        </a:xfrm>
        <a:prstGeom prst="ellipse">
          <a:avLst/>
        </a:prstGeom>
        <a:no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19050</xdr:colOff>
      <xdr:row>32</xdr:row>
      <xdr:rowOff>0</xdr:rowOff>
    </xdr:from>
    <xdr:to>
      <xdr:col>37</xdr:col>
      <xdr:colOff>76200</xdr:colOff>
      <xdr:row>32</xdr:row>
      <xdr:rowOff>190500</xdr:rowOff>
    </xdr:to>
    <xdr:sp macro="" textlink="">
      <xdr:nvSpPr>
        <xdr:cNvPr id="8" name="楕円 7">
          <a:extLst>
            <a:ext uri="{FF2B5EF4-FFF2-40B4-BE49-F238E27FC236}">
              <a16:creationId xmlns:a16="http://schemas.microsoft.com/office/drawing/2014/main" id="{00000000-0008-0000-0100-000008000000}"/>
            </a:ext>
          </a:extLst>
        </xdr:cNvPr>
        <xdr:cNvSpPr/>
      </xdr:nvSpPr>
      <xdr:spPr>
        <a:xfrm>
          <a:off x="3629025" y="7077075"/>
          <a:ext cx="342900" cy="190500"/>
        </a:xfrm>
        <a:prstGeom prst="ellipse">
          <a:avLst/>
        </a:prstGeom>
        <a:noFill/>
        <a:ln>
          <a:solidFill>
            <a:schemeClr val="tx1"/>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44450</xdr:colOff>
      <xdr:row>40</xdr:row>
      <xdr:rowOff>12700</xdr:rowOff>
    </xdr:from>
    <xdr:to>
      <xdr:col>20</xdr:col>
      <xdr:colOff>6350</xdr:colOff>
      <xdr:row>41</xdr:row>
      <xdr:rowOff>50800</xdr:rowOff>
    </xdr:to>
    <xdr:sp macro="" textlink="">
      <xdr:nvSpPr>
        <xdr:cNvPr id="9" name="テキスト ボックス 8">
          <a:extLst>
            <a:ext uri="{FF2B5EF4-FFF2-40B4-BE49-F238E27FC236}">
              <a16:creationId xmlns:a16="http://schemas.microsoft.com/office/drawing/2014/main" id="{380C6F3F-FD8C-42C5-A569-AA0931DFF77C}"/>
            </a:ext>
          </a:extLst>
        </xdr:cNvPr>
        <xdr:cNvSpPr txBox="1"/>
      </xdr:nvSpPr>
      <xdr:spPr>
        <a:xfrm>
          <a:off x="635000" y="8801100"/>
          <a:ext cx="1587500" cy="27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kern="1200"/>
            <a:t>【</a:t>
          </a:r>
          <a:r>
            <a:rPr kumimoji="1" lang="ja-JP" altLang="en-US" sz="900" kern="1200"/>
            <a:t>新潟市ホームページ</a:t>
          </a:r>
          <a:r>
            <a:rPr kumimoji="1" lang="en-US" altLang="ja-JP" sz="1100">
              <a:solidFill>
                <a:schemeClr val="dk1"/>
              </a:solidFill>
              <a:effectLst/>
              <a:latin typeface="+mn-lt"/>
              <a:ea typeface="+mn-ea"/>
              <a:cs typeface="+mn-cs"/>
            </a:rPr>
            <a:t>】</a:t>
          </a:r>
          <a:endParaRPr kumimoji="1" lang="ja-JP" altLang="en-US" sz="900" kern="1200"/>
        </a:p>
      </xdr:txBody>
    </xdr:sp>
    <xdr:clientData/>
  </xdr:twoCellAnchor>
  <xdr:twoCellAnchor editAs="oneCell">
    <xdr:from>
      <xdr:col>7</xdr:col>
      <xdr:colOff>69850</xdr:colOff>
      <xdr:row>37</xdr:row>
      <xdr:rowOff>57150</xdr:rowOff>
    </xdr:from>
    <xdr:to>
      <xdr:col>15</xdr:col>
      <xdr:colOff>12700</xdr:colOff>
      <xdr:row>40</xdr:row>
      <xdr:rowOff>57150</xdr:rowOff>
    </xdr:to>
    <xdr:pic>
      <xdr:nvPicPr>
        <xdr:cNvPr id="10" name="図 9">
          <a:extLst>
            <a:ext uri="{FF2B5EF4-FFF2-40B4-BE49-F238E27FC236}">
              <a16:creationId xmlns:a16="http://schemas.microsoft.com/office/drawing/2014/main" id="{D293555A-8C98-4998-B74E-AAE93C5561D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1400" y="8140700"/>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1" Type="http://schemas.openxmlformats.org/officeDocument/2006/relationships/printerSettings" Target="../printerSettings/printerSettings2.bin" />
  <Relationship Id="rId4" Type="http://schemas.openxmlformats.org/officeDocument/2006/relationships/comments" Target="../comments1.xml" />
</Relationships>
</file>

<file path=xl/worksheets/_rels/sheet3.xml.rels>&#65279;<?xml version="1.0" encoding="utf-8" standalone="yes"?>
<Relationships xmlns="http://schemas.openxmlformats.org/package/2006/relationships">
  <Relationship Id="rId3" Type="http://schemas.openxmlformats.org/officeDocument/2006/relationships/vmlDrawing" Target="../drawings/vmlDrawing2.vml" />
  <Relationship Id="rId2" Type="http://schemas.openxmlformats.org/officeDocument/2006/relationships/drawing" Target="../drawings/drawing2.xml" />
  <Relationship Id="rId1" Type="http://schemas.openxmlformats.org/officeDocument/2006/relationships/printerSettings" Target="../printerSettings/printerSettings3.bin" />
  <Relationship Id="rId4" Type="http://schemas.openxmlformats.org/officeDocument/2006/relationships/comments" Target="../comments2.xml"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443508-3B41-4C40-8951-7AE12F7F80FA}">
  <sheetPr>
    <pageSetUpPr fitToPage="1"/>
  </sheetPr>
  <dimension ref="A1:B77"/>
  <sheetViews>
    <sheetView topLeftCell="A44" workbookViewId="0">
      <selection activeCell="B54" sqref="B54"/>
    </sheetView>
  </sheetViews>
  <sheetFormatPr defaultRowHeight="13"/>
  <cols>
    <col min="1" max="1" width="3.58203125" style="54" customWidth="1"/>
    <col min="2" max="2" width="110.58203125" style="54" customWidth="1"/>
    <col min="3" max="16384" width="8.6640625" style="54"/>
  </cols>
  <sheetData>
    <row r="1" spans="1:2" ht="15" customHeight="1"/>
    <row r="2" spans="1:2" ht="22" customHeight="1">
      <c r="A2" s="110"/>
      <c r="B2" s="111" t="s">
        <v>189</v>
      </c>
    </row>
    <row r="3" spans="1:2" ht="15" customHeight="1">
      <c r="B3" s="107" t="s">
        <v>194</v>
      </c>
    </row>
    <row r="4" spans="1:2" ht="15" customHeight="1">
      <c r="B4" s="107" t="s">
        <v>195</v>
      </c>
    </row>
    <row r="5" spans="1:2" ht="7" customHeight="1">
      <c r="B5" s="108"/>
    </row>
    <row r="6" spans="1:2" ht="19" customHeight="1">
      <c r="A6" s="110"/>
      <c r="B6" s="112" t="s">
        <v>196</v>
      </c>
    </row>
    <row r="7" spans="1:2" ht="15" customHeight="1">
      <c r="B7" s="107" t="s">
        <v>197</v>
      </c>
    </row>
    <row r="8" spans="1:2" ht="15" customHeight="1">
      <c r="B8" s="107" t="s">
        <v>198</v>
      </c>
    </row>
    <row r="9" spans="1:2" ht="15" customHeight="1">
      <c r="B9" s="107" t="s">
        <v>199</v>
      </c>
    </row>
    <row r="10" spans="1:2" ht="7" customHeight="1">
      <c r="B10" s="108"/>
    </row>
    <row r="11" spans="1:2" ht="19" customHeight="1">
      <c r="A11" s="110"/>
      <c r="B11" s="112" t="s">
        <v>190</v>
      </c>
    </row>
    <row r="12" spans="1:2" ht="15" customHeight="1">
      <c r="B12" s="107" t="s">
        <v>231</v>
      </c>
    </row>
    <row r="13" spans="1:2" ht="15" customHeight="1">
      <c r="B13" s="107" t="s">
        <v>200</v>
      </c>
    </row>
    <row r="14" spans="1:2" ht="15" customHeight="1">
      <c r="B14" s="107" t="s">
        <v>201</v>
      </c>
    </row>
    <row r="15" spans="1:2" ht="15" customHeight="1">
      <c r="B15" s="107" t="s">
        <v>202</v>
      </c>
    </row>
    <row r="16" spans="1:2" ht="15" customHeight="1">
      <c r="B16" s="107" t="s">
        <v>203</v>
      </c>
    </row>
    <row r="17" spans="1:2" ht="15" customHeight="1">
      <c r="B17" s="107" t="s">
        <v>204</v>
      </c>
    </row>
    <row r="18" spans="1:2" ht="15" customHeight="1">
      <c r="B18" s="107" t="s">
        <v>205</v>
      </c>
    </row>
    <row r="19" spans="1:2" ht="15" customHeight="1">
      <c r="B19" s="107" t="s">
        <v>206</v>
      </c>
    </row>
    <row r="20" spans="1:2" ht="15" customHeight="1">
      <c r="B20" s="107" t="s">
        <v>207</v>
      </c>
    </row>
    <row r="21" spans="1:2" ht="7" customHeight="1">
      <c r="B21" s="108"/>
    </row>
    <row r="22" spans="1:2" ht="19" customHeight="1">
      <c r="A22" s="110"/>
      <c r="B22" s="112" t="s">
        <v>191</v>
      </c>
    </row>
    <row r="23" spans="1:2" ht="15" customHeight="1">
      <c r="B23" s="107" t="s">
        <v>208</v>
      </c>
    </row>
    <row r="24" spans="1:2" ht="15" customHeight="1">
      <c r="B24" s="107" t="s">
        <v>209</v>
      </c>
    </row>
    <row r="25" spans="1:2" ht="7" customHeight="1">
      <c r="B25" s="108"/>
    </row>
    <row r="26" spans="1:2" ht="19" customHeight="1">
      <c r="A26" s="110"/>
      <c r="B26" s="112" t="s">
        <v>210</v>
      </c>
    </row>
    <row r="27" spans="1:2" ht="15" customHeight="1">
      <c r="B27" s="107" t="s">
        <v>211</v>
      </c>
    </row>
    <row r="28" spans="1:2" ht="15" customHeight="1">
      <c r="B28" s="107" t="s">
        <v>192</v>
      </c>
    </row>
    <row r="29" spans="1:2" ht="15" customHeight="1">
      <c r="B29" s="107" t="s">
        <v>212</v>
      </c>
    </row>
    <row r="30" spans="1:2" ht="7" customHeight="1">
      <c r="B30" s="108"/>
    </row>
    <row r="31" spans="1:2" ht="19" customHeight="1">
      <c r="A31" s="110"/>
      <c r="B31" s="112" t="s">
        <v>213</v>
      </c>
    </row>
    <row r="32" spans="1:2" ht="15" customHeight="1">
      <c r="B32" s="107" t="s">
        <v>214</v>
      </c>
    </row>
    <row r="33" spans="1:2" ht="15" customHeight="1">
      <c r="B33" s="109" t="s">
        <v>215</v>
      </c>
    </row>
    <row r="34" spans="1:2" ht="15" customHeight="1">
      <c r="B34" s="109" t="s">
        <v>216</v>
      </c>
    </row>
    <row r="35" spans="1:2" ht="15" customHeight="1">
      <c r="B35" s="109" t="s">
        <v>217</v>
      </c>
    </row>
    <row r="36" spans="1:2" ht="15" customHeight="1">
      <c r="B36" s="109" t="s">
        <v>218</v>
      </c>
    </row>
    <row r="37" spans="1:2" ht="7" customHeight="1"/>
    <row r="38" spans="1:2" ht="19" customHeight="1">
      <c r="A38" s="110"/>
      <c r="B38" s="113" t="s">
        <v>219</v>
      </c>
    </row>
    <row r="39" spans="1:2" ht="15" customHeight="1">
      <c r="B39" s="109" t="s">
        <v>220</v>
      </c>
    </row>
    <row r="40" spans="1:2" ht="15" customHeight="1">
      <c r="B40" s="109" t="s">
        <v>221</v>
      </c>
    </row>
    <row r="41" spans="1:2" ht="15" customHeight="1">
      <c r="B41" s="109" t="s">
        <v>222</v>
      </c>
    </row>
    <row r="42" spans="1:2" ht="7" customHeight="1"/>
    <row r="43" spans="1:2" ht="19" customHeight="1">
      <c r="A43" s="110"/>
      <c r="B43" s="113" t="s">
        <v>223</v>
      </c>
    </row>
    <row r="44" spans="1:2" ht="15" customHeight="1">
      <c r="B44" s="109" t="s">
        <v>224</v>
      </c>
    </row>
    <row r="45" spans="1:2" ht="15" customHeight="1">
      <c r="B45" s="109" t="s">
        <v>225</v>
      </c>
    </row>
    <row r="46" spans="1:2" ht="7" customHeight="1"/>
    <row r="47" spans="1:2" ht="19" customHeight="1">
      <c r="A47" s="110"/>
      <c r="B47" s="113" t="s">
        <v>226</v>
      </c>
    </row>
    <row r="48" spans="1:2" ht="15" customHeight="1">
      <c r="B48" s="109" t="s">
        <v>227</v>
      </c>
    </row>
    <row r="49" spans="2:2" ht="15" customHeight="1">
      <c r="B49" s="109" t="s">
        <v>228</v>
      </c>
    </row>
    <row r="50" spans="2:2" ht="15" customHeight="1">
      <c r="B50" s="109"/>
    </row>
    <row r="51" spans="2:2" ht="7" customHeight="1"/>
    <row r="52" spans="2:2" ht="15" customHeight="1"/>
    <row r="53" spans="2:2" ht="15" customHeight="1"/>
    <row r="54" spans="2:2" ht="15" customHeight="1"/>
    <row r="55" spans="2:2" ht="15" customHeight="1"/>
    <row r="56" spans="2:2" ht="15" customHeight="1"/>
    <row r="57" spans="2:2" ht="15" customHeight="1"/>
    <row r="58" spans="2:2" ht="15" customHeight="1"/>
    <row r="59" spans="2:2" ht="15" customHeight="1"/>
    <row r="60" spans="2:2" ht="15" customHeight="1"/>
    <row r="61" spans="2:2" ht="15" customHeight="1"/>
    <row r="62" spans="2:2" ht="15" customHeight="1"/>
    <row r="63" spans="2:2" ht="15" customHeight="1"/>
    <row r="64" spans="2:2"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sheetData>
  <phoneticPr fontId="8"/>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EF229"/>
  <sheetViews>
    <sheetView tabSelected="1" view="pageBreakPreview" zoomScaleNormal="100" zoomScaleSheetLayoutView="100" workbookViewId="0"/>
  </sheetViews>
  <sheetFormatPr defaultColWidth="9" defaultRowHeight="16"/>
  <cols>
    <col min="1" max="1" width="5.25" style="63" customWidth="1"/>
    <col min="2" max="19" width="1.25" style="63" customWidth="1"/>
    <col min="20" max="23" width="1.33203125" style="63" customWidth="1"/>
    <col min="24" max="30" width="1.25" style="63" customWidth="1"/>
    <col min="31" max="31" width="1.58203125" style="63" customWidth="1"/>
    <col min="32" max="59" width="1.25" style="63" customWidth="1"/>
    <col min="60" max="61" width="1.6640625" style="63" customWidth="1"/>
    <col min="62" max="63" width="1.25" style="63" customWidth="1"/>
    <col min="64" max="65" width="1.6640625" style="63" customWidth="1"/>
    <col min="66" max="125" width="1.25" style="63" customWidth="1"/>
    <col min="126" max="16384" width="9" style="63"/>
  </cols>
  <sheetData>
    <row r="1" spans="1:136" customFormat="1" ht="21" customHeight="1" thickBot="1">
      <c r="AS1" s="149" t="str">
        <f>IF(設定!$B$25="旧",設定!$B$39&amp;"以前　利用分",IF(設定!$B$25="新",設定!$B$40&amp;"以降　利用分","（タイトル下に利用年月を入力してください）"))</f>
        <v>（タイトル下に利用年月を入力してください）</v>
      </c>
      <c r="AT1" s="150"/>
      <c r="AU1" s="150"/>
      <c r="AV1" s="150"/>
      <c r="AW1" s="150"/>
      <c r="AX1" s="150"/>
      <c r="AY1" s="150"/>
      <c r="AZ1" s="150"/>
      <c r="BA1" s="150"/>
      <c r="BB1" s="150"/>
      <c r="BC1" s="150"/>
      <c r="BD1" s="150"/>
      <c r="BE1" s="150"/>
      <c r="BF1" s="150"/>
      <c r="BG1" s="150"/>
      <c r="BH1" s="150"/>
      <c r="BI1" s="150"/>
      <c r="BJ1" s="150"/>
      <c r="BK1" s="150"/>
      <c r="BL1" s="150"/>
      <c r="BM1" s="150"/>
      <c r="BN1" s="150"/>
      <c r="BO1" s="150"/>
      <c r="BP1" s="150"/>
      <c r="BQ1" s="151"/>
    </row>
    <row r="2" spans="1:136" ht="18.75" customHeight="1">
      <c r="Y2" s="64" t="s">
        <v>28</v>
      </c>
      <c r="Z2" s="64"/>
      <c r="AA2" s="64"/>
      <c r="AB2" s="64"/>
      <c r="AC2" s="64"/>
      <c r="AD2" s="64"/>
      <c r="AE2" s="64"/>
      <c r="AF2" s="64"/>
      <c r="AG2" s="64"/>
      <c r="AH2" s="64"/>
      <c r="AI2" s="64"/>
      <c r="AJ2" s="64"/>
      <c r="AK2" s="64"/>
      <c r="AL2" s="64"/>
      <c r="AM2" s="45"/>
      <c r="AN2" s="45"/>
      <c r="AO2" s="45"/>
      <c r="AP2" s="45"/>
      <c r="AQ2" s="45"/>
      <c r="AR2" s="45"/>
      <c r="AS2" s="366" t="s">
        <v>34</v>
      </c>
      <c r="AT2" s="366"/>
      <c r="AU2" s="366"/>
      <c r="AV2" s="366"/>
      <c r="AW2" s="366"/>
      <c r="AX2" s="366"/>
      <c r="AY2" s="366"/>
      <c r="AZ2" s="366"/>
      <c r="BA2" s="367"/>
      <c r="BB2" s="367"/>
      <c r="BC2" s="367"/>
      <c r="BD2" s="367"/>
      <c r="BE2" s="367"/>
      <c r="BF2" s="368" t="s">
        <v>7</v>
      </c>
      <c r="BG2" s="368"/>
      <c r="BH2" s="367"/>
      <c r="BI2" s="367"/>
      <c r="BJ2" s="368" t="s">
        <v>8</v>
      </c>
      <c r="BK2" s="368"/>
      <c r="BL2" s="367"/>
      <c r="BM2" s="367"/>
      <c r="BN2" s="368" t="s">
        <v>9</v>
      </c>
      <c r="BO2" s="368"/>
      <c r="BP2" s="65"/>
      <c r="BQ2" s="45"/>
      <c r="BR2" s="45"/>
      <c r="BT2" s="66"/>
      <c r="BU2" s="66"/>
      <c r="BV2" s="66"/>
      <c r="BW2" s="66"/>
      <c r="BX2" s="66"/>
      <c r="BY2" s="66"/>
      <c r="BZ2" s="66"/>
      <c r="CA2" s="66"/>
      <c r="CB2" s="130"/>
      <c r="CC2" s="130"/>
      <c r="CD2" s="130"/>
      <c r="CE2" s="130"/>
      <c r="CF2" s="130"/>
      <c r="CG2" s="130"/>
      <c r="CH2" s="130"/>
      <c r="CI2" s="130"/>
      <c r="CJ2" s="130"/>
      <c r="CK2" s="130"/>
      <c r="CL2" s="130"/>
      <c r="CM2" s="130"/>
      <c r="CN2" s="130"/>
      <c r="CO2" s="130"/>
      <c r="CP2" s="130"/>
    </row>
    <row r="3" spans="1:136" ht="18.75" customHeight="1">
      <c r="B3" s="45" t="s">
        <v>33</v>
      </c>
    </row>
    <row r="4" spans="1:136" ht="18.75" customHeight="1">
      <c r="A4" s="207" t="s">
        <v>139</v>
      </c>
      <c r="B4" s="207"/>
      <c r="C4" s="207"/>
      <c r="D4" s="207"/>
      <c r="E4" s="207"/>
      <c r="F4" s="207"/>
      <c r="G4" s="207"/>
      <c r="H4" s="207"/>
      <c r="I4" s="207"/>
      <c r="J4" s="207"/>
      <c r="K4" s="207"/>
      <c r="L4" s="207"/>
      <c r="M4" s="207"/>
      <c r="N4" s="207"/>
      <c r="O4" s="207"/>
      <c r="P4" s="207"/>
      <c r="Q4" s="207"/>
      <c r="R4" s="207"/>
      <c r="S4" s="207"/>
      <c r="T4" s="207"/>
      <c r="U4" s="207"/>
      <c r="V4" s="207"/>
      <c r="W4" s="207"/>
      <c r="X4" s="207"/>
      <c r="Y4" s="207"/>
      <c r="Z4" s="207"/>
      <c r="AA4" s="207"/>
      <c r="AB4" s="207"/>
      <c r="AC4" s="207"/>
      <c r="AD4" s="207"/>
      <c r="AE4" s="207"/>
      <c r="AF4" s="207"/>
      <c r="AG4" s="207"/>
      <c r="AH4" s="207"/>
      <c r="AI4" s="207"/>
      <c r="AJ4" s="207"/>
      <c r="AK4" s="207"/>
      <c r="AL4" s="207"/>
      <c r="AM4" s="207"/>
      <c r="AN4" s="207"/>
      <c r="AO4" s="207"/>
      <c r="AP4" s="207"/>
      <c r="AQ4" s="207"/>
      <c r="AR4" s="207"/>
      <c r="AS4" s="207"/>
      <c r="AT4" s="207"/>
      <c r="AU4" s="207"/>
      <c r="AV4" s="207"/>
      <c r="AW4" s="207"/>
      <c r="AX4" s="207"/>
      <c r="AY4" s="207"/>
      <c r="AZ4" s="207"/>
      <c r="BA4" s="207"/>
      <c r="BB4" s="207"/>
      <c r="BC4" s="207"/>
      <c r="BD4" s="207"/>
      <c r="BE4" s="207"/>
      <c r="BF4" s="207"/>
      <c r="BG4" s="207"/>
      <c r="BH4" s="207"/>
      <c r="BI4" s="207"/>
      <c r="BJ4" s="207"/>
      <c r="BK4" s="207"/>
      <c r="BL4" s="207"/>
      <c r="BM4" s="207"/>
      <c r="BN4" s="207"/>
      <c r="BO4" s="207"/>
      <c r="BP4" s="207"/>
      <c r="BQ4" s="207"/>
      <c r="BR4" s="68"/>
    </row>
    <row r="5" spans="1:136" s="45" customFormat="1" ht="18.75" customHeight="1" thickBot="1">
      <c r="A5" s="208" t="s">
        <v>65</v>
      </c>
      <c r="B5" s="208"/>
      <c r="C5" s="208"/>
      <c r="D5" s="208"/>
      <c r="E5" s="208"/>
      <c r="F5" s="208"/>
      <c r="G5" s="208"/>
      <c r="H5" s="208"/>
      <c r="I5" s="208"/>
      <c r="J5" s="208"/>
      <c r="K5" s="208"/>
      <c r="L5" s="208"/>
      <c r="M5" s="208"/>
      <c r="N5" s="208"/>
      <c r="O5" s="208"/>
      <c r="P5" s="208"/>
      <c r="Q5" s="208"/>
      <c r="R5" s="208"/>
      <c r="S5" s="208"/>
      <c r="T5" s="208"/>
      <c r="U5" s="208"/>
      <c r="V5" s="208"/>
      <c r="W5" s="208"/>
      <c r="X5" s="208"/>
      <c r="Y5" s="208"/>
      <c r="Z5" s="208"/>
      <c r="AA5" s="208"/>
      <c r="AB5" s="208"/>
      <c r="AC5" s="208"/>
      <c r="AD5" s="208"/>
      <c r="AE5" s="208"/>
      <c r="AF5" s="208"/>
      <c r="AG5" s="208"/>
      <c r="AH5" s="208"/>
      <c r="AI5" s="208"/>
      <c r="AJ5" s="208"/>
      <c r="AK5" s="208"/>
      <c r="AL5" s="208"/>
      <c r="AM5" s="208"/>
      <c r="AN5" s="208"/>
      <c r="AO5" s="208"/>
      <c r="AP5" s="208"/>
      <c r="AQ5" s="208"/>
      <c r="AR5" s="208"/>
      <c r="AS5" s="208"/>
      <c r="AT5" s="208"/>
      <c r="AU5" s="208"/>
      <c r="AV5" s="208"/>
      <c r="AW5" s="208"/>
      <c r="AX5" s="208"/>
      <c r="AY5" s="208"/>
      <c r="AZ5" s="208"/>
      <c r="BA5" s="208"/>
      <c r="BB5" s="208"/>
      <c r="BC5" s="208"/>
      <c r="BD5" s="208"/>
      <c r="BE5" s="208"/>
      <c r="BF5" s="208"/>
      <c r="BG5" s="208"/>
      <c r="BH5" s="208"/>
      <c r="BI5" s="208"/>
      <c r="BJ5" s="208"/>
      <c r="BK5" s="208"/>
      <c r="BL5" s="208"/>
      <c r="BM5" s="208"/>
      <c r="BN5" s="208"/>
      <c r="BO5" s="208"/>
      <c r="BP5" s="208"/>
      <c r="BQ5" s="208"/>
      <c r="BR5" s="70"/>
    </row>
    <row r="6" spans="1:136" s="45" customFormat="1" ht="21" customHeight="1" thickBot="1">
      <c r="A6" s="203" t="s">
        <v>140</v>
      </c>
      <c r="B6" s="204"/>
      <c r="C6" s="204"/>
      <c r="D6" s="204"/>
      <c r="E6" s="204"/>
      <c r="F6" s="204"/>
      <c r="G6" s="204"/>
      <c r="H6" s="204"/>
      <c r="I6" s="204"/>
      <c r="J6" s="204"/>
      <c r="K6" s="204"/>
      <c r="L6" s="204"/>
      <c r="M6" s="204"/>
      <c r="N6" s="204"/>
      <c r="O6" s="204"/>
      <c r="P6" s="204"/>
      <c r="Q6" s="204"/>
      <c r="R6" s="204"/>
      <c r="S6" s="204"/>
      <c r="T6" s="204"/>
      <c r="U6" s="204"/>
      <c r="V6" s="204"/>
      <c r="W6" s="204"/>
      <c r="X6" s="204"/>
      <c r="Y6" s="204"/>
      <c r="Z6" s="204"/>
      <c r="AA6" s="204"/>
      <c r="AB6" s="204"/>
      <c r="AC6" s="204"/>
      <c r="AD6" s="204"/>
      <c r="AE6" s="204"/>
      <c r="AF6" s="204"/>
      <c r="AG6" s="204"/>
      <c r="AH6" s="204"/>
      <c r="AI6" s="204"/>
      <c r="AJ6" s="204"/>
      <c r="AK6" s="204"/>
      <c r="AL6" s="205"/>
      <c r="AM6" s="205"/>
      <c r="AN6" s="205"/>
      <c r="AO6" s="205"/>
      <c r="AP6" s="205"/>
      <c r="AQ6" s="204"/>
      <c r="AR6" s="204"/>
      <c r="AS6" s="204"/>
      <c r="AT6" s="204"/>
      <c r="AU6" s="204"/>
      <c r="AV6" s="204"/>
      <c r="AW6" s="204"/>
      <c r="AX6" s="204"/>
      <c r="AY6" s="204"/>
      <c r="AZ6" s="204"/>
      <c r="BA6" s="204"/>
      <c r="BB6" s="204"/>
      <c r="BC6" s="204"/>
      <c r="BD6" s="204"/>
      <c r="BE6" s="204"/>
      <c r="BF6" s="204"/>
      <c r="BG6" s="204"/>
      <c r="BH6" s="204"/>
      <c r="BI6" s="204"/>
      <c r="BJ6" s="204"/>
      <c r="BK6" s="204"/>
      <c r="BL6" s="204"/>
      <c r="BM6" s="204"/>
      <c r="BN6" s="204"/>
      <c r="BO6" s="204"/>
      <c r="BP6" s="204"/>
      <c r="BQ6" s="206"/>
      <c r="BR6" s="69"/>
    </row>
    <row r="7" spans="1:136" s="45" customFormat="1" ht="18.75" customHeight="1">
      <c r="A7" s="63"/>
      <c r="B7" s="63"/>
      <c r="C7" s="63"/>
      <c r="D7" s="257" t="s">
        <v>230</v>
      </c>
      <c r="E7" s="257"/>
      <c r="F7" s="257"/>
      <c r="G7" s="257"/>
      <c r="H7" s="257"/>
      <c r="I7" s="257"/>
      <c r="J7" s="257"/>
      <c r="K7" s="257"/>
      <c r="L7" s="257"/>
      <c r="M7" s="257"/>
      <c r="N7" s="257"/>
      <c r="O7" s="114"/>
      <c r="P7" s="115"/>
      <c r="Q7" s="115"/>
      <c r="R7" s="115"/>
      <c r="S7" s="115"/>
      <c r="T7" s="117" t="s">
        <v>35</v>
      </c>
      <c r="U7" s="118"/>
      <c r="V7" s="118"/>
      <c r="W7" s="258"/>
      <c r="X7" s="114"/>
      <c r="Y7" s="115"/>
      <c r="Z7" s="115"/>
      <c r="AA7" s="116"/>
      <c r="AB7" s="117" t="s">
        <v>36</v>
      </c>
      <c r="AC7" s="118"/>
      <c r="AD7" s="118"/>
      <c r="AE7" s="119" t="s">
        <v>37</v>
      </c>
      <c r="AF7" s="119"/>
      <c r="AG7" s="119"/>
      <c r="AH7" s="119" t="s">
        <v>229</v>
      </c>
      <c r="AI7" s="119"/>
      <c r="AJ7" s="119"/>
      <c r="AK7" s="119"/>
      <c r="AL7" s="146"/>
      <c r="AM7" s="147"/>
      <c r="AN7" s="147"/>
      <c r="AO7" s="147"/>
      <c r="AP7" s="148"/>
      <c r="AQ7" s="119" t="s">
        <v>7</v>
      </c>
      <c r="AR7" s="119"/>
      <c r="AS7" s="119"/>
      <c r="AT7" s="114"/>
      <c r="AU7" s="115"/>
      <c r="AV7" s="115"/>
      <c r="AW7" s="116"/>
      <c r="AX7" s="229" t="s">
        <v>38</v>
      </c>
      <c r="AY7" s="229"/>
      <c r="AZ7" s="229"/>
      <c r="BA7" s="229"/>
      <c r="BB7" s="229"/>
      <c r="BC7" s="229"/>
      <c r="BD7" s="229"/>
      <c r="BE7" s="229"/>
      <c r="BF7" s="229"/>
      <c r="BG7" s="229"/>
      <c r="BH7" s="229"/>
      <c r="BI7" s="63"/>
      <c r="BJ7" s="63"/>
      <c r="BK7" s="63"/>
      <c r="BL7" s="63"/>
      <c r="BM7" s="63"/>
      <c r="BN7" s="63"/>
      <c r="BO7" s="63"/>
      <c r="BP7" s="63"/>
      <c r="BQ7" s="63"/>
      <c r="BR7" s="63"/>
      <c r="BS7" s="63"/>
      <c r="BT7" s="63"/>
      <c r="BU7" s="63"/>
      <c r="BV7" s="63"/>
      <c r="BW7" s="63"/>
      <c r="BX7" s="229"/>
      <c r="BY7" s="229"/>
      <c r="BZ7" s="229"/>
      <c r="CA7" s="229"/>
      <c r="CB7" s="229"/>
      <c r="CC7" s="229"/>
      <c r="CD7" s="229"/>
      <c r="CE7" s="229"/>
      <c r="CF7" s="229"/>
      <c r="CG7" s="229"/>
      <c r="CH7" s="229"/>
      <c r="CI7" s="63"/>
      <c r="CJ7" s="63"/>
      <c r="CK7" s="63"/>
      <c r="CL7" s="63"/>
      <c r="CM7" s="63"/>
      <c r="CN7" s="63"/>
      <c r="CO7" s="63"/>
      <c r="CP7" s="63"/>
      <c r="CQ7" s="63"/>
      <c r="CR7" s="63"/>
      <c r="CS7" s="63"/>
      <c r="CT7" s="63"/>
      <c r="CU7" s="63"/>
      <c r="CV7" s="63"/>
      <c r="CW7" s="63"/>
      <c r="CX7" s="63"/>
      <c r="CY7" s="63"/>
      <c r="CZ7" s="63"/>
      <c r="DA7" s="63"/>
      <c r="DB7" s="63"/>
      <c r="DC7" s="63"/>
      <c r="DD7" s="63"/>
      <c r="DE7" s="63"/>
      <c r="DF7" s="63"/>
      <c r="DG7" s="63"/>
      <c r="DH7" s="63"/>
      <c r="DI7" s="63"/>
      <c r="DJ7" s="63"/>
      <c r="DK7" s="63"/>
      <c r="DL7" s="63"/>
      <c r="DM7" s="63"/>
      <c r="DN7" s="63"/>
      <c r="DO7" s="63"/>
      <c r="DP7" s="63"/>
      <c r="DQ7" s="63"/>
      <c r="DR7" s="63"/>
      <c r="DS7" s="63"/>
      <c r="DT7" s="63"/>
      <c r="DU7" s="63"/>
      <c r="DV7" s="63"/>
      <c r="DW7" s="63"/>
      <c r="DX7" s="63"/>
      <c r="DY7" s="63"/>
      <c r="DZ7" s="63"/>
      <c r="EA7" s="63"/>
      <c r="EB7" s="63"/>
      <c r="EC7" s="63"/>
      <c r="ED7" s="63"/>
      <c r="EE7" s="63"/>
      <c r="EF7" s="63"/>
    </row>
    <row r="8" spans="1:136" ht="16.5" customHeight="1">
      <c r="B8" s="72"/>
      <c r="C8" s="255" t="s">
        <v>99</v>
      </c>
      <c r="D8" s="255"/>
      <c r="E8" s="255"/>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5"/>
      <c r="AJ8" s="255"/>
      <c r="AK8" s="255"/>
      <c r="AL8" s="255"/>
      <c r="AM8" s="255"/>
      <c r="AN8" s="255"/>
      <c r="AO8" s="255"/>
      <c r="AP8" s="255"/>
      <c r="AQ8" s="255"/>
      <c r="AR8" s="255"/>
      <c r="AS8" s="255"/>
      <c r="AT8" s="255"/>
      <c r="AU8" s="255"/>
      <c r="AV8" s="255"/>
      <c r="AW8" s="255"/>
      <c r="AX8" s="255"/>
      <c r="AY8" s="255"/>
      <c r="AZ8" s="255"/>
      <c r="BA8" s="255"/>
      <c r="BB8" s="255"/>
      <c r="BC8" s="255"/>
      <c r="BD8" s="255"/>
      <c r="BE8" s="255"/>
      <c r="BF8" s="255"/>
      <c r="BG8" s="255"/>
      <c r="BH8" s="255"/>
      <c r="BI8" s="255"/>
      <c r="BJ8" s="255"/>
      <c r="BK8" s="255"/>
      <c r="BL8" s="255"/>
      <c r="BM8" s="255"/>
      <c r="BN8" s="255"/>
      <c r="BO8" s="255"/>
      <c r="BP8" s="255"/>
      <c r="BQ8" s="72"/>
    </row>
    <row r="9" spans="1:136" ht="16.5" customHeight="1">
      <c r="B9" s="72"/>
      <c r="C9" s="255"/>
      <c r="D9" s="255"/>
      <c r="E9" s="255"/>
      <c r="F9" s="255"/>
      <c r="G9" s="255"/>
      <c r="H9" s="255"/>
      <c r="I9" s="255"/>
      <c r="J9" s="255"/>
      <c r="K9" s="255"/>
      <c r="L9" s="255"/>
      <c r="M9" s="255"/>
      <c r="N9" s="255"/>
      <c r="O9" s="255"/>
      <c r="P9" s="255"/>
      <c r="Q9" s="255"/>
      <c r="R9" s="255"/>
      <c r="S9" s="255"/>
      <c r="T9" s="255"/>
      <c r="U9" s="255"/>
      <c r="V9" s="255"/>
      <c r="W9" s="255"/>
      <c r="X9" s="255"/>
      <c r="Y9" s="255"/>
      <c r="Z9" s="255"/>
      <c r="AA9" s="255"/>
      <c r="AB9" s="255"/>
      <c r="AC9" s="255"/>
      <c r="AD9" s="255"/>
      <c r="AE9" s="255"/>
      <c r="AF9" s="255"/>
      <c r="AG9" s="255"/>
      <c r="AH9" s="255"/>
      <c r="AI9" s="255"/>
      <c r="AJ9" s="255"/>
      <c r="AK9" s="255"/>
      <c r="AL9" s="255"/>
      <c r="AM9" s="255"/>
      <c r="AN9" s="255"/>
      <c r="AO9" s="255"/>
      <c r="AP9" s="255"/>
      <c r="AQ9" s="255"/>
      <c r="AR9" s="255"/>
      <c r="AS9" s="255"/>
      <c r="AT9" s="255"/>
      <c r="AU9" s="255"/>
      <c r="AV9" s="255"/>
      <c r="AW9" s="255"/>
      <c r="AX9" s="255"/>
      <c r="AY9" s="255"/>
      <c r="AZ9" s="255"/>
      <c r="BA9" s="255"/>
      <c r="BB9" s="255"/>
      <c r="BC9" s="255"/>
      <c r="BD9" s="255"/>
      <c r="BE9" s="255"/>
      <c r="BF9" s="255"/>
      <c r="BG9" s="255"/>
      <c r="BH9" s="255"/>
      <c r="BI9" s="255"/>
      <c r="BJ9" s="255"/>
      <c r="BK9" s="255"/>
      <c r="BL9" s="255"/>
      <c r="BM9" s="255"/>
      <c r="BN9" s="255"/>
      <c r="BO9" s="255"/>
      <c r="BP9" s="255"/>
      <c r="BQ9" s="72"/>
    </row>
    <row r="10" spans="1:136" ht="15" customHeight="1">
      <c r="A10" s="73"/>
      <c r="B10" s="73"/>
      <c r="C10" s="45"/>
      <c r="D10" s="253" t="s">
        <v>27</v>
      </c>
      <c r="E10" s="253"/>
      <c r="F10" s="253"/>
      <c r="G10" s="254" t="s">
        <v>63</v>
      </c>
      <c r="H10" s="254"/>
      <c r="I10" s="254"/>
      <c r="J10" s="254"/>
      <c r="K10" s="254"/>
      <c r="L10" s="254"/>
      <c r="M10" s="254"/>
      <c r="N10" s="254"/>
      <c r="O10" s="254"/>
      <c r="P10" s="254"/>
      <c r="Q10" s="254"/>
      <c r="R10" s="254"/>
      <c r="S10" s="254"/>
      <c r="T10" s="254"/>
      <c r="U10" s="254"/>
      <c r="V10" s="254"/>
      <c r="W10" s="254"/>
      <c r="X10" s="254"/>
      <c r="Y10" s="254"/>
      <c r="Z10" s="254"/>
      <c r="AA10" s="254"/>
      <c r="AB10" s="254"/>
      <c r="AC10" s="254"/>
      <c r="AD10" s="254"/>
      <c r="AE10" s="254"/>
      <c r="AF10" s="254"/>
      <c r="AG10" s="254"/>
      <c r="AH10" s="254"/>
      <c r="AI10" s="254"/>
      <c r="AJ10" s="254"/>
      <c r="AK10" s="254"/>
      <c r="AL10" s="254"/>
      <c r="AM10" s="254"/>
      <c r="AN10" s="254"/>
      <c r="AO10" s="254"/>
      <c r="AP10" s="254"/>
      <c r="AQ10" s="254"/>
      <c r="AR10" s="254"/>
      <c r="AS10" s="254"/>
      <c r="AT10" s="254"/>
      <c r="AU10" s="254"/>
      <c r="AV10" s="254"/>
      <c r="AW10" s="254"/>
      <c r="AX10" s="254"/>
      <c r="AY10" s="254"/>
      <c r="AZ10" s="254"/>
      <c r="BA10" s="254"/>
      <c r="BB10" s="254"/>
      <c r="BC10" s="254"/>
      <c r="BD10" s="254"/>
      <c r="BE10" s="254"/>
      <c r="BF10" s="254"/>
      <c r="BG10" s="254"/>
      <c r="BH10" s="254"/>
      <c r="BI10" s="254"/>
      <c r="BJ10" s="254"/>
      <c r="BK10" s="254"/>
      <c r="BL10" s="254"/>
      <c r="BM10" s="254"/>
      <c r="BN10" s="254"/>
      <c r="BO10" s="254"/>
      <c r="BP10" s="254"/>
      <c r="BQ10" s="254"/>
      <c r="BR10" s="45"/>
    </row>
    <row r="11" spans="1:136" ht="18.75" customHeight="1">
      <c r="A11" s="73"/>
      <c r="B11" s="73"/>
      <c r="C11" s="45"/>
      <c r="D11" s="253" t="s">
        <v>29</v>
      </c>
      <c r="E11" s="253"/>
      <c r="F11" s="253"/>
      <c r="G11" s="66" t="s">
        <v>39</v>
      </c>
      <c r="H11" s="66"/>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row>
    <row r="12" spans="1:136" ht="18.75" customHeight="1">
      <c r="A12" s="73"/>
      <c r="B12" s="73"/>
      <c r="C12" s="45"/>
      <c r="D12" s="253" t="s">
        <v>30</v>
      </c>
      <c r="E12" s="253"/>
      <c r="F12" s="253"/>
      <c r="G12" s="66" t="s">
        <v>40</v>
      </c>
      <c r="H12" s="66"/>
      <c r="I12" s="45"/>
      <c r="J12" s="45"/>
      <c r="K12" s="45"/>
      <c r="L12" s="45"/>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row>
    <row r="13" spans="1:136" ht="18.75" customHeight="1">
      <c r="A13" s="73"/>
      <c r="B13" s="73"/>
      <c r="C13" s="45"/>
      <c r="D13" s="253" t="s">
        <v>31</v>
      </c>
      <c r="E13" s="253"/>
      <c r="F13" s="253"/>
      <c r="G13" s="66" t="s">
        <v>41</v>
      </c>
      <c r="H13" s="66"/>
      <c r="I13" s="45"/>
      <c r="J13" s="45"/>
      <c r="K13" s="45"/>
      <c r="L13" s="45"/>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row>
    <row r="14" spans="1:136" ht="19.5" customHeight="1">
      <c r="A14" s="73"/>
      <c r="B14" s="120" t="str">
        <f>設定!$B$35</f>
        <v>▼ はじめに、タイトル下の【令和　年　月　～　令和　年　月分請求用】に請求する利用月の範囲を入力してください。</v>
      </c>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2"/>
      <c r="BR14" s="45"/>
    </row>
    <row r="15" spans="1:136" ht="18.75" customHeight="1" thickBot="1">
      <c r="B15" s="256" t="s">
        <v>54</v>
      </c>
      <c r="C15" s="256"/>
      <c r="D15" s="256"/>
      <c r="E15" s="256"/>
      <c r="F15" s="256"/>
      <c r="G15" s="256"/>
      <c r="H15" s="256"/>
      <c r="I15" s="256"/>
      <c r="J15" s="256"/>
      <c r="K15" s="256"/>
      <c r="L15" s="256"/>
      <c r="M15" s="256"/>
      <c r="N15" s="256"/>
      <c r="O15" s="256"/>
      <c r="P15" s="256"/>
      <c r="Q15" s="256"/>
      <c r="R15" s="256"/>
      <c r="S15" s="256"/>
      <c r="T15" s="256"/>
      <c r="U15" s="256"/>
      <c r="V15" s="256"/>
      <c r="W15" s="256"/>
      <c r="X15" s="256"/>
      <c r="Y15" s="256"/>
      <c r="Z15" s="256"/>
      <c r="AA15" s="256"/>
      <c r="AB15" s="256"/>
      <c r="AC15" s="256"/>
      <c r="AD15" s="256"/>
      <c r="AE15" s="256"/>
      <c r="AF15" s="256"/>
      <c r="AG15" s="256"/>
      <c r="AH15" s="256"/>
      <c r="AI15" s="256"/>
      <c r="AJ15" s="256"/>
      <c r="AK15" s="256"/>
      <c r="AL15" s="256"/>
      <c r="AM15" s="256"/>
      <c r="AN15" s="256"/>
      <c r="AO15" s="256"/>
      <c r="AP15" s="256"/>
      <c r="AQ15" s="256"/>
      <c r="AR15" s="256"/>
      <c r="AS15" s="256"/>
      <c r="AT15" s="256"/>
      <c r="AU15" s="256"/>
      <c r="AV15" s="256"/>
      <c r="AW15" s="256"/>
      <c r="AX15" s="256"/>
      <c r="AY15" s="256"/>
      <c r="AZ15" s="256"/>
      <c r="BA15" s="256"/>
      <c r="BB15" s="256"/>
      <c r="BC15" s="256"/>
      <c r="BD15" s="256"/>
      <c r="BE15" s="256"/>
      <c r="BF15" s="256"/>
      <c r="BG15" s="256"/>
      <c r="BH15" s="256"/>
      <c r="BI15" s="256"/>
      <c r="BJ15" s="256"/>
      <c r="BK15" s="256"/>
      <c r="BL15" s="256"/>
      <c r="BM15" s="256"/>
      <c r="BN15" s="256"/>
      <c r="BO15" s="256"/>
      <c r="BP15" s="256"/>
      <c r="BQ15" s="256"/>
    </row>
    <row r="16" spans="1:136" s="45" customFormat="1" ht="18.75" customHeight="1">
      <c r="B16" s="190" t="s">
        <v>32</v>
      </c>
      <c r="C16" s="191"/>
      <c r="D16" s="191"/>
      <c r="E16" s="191"/>
      <c r="F16" s="191"/>
      <c r="G16" s="192"/>
      <c r="H16" s="123"/>
      <c r="I16" s="124"/>
      <c r="J16" s="124"/>
      <c r="K16" s="124"/>
      <c r="L16" s="124"/>
      <c r="M16" s="124"/>
      <c r="N16" s="124"/>
      <c r="O16" s="124"/>
      <c r="P16" s="124"/>
      <c r="Q16" s="124"/>
      <c r="R16" s="124"/>
      <c r="S16" s="124"/>
      <c r="T16" s="124"/>
      <c r="U16" s="124"/>
      <c r="V16" s="124"/>
      <c r="W16" s="124"/>
      <c r="X16" s="124"/>
      <c r="Y16" s="124"/>
      <c r="Z16" s="124"/>
      <c r="AA16" s="124"/>
      <c r="AB16" s="125"/>
      <c r="AC16" s="193" t="s">
        <v>10</v>
      </c>
      <c r="AD16" s="194"/>
      <c r="AE16" s="194"/>
      <c r="AF16" s="194"/>
      <c r="AG16" s="195"/>
      <c r="AH16" s="181"/>
      <c r="AI16" s="182"/>
      <c r="AJ16" s="182"/>
      <c r="AK16" s="182"/>
      <c r="AL16" s="182"/>
      <c r="AM16" s="183"/>
      <c r="AN16" s="139" t="s">
        <v>47</v>
      </c>
      <c r="AO16" s="140"/>
      <c r="AP16" s="140"/>
      <c r="AQ16" s="140"/>
      <c r="AR16" s="140"/>
      <c r="AS16" s="140"/>
      <c r="AT16" s="141"/>
      <c r="AU16" s="142"/>
      <c r="AV16" s="143"/>
      <c r="AW16" s="143"/>
      <c r="AX16" s="143"/>
      <c r="AY16" s="143"/>
      <c r="AZ16" s="143"/>
      <c r="BA16" s="143"/>
      <c r="BB16" s="144" t="s">
        <v>48</v>
      </c>
      <c r="BC16" s="144"/>
      <c r="BD16" s="144"/>
      <c r="BE16" s="144"/>
      <c r="BF16" s="144"/>
      <c r="BG16" s="144"/>
      <c r="BH16" s="144" t="s">
        <v>49</v>
      </c>
      <c r="BI16" s="144"/>
      <c r="BJ16" s="144"/>
      <c r="BK16" s="144"/>
      <c r="BL16" s="144"/>
      <c r="BM16" s="144"/>
      <c r="BN16" s="144" t="s">
        <v>50</v>
      </c>
      <c r="BO16" s="144"/>
      <c r="BP16" s="298"/>
      <c r="BQ16" s="299"/>
    </row>
    <row r="17" spans="1:114" s="45" customFormat="1" ht="18.75" customHeight="1">
      <c r="B17" s="171" t="s">
        <v>1</v>
      </c>
      <c r="C17" s="172"/>
      <c r="D17" s="172"/>
      <c r="E17" s="172"/>
      <c r="F17" s="172"/>
      <c r="G17" s="173"/>
      <c r="H17" s="126"/>
      <c r="I17" s="127"/>
      <c r="J17" s="127"/>
      <c r="K17" s="127"/>
      <c r="L17" s="127"/>
      <c r="M17" s="127"/>
      <c r="N17" s="127"/>
      <c r="O17" s="127"/>
      <c r="P17" s="127"/>
      <c r="Q17" s="127"/>
      <c r="R17" s="127"/>
      <c r="S17" s="127"/>
      <c r="T17" s="127"/>
      <c r="U17" s="127"/>
      <c r="V17" s="127"/>
      <c r="W17" s="127"/>
      <c r="X17" s="127"/>
      <c r="Y17" s="127"/>
      <c r="Z17" s="127"/>
      <c r="AA17" s="127"/>
      <c r="AB17" s="128"/>
      <c r="AC17" s="196"/>
      <c r="AD17" s="197"/>
      <c r="AE17" s="197"/>
      <c r="AF17" s="197"/>
      <c r="AG17" s="198"/>
      <c r="AH17" s="184"/>
      <c r="AI17" s="185"/>
      <c r="AJ17" s="185"/>
      <c r="AK17" s="185"/>
      <c r="AL17" s="185"/>
      <c r="AM17" s="186"/>
      <c r="AN17" s="224" t="s">
        <v>0</v>
      </c>
      <c r="AO17" s="225"/>
      <c r="AP17" s="226"/>
      <c r="AQ17" s="227" t="s">
        <v>52</v>
      </c>
      <c r="AR17" s="228"/>
      <c r="AS17" s="228"/>
      <c r="AT17" s="228"/>
      <c r="AU17" s="228"/>
      <c r="AV17" s="228" t="s">
        <v>53</v>
      </c>
      <c r="AW17" s="228"/>
      <c r="AX17" s="177"/>
      <c r="AY17" s="177"/>
      <c r="AZ17" s="177"/>
      <c r="BA17" s="177"/>
      <c r="BB17" s="177"/>
      <c r="BC17" s="177"/>
      <c r="BD17" s="10"/>
      <c r="BE17" s="10"/>
      <c r="BF17" s="10"/>
      <c r="BG17" s="10"/>
      <c r="BH17" s="10"/>
      <c r="BI17" s="10"/>
      <c r="BJ17" s="10"/>
      <c r="BK17" s="10"/>
      <c r="BL17" s="10"/>
      <c r="BM17" s="10"/>
      <c r="BN17" s="10"/>
      <c r="BO17" s="10"/>
      <c r="BP17" s="10"/>
      <c r="BQ17" s="11"/>
    </row>
    <row r="18" spans="1:114" s="45" customFormat="1" ht="18.75" customHeight="1">
      <c r="B18" s="171"/>
      <c r="C18" s="172"/>
      <c r="D18" s="172"/>
      <c r="E18" s="172"/>
      <c r="F18" s="172"/>
      <c r="G18" s="173"/>
      <c r="H18" s="129"/>
      <c r="I18" s="130"/>
      <c r="J18" s="130"/>
      <c r="K18" s="130"/>
      <c r="L18" s="130"/>
      <c r="M18" s="130"/>
      <c r="N18" s="130"/>
      <c r="O18" s="130"/>
      <c r="P18" s="130"/>
      <c r="Q18" s="130"/>
      <c r="R18" s="130"/>
      <c r="S18" s="130"/>
      <c r="T18" s="130"/>
      <c r="U18" s="130"/>
      <c r="V18" s="130"/>
      <c r="W18" s="130"/>
      <c r="X18" s="130"/>
      <c r="Y18" s="130"/>
      <c r="Z18" s="130"/>
      <c r="AA18" s="130"/>
      <c r="AB18" s="131"/>
      <c r="AC18" s="196"/>
      <c r="AD18" s="197"/>
      <c r="AE18" s="197"/>
      <c r="AF18" s="197"/>
      <c r="AG18" s="198"/>
      <c r="AH18" s="184"/>
      <c r="AI18" s="185"/>
      <c r="AJ18" s="185"/>
      <c r="AK18" s="185"/>
      <c r="AL18" s="185"/>
      <c r="AM18" s="186"/>
      <c r="AN18" s="196"/>
      <c r="AO18" s="197"/>
      <c r="AP18" s="198"/>
      <c r="AQ18" s="178"/>
      <c r="AR18" s="179"/>
      <c r="AS18" s="179"/>
      <c r="AT18" s="179"/>
      <c r="AU18" s="179"/>
      <c r="AV18" s="179"/>
      <c r="AW18" s="179"/>
      <c r="AX18" s="179"/>
      <c r="AY18" s="179"/>
      <c r="AZ18" s="179"/>
      <c r="BA18" s="179"/>
      <c r="BB18" s="179"/>
      <c r="BC18" s="179"/>
      <c r="BD18" s="179"/>
      <c r="BE18" s="179"/>
      <c r="BF18" s="179"/>
      <c r="BG18" s="179"/>
      <c r="BH18" s="179"/>
      <c r="BI18" s="179"/>
      <c r="BJ18" s="179"/>
      <c r="BK18" s="179"/>
      <c r="BL18" s="179"/>
      <c r="BM18" s="179"/>
      <c r="BN18" s="179"/>
      <c r="BO18" s="179"/>
      <c r="BP18" s="179"/>
      <c r="BQ18" s="180"/>
    </row>
    <row r="19" spans="1:114" s="45" customFormat="1" ht="18.75" customHeight="1" thickBot="1">
      <c r="B19" s="174"/>
      <c r="C19" s="175"/>
      <c r="D19" s="175"/>
      <c r="E19" s="175"/>
      <c r="F19" s="175"/>
      <c r="G19" s="176"/>
      <c r="H19" s="132"/>
      <c r="I19" s="133"/>
      <c r="J19" s="133"/>
      <c r="K19" s="133"/>
      <c r="L19" s="133"/>
      <c r="M19" s="133"/>
      <c r="N19" s="133"/>
      <c r="O19" s="133"/>
      <c r="P19" s="133"/>
      <c r="Q19" s="133"/>
      <c r="R19" s="133"/>
      <c r="S19" s="133"/>
      <c r="T19" s="133"/>
      <c r="U19" s="133"/>
      <c r="V19" s="133"/>
      <c r="W19" s="133"/>
      <c r="X19" s="133"/>
      <c r="Y19" s="133"/>
      <c r="Z19" s="133"/>
      <c r="AA19" s="133"/>
      <c r="AB19" s="134"/>
      <c r="AC19" s="199"/>
      <c r="AD19" s="200"/>
      <c r="AE19" s="200"/>
      <c r="AF19" s="200"/>
      <c r="AG19" s="201"/>
      <c r="AH19" s="187"/>
      <c r="AI19" s="188"/>
      <c r="AJ19" s="188"/>
      <c r="AK19" s="188"/>
      <c r="AL19" s="188"/>
      <c r="AM19" s="189"/>
      <c r="AN19" s="199"/>
      <c r="AO19" s="200"/>
      <c r="AP19" s="201"/>
      <c r="AQ19" s="221" t="s">
        <v>51</v>
      </c>
      <c r="AR19" s="222"/>
      <c r="AS19" s="222"/>
      <c r="AT19" s="222"/>
      <c r="AU19" s="152"/>
      <c r="AV19" s="152"/>
      <c r="AW19" s="152"/>
      <c r="AX19" s="152"/>
      <c r="AY19" s="152"/>
      <c r="AZ19" s="133" t="s">
        <v>56</v>
      </c>
      <c r="BA19" s="133"/>
      <c r="BB19" s="152"/>
      <c r="BC19" s="152"/>
      <c r="BD19" s="152"/>
      <c r="BE19" s="152"/>
      <c r="BF19" s="152"/>
      <c r="BG19" s="133" t="s">
        <v>56</v>
      </c>
      <c r="BH19" s="133"/>
      <c r="BI19" s="152"/>
      <c r="BJ19" s="152"/>
      <c r="BK19" s="152"/>
      <c r="BL19" s="152"/>
      <c r="BM19" s="152"/>
      <c r="BN19" s="12"/>
      <c r="BO19" s="12"/>
      <c r="BP19" s="12"/>
      <c r="BQ19" s="13"/>
    </row>
    <row r="20" spans="1:114" ht="15" customHeight="1">
      <c r="A20" s="73"/>
      <c r="B20" s="73"/>
      <c r="C20" s="45"/>
      <c r="D20" s="27"/>
      <c r="E20" s="27"/>
      <c r="F20" s="27"/>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row>
    <row r="21" spans="1:114" ht="18.75" customHeight="1" thickBot="1">
      <c r="B21" s="223" t="s">
        <v>17</v>
      </c>
      <c r="C21" s="223"/>
      <c r="D21" s="223"/>
      <c r="E21" s="223"/>
      <c r="F21" s="223"/>
      <c r="G21" s="223"/>
      <c r="H21" s="223"/>
      <c r="I21" s="223"/>
      <c r="J21" s="223"/>
      <c r="K21" s="223"/>
      <c r="L21" s="223"/>
      <c r="M21" s="223"/>
      <c r="N21" s="223"/>
      <c r="O21" s="223"/>
      <c r="P21" s="223"/>
      <c r="Q21" s="223"/>
      <c r="R21" s="223"/>
      <c r="S21" s="223"/>
      <c r="T21" s="223"/>
      <c r="U21" s="223"/>
      <c r="V21" s="223"/>
      <c r="W21" s="223"/>
      <c r="X21" s="223"/>
      <c r="Y21" s="223"/>
      <c r="Z21" s="223"/>
      <c r="AA21" s="223"/>
      <c r="AB21" s="223"/>
      <c r="AC21" s="223"/>
      <c r="AD21" s="223"/>
      <c r="AE21" s="223"/>
      <c r="AF21" s="223"/>
      <c r="AG21" s="223"/>
      <c r="AH21" s="223"/>
      <c r="AI21" s="223"/>
      <c r="AJ21" s="223"/>
      <c r="AK21" s="223"/>
      <c r="AL21" s="223"/>
      <c r="AM21" s="223"/>
      <c r="AN21" s="223"/>
      <c r="AO21" s="223"/>
      <c r="AP21" s="223"/>
      <c r="AQ21" s="223"/>
      <c r="AR21" s="223"/>
      <c r="AS21" s="223"/>
      <c r="AT21" s="223"/>
      <c r="AU21" s="223"/>
      <c r="AV21" s="223"/>
      <c r="AW21" s="223"/>
      <c r="AX21" s="223"/>
      <c r="AY21" s="223"/>
      <c r="AZ21" s="223"/>
      <c r="BA21" s="223"/>
      <c r="BB21" s="223"/>
      <c r="BC21" s="223"/>
      <c r="BD21" s="223"/>
      <c r="BE21" s="223"/>
      <c r="BF21" s="223"/>
      <c r="BG21" s="223"/>
      <c r="BH21" s="223"/>
      <c r="BI21" s="223"/>
      <c r="BJ21" s="223"/>
      <c r="BK21" s="223"/>
      <c r="BL21" s="223"/>
      <c r="BM21" s="223"/>
      <c r="BN21" s="223"/>
      <c r="BO21" s="223"/>
      <c r="BP21" s="223"/>
      <c r="BQ21" s="223"/>
    </row>
    <row r="22" spans="1:114" s="45" customFormat="1" ht="21" customHeight="1">
      <c r="B22" s="154" t="s">
        <v>59</v>
      </c>
      <c r="C22" s="155"/>
      <c r="D22" s="155"/>
      <c r="E22" s="155"/>
      <c r="F22" s="155"/>
      <c r="G22" s="162" t="s">
        <v>60</v>
      </c>
      <c r="H22" s="162"/>
      <c r="I22" s="162"/>
      <c r="J22" s="162"/>
      <c r="K22" s="162"/>
      <c r="L22" s="162"/>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4" t="s">
        <v>62</v>
      </c>
      <c r="AK22" s="245"/>
      <c r="AL22" s="245"/>
      <c r="AM22" s="245"/>
      <c r="AN22" s="245"/>
      <c r="AO22" s="245"/>
      <c r="AP22" s="246"/>
      <c r="AQ22" s="165" t="s">
        <v>138</v>
      </c>
      <c r="AR22" s="166"/>
      <c r="AS22" s="166"/>
      <c r="AT22" s="166"/>
      <c r="AU22" s="166"/>
      <c r="AV22" s="166"/>
      <c r="AW22" s="166"/>
      <c r="AX22" s="166"/>
      <c r="AY22" s="166"/>
      <c r="AZ22" s="166"/>
      <c r="BA22" s="166"/>
      <c r="BB22" s="166"/>
      <c r="BC22" s="166"/>
      <c r="BD22" s="166"/>
      <c r="BE22" s="166"/>
      <c r="BF22" s="166"/>
      <c r="BG22" s="166"/>
      <c r="BH22" s="166"/>
      <c r="BI22" s="166"/>
      <c r="BJ22" s="166"/>
      <c r="BK22" s="166"/>
      <c r="BL22" s="166"/>
      <c r="BM22" s="166"/>
      <c r="BN22" s="166"/>
      <c r="BO22" s="166"/>
      <c r="BP22" s="166"/>
      <c r="BQ22" s="167"/>
    </row>
    <row r="23" spans="1:114" s="45" customFormat="1" ht="21" customHeight="1">
      <c r="B23" s="156"/>
      <c r="C23" s="157"/>
      <c r="D23" s="157"/>
      <c r="E23" s="157"/>
      <c r="F23" s="157"/>
      <c r="G23" s="160"/>
      <c r="H23" s="160"/>
      <c r="I23" s="160"/>
      <c r="J23" s="160"/>
      <c r="K23" s="160"/>
      <c r="L23" s="160"/>
      <c r="M23" s="160"/>
      <c r="N23" s="160"/>
      <c r="O23" s="160"/>
      <c r="P23" s="160"/>
      <c r="Q23" s="160"/>
      <c r="R23" s="160"/>
      <c r="S23" s="160"/>
      <c r="T23" s="160"/>
      <c r="U23" s="160"/>
      <c r="V23" s="160"/>
      <c r="W23" s="160"/>
      <c r="X23" s="160"/>
      <c r="Y23" s="160"/>
      <c r="Z23" s="160"/>
      <c r="AA23" s="160"/>
      <c r="AB23" s="160"/>
      <c r="AC23" s="160"/>
      <c r="AD23" s="160"/>
      <c r="AE23" s="160"/>
      <c r="AF23" s="160"/>
      <c r="AG23" s="160"/>
      <c r="AH23" s="160"/>
      <c r="AI23" s="160"/>
      <c r="AJ23" s="247"/>
      <c r="AK23" s="248"/>
      <c r="AL23" s="248"/>
      <c r="AM23" s="248"/>
      <c r="AN23" s="248"/>
      <c r="AO23" s="248"/>
      <c r="AP23" s="249"/>
      <c r="AQ23" s="168"/>
      <c r="AR23" s="169"/>
      <c r="AS23" s="169"/>
      <c r="AT23" s="169"/>
      <c r="AU23" s="169"/>
      <c r="AV23" s="169"/>
      <c r="AW23" s="169"/>
      <c r="AX23" s="169"/>
      <c r="AY23" s="169"/>
      <c r="AZ23" s="169"/>
      <c r="BA23" s="169"/>
      <c r="BB23" s="169"/>
      <c r="BC23" s="169"/>
      <c r="BD23" s="169"/>
      <c r="BE23" s="169"/>
      <c r="BF23" s="169"/>
      <c r="BG23" s="169"/>
      <c r="BH23" s="169"/>
      <c r="BI23" s="169"/>
      <c r="BJ23" s="169"/>
      <c r="BK23" s="169"/>
      <c r="BL23" s="169"/>
      <c r="BM23" s="169"/>
      <c r="BN23" s="169"/>
      <c r="BO23" s="169"/>
      <c r="BP23" s="169"/>
      <c r="BQ23" s="170"/>
    </row>
    <row r="24" spans="1:114" s="45" customFormat="1" ht="15.75" customHeight="1" thickBot="1">
      <c r="B24" s="158"/>
      <c r="C24" s="159"/>
      <c r="D24" s="159"/>
      <c r="E24" s="159"/>
      <c r="F24" s="159"/>
      <c r="G24" s="161"/>
      <c r="H24" s="161"/>
      <c r="I24" s="161"/>
      <c r="J24" s="161"/>
      <c r="K24" s="161"/>
      <c r="L24" s="161"/>
      <c r="M24" s="161"/>
      <c r="N24" s="161"/>
      <c r="O24" s="161"/>
      <c r="P24" s="161"/>
      <c r="Q24" s="161"/>
      <c r="R24" s="161"/>
      <c r="S24" s="161"/>
      <c r="T24" s="161"/>
      <c r="U24" s="161"/>
      <c r="V24" s="161"/>
      <c r="W24" s="161"/>
      <c r="X24" s="161"/>
      <c r="Y24" s="161"/>
      <c r="Z24" s="161"/>
      <c r="AA24" s="161"/>
      <c r="AB24" s="161"/>
      <c r="AC24" s="161"/>
      <c r="AD24" s="161"/>
      <c r="AE24" s="161"/>
      <c r="AF24" s="161"/>
      <c r="AG24" s="161"/>
      <c r="AH24" s="161"/>
      <c r="AI24" s="161"/>
      <c r="AJ24" s="250" t="s">
        <v>61</v>
      </c>
      <c r="AK24" s="251"/>
      <c r="AL24" s="251"/>
      <c r="AM24" s="251"/>
      <c r="AN24" s="251"/>
      <c r="AO24" s="251"/>
      <c r="AP24" s="252"/>
      <c r="AQ24" s="163"/>
      <c r="AR24" s="163"/>
      <c r="AS24" s="163"/>
      <c r="AT24" s="163"/>
      <c r="AU24" s="163"/>
      <c r="AV24" s="163"/>
      <c r="AW24" s="163"/>
      <c r="AX24" s="163"/>
      <c r="AY24" s="163"/>
      <c r="AZ24" s="163"/>
      <c r="BA24" s="163"/>
      <c r="BB24" s="163"/>
      <c r="BC24" s="163"/>
      <c r="BD24" s="163"/>
      <c r="BE24" s="163"/>
      <c r="BF24" s="163"/>
      <c r="BG24" s="163"/>
      <c r="BH24" s="163"/>
      <c r="BI24" s="163"/>
      <c r="BJ24" s="163"/>
      <c r="BK24" s="163"/>
      <c r="BL24" s="163"/>
      <c r="BM24" s="163"/>
      <c r="BN24" s="163"/>
      <c r="BO24" s="163"/>
      <c r="BP24" s="163"/>
      <c r="BQ24" s="164"/>
    </row>
    <row r="25" spans="1:114" s="45" customFormat="1" ht="15.75" customHeight="1">
      <c r="B25" s="70"/>
      <c r="C25" s="70"/>
      <c r="D25" s="70"/>
      <c r="E25" s="70"/>
      <c r="F25" s="70"/>
      <c r="G25" s="70"/>
      <c r="H25" s="70"/>
      <c r="I25" s="70"/>
      <c r="J25" s="70"/>
      <c r="K25" s="70"/>
      <c r="L25" s="70"/>
      <c r="M25" s="70"/>
      <c r="N25" s="70"/>
      <c r="O25" s="70"/>
      <c r="P25" s="70"/>
      <c r="Q25" s="70"/>
      <c r="R25" s="70"/>
      <c r="S25" s="70"/>
      <c r="T25" s="69"/>
      <c r="U25" s="69"/>
      <c r="V25" s="69"/>
      <c r="W25" s="69"/>
      <c r="X25" s="69"/>
      <c r="Y25" s="69"/>
      <c r="Z25" s="69"/>
      <c r="AA25" s="69"/>
      <c r="AB25" s="69"/>
      <c r="AC25" s="69"/>
      <c r="AD25" s="69"/>
      <c r="AE25" s="69"/>
      <c r="AF25" s="69"/>
      <c r="AG25" s="69"/>
    </row>
    <row r="26" spans="1:114" ht="18.75" customHeight="1" thickBot="1">
      <c r="B26" s="74" t="s">
        <v>21</v>
      </c>
      <c r="C26" s="74"/>
      <c r="D26" s="74"/>
      <c r="E26" s="74"/>
      <c r="F26" s="74"/>
      <c r="G26" s="74"/>
      <c r="H26" s="74"/>
      <c r="I26" s="74"/>
      <c r="J26" s="74"/>
      <c r="K26" s="74"/>
      <c r="L26" s="74"/>
      <c r="M26" s="74"/>
      <c r="N26" s="74"/>
      <c r="O26" s="74"/>
      <c r="P26" s="74"/>
      <c r="Q26" s="74"/>
      <c r="R26" s="74"/>
      <c r="S26" s="74"/>
      <c r="T26" s="74"/>
      <c r="U26" s="74"/>
      <c r="V26" s="74"/>
      <c r="W26" s="74"/>
      <c r="X26" s="74"/>
      <c r="Y26" s="74"/>
      <c r="Z26" s="74"/>
      <c r="AA26" s="74"/>
      <c r="AB26" s="74"/>
      <c r="AC26" s="74"/>
      <c r="AD26" s="74"/>
      <c r="AE26" s="74"/>
      <c r="AF26" s="74"/>
      <c r="AG26" s="74"/>
      <c r="AH26" s="74"/>
      <c r="AI26" s="74"/>
      <c r="AJ26" s="74"/>
      <c r="AK26" s="74"/>
      <c r="AL26" s="74"/>
      <c r="AM26" s="74"/>
      <c r="AN26" s="74"/>
      <c r="AO26" s="74"/>
      <c r="AP26" s="74"/>
      <c r="AQ26" s="74"/>
      <c r="AR26" s="74"/>
      <c r="AS26" s="74"/>
      <c r="AT26" s="74"/>
      <c r="AU26" s="74"/>
      <c r="AV26" s="74"/>
      <c r="AW26" s="74"/>
      <c r="AX26" s="74"/>
      <c r="AY26" s="74"/>
      <c r="AZ26" s="74"/>
      <c r="BA26" s="74"/>
      <c r="BB26" s="74"/>
      <c r="BC26" s="74"/>
      <c r="BD26" s="74"/>
      <c r="BE26" s="74"/>
      <c r="BF26" s="74"/>
      <c r="BG26" s="74"/>
      <c r="BH26" s="74"/>
      <c r="BI26" s="74"/>
      <c r="BJ26" s="74"/>
      <c r="BK26" s="74"/>
      <c r="BL26" s="74"/>
      <c r="BM26" s="74"/>
      <c r="BN26" s="74"/>
      <c r="BO26" s="74"/>
      <c r="BP26" s="74"/>
      <c r="BQ26" s="74"/>
    </row>
    <row r="27" spans="1:114" s="75" customFormat="1" ht="18.75" customHeight="1">
      <c r="B27" s="263" t="s">
        <v>25</v>
      </c>
      <c r="C27" s="264"/>
      <c r="D27" s="264"/>
      <c r="E27" s="264"/>
      <c r="F27" s="264"/>
      <c r="G27" s="264"/>
      <c r="H27" s="264"/>
      <c r="I27" s="264"/>
      <c r="J27" s="264"/>
      <c r="K27" s="265"/>
      <c r="L27" s="266"/>
      <c r="M27" s="267"/>
      <c r="N27" s="267"/>
      <c r="O27" s="267"/>
      <c r="P27" s="267"/>
      <c r="Q27" s="267"/>
      <c r="R27" s="267"/>
      <c r="S27" s="267"/>
      <c r="T27" s="267"/>
      <c r="U27" s="267"/>
      <c r="V27" s="267"/>
      <c r="W27" s="267"/>
      <c r="X27" s="267"/>
      <c r="Y27" s="267"/>
      <c r="Z27" s="267"/>
      <c r="AA27" s="267"/>
      <c r="AB27" s="267"/>
      <c r="AC27" s="267"/>
      <c r="AD27" s="267"/>
      <c r="AE27" s="267"/>
      <c r="AF27" s="267"/>
      <c r="AG27" s="268"/>
      <c r="AH27" s="269" t="s">
        <v>6</v>
      </c>
      <c r="AI27" s="270"/>
      <c r="AJ27" s="270"/>
      <c r="AK27" s="270"/>
      <c r="AL27" s="270"/>
      <c r="AM27" s="270"/>
      <c r="AN27" s="270"/>
      <c r="AO27" s="271" t="s">
        <v>24</v>
      </c>
      <c r="AP27" s="272"/>
      <c r="AQ27" s="273"/>
      <c r="AR27" s="273"/>
      <c r="AS27" s="273"/>
      <c r="AT27" s="273"/>
      <c r="AU27" s="273"/>
      <c r="AV27" s="273"/>
      <c r="AW27" s="273"/>
      <c r="AX27" s="273"/>
      <c r="AY27" s="273"/>
      <c r="AZ27" s="273"/>
      <c r="BA27" s="273"/>
      <c r="BB27" s="273"/>
      <c r="BC27" s="273"/>
      <c r="BD27" s="273"/>
      <c r="BE27" s="273"/>
      <c r="BF27" s="273"/>
      <c r="BG27" s="273"/>
      <c r="BH27" s="273"/>
      <c r="BI27" s="273"/>
      <c r="BJ27" s="273"/>
      <c r="BK27" s="273"/>
      <c r="BL27" s="273"/>
      <c r="BM27" s="273"/>
      <c r="BN27" s="273"/>
      <c r="BO27" s="273"/>
      <c r="BP27" s="273"/>
      <c r="BQ27" s="274"/>
    </row>
    <row r="28" spans="1:114" s="75" customFormat="1" ht="18.75" customHeight="1">
      <c r="B28" s="275" t="s">
        <v>22</v>
      </c>
      <c r="C28" s="172"/>
      <c r="D28" s="172"/>
      <c r="E28" s="172"/>
      <c r="F28" s="172"/>
      <c r="G28" s="172"/>
      <c r="H28" s="172"/>
      <c r="I28" s="172"/>
      <c r="J28" s="172"/>
      <c r="K28" s="173"/>
      <c r="L28" s="178"/>
      <c r="M28" s="179"/>
      <c r="N28" s="179"/>
      <c r="O28" s="179"/>
      <c r="P28" s="179"/>
      <c r="Q28" s="179"/>
      <c r="R28" s="179"/>
      <c r="S28" s="179"/>
      <c r="T28" s="179"/>
      <c r="U28" s="179"/>
      <c r="V28" s="179"/>
      <c r="W28" s="179"/>
      <c r="X28" s="179"/>
      <c r="Y28" s="179"/>
      <c r="Z28" s="179"/>
      <c r="AA28" s="179"/>
      <c r="AB28" s="179"/>
      <c r="AC28" s="179"/>
      <c r="AD28" s="179"/>
      <c r="AE28" s="179"/>
      <c r="AF28" s="179"/>
      <c r="AG28" s="276"/>
      <c r="AH28" s="280" t="s">
        <v>58</v>
      </c>
      <c r="AI28" s="281"/>
      <c r="AJ28" s="281"/>
      <c r="AK28" s="281"/>
      <c r="AL28" s="281"/>
      <c r="AM28" s="281"/>
      <c r="AN28" s="281"/>
      <c r="AO28" s="284"/>
      <c r="AP28" s="285"/>
      <c r="AQ28" s="285"/>
      <c r="AR28" s="285"/>
      <c r="AS28" s="285"/>
      <c r="AT28" s="285"/>
      <c r="AU28" s="285"/>
      <c r="AV28" s="285"/>
      <c r="AW28" s="285"/>
      <c r="AX28" s="285"/>
      <c r="AY28" s="285"/>
      <c r="AZ28" s="285"/>
      <c r="BA28" s="285"/>
      <c r="BB28" s="285"/>
      <c r="BC28" s="285"/>
      <c r="BD28" s="285"/>
      <c r="BE28" s="285"/>
      <c r="BF28" s="285"/>
      <c r="BG28" s="285"/>
      <c r="BH28" s="285"/>
      <c r="BI28" s="285"/>
      <c r="BJ28" s="285"/>
      <c r="BK28" s="285"/>
      <c r="BL28" s="285"/>
      <c r="BM28" s="285"/>
      <c r="BN28" s="285"/>
      <c r="BO28" s="285"/>
      <c r="BP28" s="285"/>
      <c r="BQ28" s="286"/>
    </row>
    <row r="29" spans="1:114" s="75" customFormat="1" ht="18.75" customHeight="1" thickBot="1">
      <c r="B29" s="174"/>
      <c r="C29" s="175"/>
      <c r="D29" s="175"/>
      <c r="E29" s="175"/>
      <c r="F29" s="175"/>
      <c r="G29" s="175"/>
      <c r="H29" s="175"/>
      <c r="I29" s="175"/>
      <c r="J29" s="175"/>
      <c r="K29" s="176"/>
      <c r="L29" s="277"/>
      <c r="M29" s="278"/>
      <c r="N29" s="278"/>
      <c r="O29" s="278"/>
      <c r="P29" s="278"/>
      <c r="Q29" s="278"/>
      <c r="R29" s="278"/>
      <c r="S29" s="278"/>
      <c r="T29" s="278"/>
      <c r="U29" s="278"/>
      <c r="V29" s="278"/>
      <c r="W29" s="278"/>
      <c r="X29" s="278"/>
      <c r="Y29" s="278"/>
      <c r="Z29" s="278"/>
      <c r="AA29" s="278"/>
      <c r="AB29" s="278"/>
      <c r="AC29" s="278"/>
      <c r="AD29" s="278"/>
      <c r="AE29" s="278"/>
      <c r="AF29" s="278"/>
      <c r="AG29" s="279"/>
      <c r="AH29" s="282"/>
      <c r="AI29" s="283"/>
      <c r="AJ29" s="283"/>
      <c r="AK29" s="283"/>
      <c r="AL29" s="283"/>
      <c r="AM29" s="283"/>
      <c r="AN29" s="283"/>
      <c r="AO29" s="221" t="s">
        <v>11</v>
      </c>
      <c r="AP29" s="222"/>
      <c r="AQ29" s="222"/>
      <c r="AR29" s="222"/>
      <c r="AS29" s="278"/>
      <c r="AT29" s="278"/>
      <c r="AU29" s="278"/>
      <c r="AV29" s="278"/>
      <c r="AW29" s="278"/>
      <c r="AX29" s="278"/>
      <c r="AY29" s="278"/>
      <c r="AZ29" s="278"/>
      <c r="BA29" s="278"/>
      <c r="BB29" s="278"/>
      <c r="BC29" s="278"/>
      <c r="BD29" s="278"/>
      <c r="BE29" s="278"/>
      <c r="BF29" s="278"/>
      <c r="BG29" s="278"/>
      <c r="BH29" s="278"/>
      <c r="BI29" s="278"/>
      <c r="BJ29" s="278"/>
      <c r="BK29" s="278"/>
      <c r="BL29" s="278"/>
      <c r="BM29" s="278"/>
      <c r="BN29" s="278"/>
      <c r="BO29" s="278"/>
      <c r="BP29" s="278"/>
      <c r="BQ29" s="300"/>
    </row>
    <row r="30" spans="1:114" s="75" customFormat="1" ht="18.75" customHeight="1">
      <c r="B30" s="70"/>
      <c r="C30" s="70"/>
      <c r="D30" s="70"/>
      <c r="E30" s="70"/>
      <c r="F30" s="70"/>
      <c r="G30" s="70"/>
      <c r="H30" s="70"/>
      <c r="I30" s="70"/>
      <c r="J30" s="70"/>
      <c r="K30" s="70"/>
      <c r="L30" s="70"/>
      <c r="M30" s="70"/>
      <c r="N30" s="70"/>
      <c r="O30" s="70"/>
      <c r="P30" s="70"/>
      <c r="Q30" s="70"/>
      <c r="R30" s="70"/>
      <c r="S30" s="70"/>
      <c r="T30" s="70"/>
      <c r="U30" s="70"/>
      <c r="V30" s="70"/>
      <c r="W30" s="70"/>
      <c r="X30" s="70"/>
      <c r="Y30" s="70"/>
      <c r="Z30" s="70"/>
      <c r="AA30" s="70"/>
      <c r="AB30" s="70"/>
      <c r="AC30" s="70"/>
      <c r="AD30" s="70"/>
      <c r="AE30" s="70"/>
      <c r="AF30" s="70"/>
      <c r="AG30" s="70"/>
      <c r="AH30" s="70"/>
      <c r="AI30" s="70"/>
      <c r="AJ30" s="70"/>
      <c r="AK30" s="70"/>
      <c r="AL30" s="70"/>
      <c r="AM30" s="70"/>
      <c r="AN30" s="70"/>
      <c r="AO30" s="70"/>
      <c r="AP30" s="70"/>
      <c r="AQ30" s="70"/>
      <c r="AR30" s="70"/>
      <c r="AS30" s="70"/>
      <c r="AT30" s="70"/>
      <c r="AU30" s="70"/>
      <c r="AV30" s="70"/>
      <c r="AW30" s="70"/>
      <c r="AX30" s="70"/>
      <c r="AY30" s="70"/>
      <c r="AZ30" s="70"/>
      <c r="BA30" s="70"/>
      <c r="BB30" s="70"/>
      <c r="BC30" s="70"/>
      <c r="BD30" s="70"/>
      <c r="BE30" s="70"/>
      <c r="BF30" s="70"/>
      <c r="BG30" s="70"/>
      <c r="BH30" s="70"/>
      <c r="BI30" s="70"/>
      <c r="BJ30" s="70"/>
      <c r="BK30" s="70"/>
      <c r="BL30" s="70"/>
      <c r="BM30" s="70"/>
      <c r="BN30" s="70"/>
      <c r="BO30" s="70"/>
      <c r="BP30" s="70"/>
      <c r="BQ30" s="70"/>
      <c r="BS30" s="63"/>
      <c r="BT30" s="63"/>
      <c r="BU30" s="63"/>
      <c r="BV30" s="63"/>
      <c r="BW30" s="63"/>
      <c r="BX30" s="63"/>
      <c r="BY30" s="63"/>
      <c r="BZ30" s="63"/>
      <c r="CA30" s="63"/>
      <c r="CB30" s="63"/>
      <c r="CC30" s="63"/>
      <c r="CD30" s="63"/>
      <c r="CE30" s="63"/>
      <c r="CF30" s="63"/>
      <c r="CG30" s="63"/>
      <c r="CH30" s="63"/>
      <c r="CI30" s="63"/>
      <c r="CJ30" s="63"/>
      <c r="CK30" s="63"/>
      <c r="CL30" s="63"/>
      <c r="CM30" s="63"/>
      <c r="CN30" s="63"/>
      <c r="CO30" s="63"/>
      <c r="CP30" s="63"/>
      <c r="CQ30" s="63"/>
      <c r="CR30" s="63"/>
      <c r="CS30" s="63"/>
      <c r="CT30" s="63"/>
      <c r="CU30" s="63"/>
      <c r="CV30" s="63"/>
      <c r="CW30" s="63"/>
      <c r="CX30" s="63"/>
      <c r="CY30" s="63"/>
      <c r="CZ30" s="63"/>
      <c r="DA30" s="63"/>
      <c r="DB30" s="63"/>
      <c r="DC30" s="63"/>
      <c r="DD30" s="63"/>
      <c r="DE30" s="63"/>
      <c r="DF30" s="63"/>
      <c r="DG30" s="63"/>
      <c r="DH30" s="63"/>
      <c r="DI30" s="63"/>
      <c r="DJ30" s="63"/>
    </row>
    <row r="31" spans="1:114" s="75" customFormat="1" ht="18.75" customHeight="1" thickBot="1">
      <c r="B31" s="52" t="s">
        <v>23</v>
      </c>
      <c r="C31" s="77"/>
      <c r="D31" s="77"/>
      <c r="E31" s="77"/>
      <c r="F31" s="77"/>
      <c r="G31" s="77"/>
      <c r="H31" s="77"/>
      <c r="I31" s="77"/>
      <c r="J31" s="77"/>
      <c r="K31" s="77"/>
      <c r="L31" s="77"/>
      <c r="M31" s="77"/>
      <c r="N31" s="77"/>
      <c r="O31" s="77"/>
      <c r="P31" s="77"/>
      <c r="Q31" s="77"/>
      <c r="R31" s="77"/>
      <c r="S31" s="77"/>
      <c r="T31" s="77"/>
      <c r="U31" s="77"/>
      <c r="V31" s="77"/>
      <c r="W31" s="77"/>
      <c r="X31" s="64"/>
      <c r="Y31" s="64"/>
      <c r="Z31" s="64"/>
      <c r="AA31" s="64"/>
      <c r="AB31" s="64"/>
      <c r="AC31" s="64"/>
      <c r="AD31" s="64"/>
      <c r="AE31" s="64"/>
      <c r="AF31" s="64"/>
    </row>
    <row r="32" spans="1:114" s="73" customFormat="1" ht="18.75" customHeight="1">
      <c r="B32" s="235" t="s">
        <v>44</v>
      </c>
      <c r="C32" s="236"/>
      <c r="D32" s="236"/>
      <c r="E32" s="236"/>
      <c r="F32" s="237"/>
      <c r="G32" s="236" t="s">
        <v>13</v>
      </c>
      <c r="H32" s="236"/>
      <c r="I32" s="236"/>
      <c r="J32" s="236"/>
      <c r="K32" s="236"/>
      <c r="L32" s="236"/>
      <c r="M32" s="236"/>
      <c r="N32" s="236"/>
      <c r="O32" s="236"/>
      <c r="P32" s="236"/>
      <c r="Q32" s="236"/>
      <c r="R32" s="236"/>
      <c r="S32" s="236"/>
      <c r="T32" s="236"/>
      <c r="U32" s="236"/>
      <c r="V32" s="236"/>
      <c r="W32" s="236"/>
      <c r="X32" s="236"/>
      <c r="Y32" s="236"/>
      <c r="Z32" s="236"/>
      <c r="AA32" s="236"/>
      <c r="AB32" s="236"/>
      <c r="AC32" s="236"/>
      <c r="AD32" s="236"/>
      <c r="AE32" s="236"/>
      <c r="AF32" s="236"/>
      <c r="AG32" s="236"/>
      <c r="AH32" s="236"/>
      <c r="AI32" s="236"/>
      <c r="AJ32" s="236"/>
      <c r="AK32" s="236"/>
      <c r="AL32" s="241"/>
      <c r="AM32" s="238" t="s">
        <v>14</v>
      </c>
      <c r="AN32" s="239"/>
      <c r="AO32" s="239"/>
      <c r="AP32" s="239"/>
      <c r="AQ32" s="239"/>
      <c r="AR32" s="239"/>
      <c r="AS32" s="239"/>
      <c r="AT32" s="239"/>
      <c r="AU32" s="239"/>
      <c r="AV32" s="240"/>
      <c r="AW32" s="76" t="s">
        <v>18</v>
      </c>
      <c r="AX32" s="76"/>
      <c r="AY32" s="76" t="s">
        <v>19</v>
      </c>
      <c r="AZ32" s="76"/>
      <c r="BA32" s="76"/>
      <c r="BB32" s="76"/>
      <c r="BC32" s="242"/>
      <c r="BD32" s="242"/>
      <c r="BE32" s="76" t="s">
        <v>18</v>
      </c>
      <c r="BF32" s="76"/>
      <c r="BG32" s="76" t="s">
        <v>20</v>
      </c>
      <c r="BH32" s="76"/>
      <c r="BI32" s="76"/>
      <c r="BJ32" s="76"/>
      <c r="BK32" s="242"/>
      <c r="BL32" s="242"/>
      <c r="BM32" s="242"/>
      <c r="BN32" s="242"/>
      <c r="BO32" s="242"/>
      <c r="BP32" s="242"/>
      <c r="BQ32" s="301"/>
      <c r="CF32" s="75"/>
      <c r="CG32" s="75"/>
      <c r="CH32" s="75"/>
      <c r="CI32" s="75"/>
      <c r="CJ32" s="75"/>
      <c r="CK32" s="75"/>
      <c r="CL32" s="75"/>
      <c r="CM32" s="75"/>
      <c r="CN32" s="75"/>
      <c r="CO32" s="75"/>
      <c r="CP32" s="75"/>
      <c r="CQ32" s="75"/>
      <c r="CR32" s="75"/>
      <c r="CS32" s="75"/>
      <c r="CT32" s="75"/>
      <c r="CU32" s="75"/>
    </row>
    <row r="33" spans="1:99" s="82" customFormat="1" ht="18.75" customHeight="1">
      <c r="A33" s="78"/>
      <c r="B33" s="79" t="s">
        <v>42</v>
      </c>
      <c r="C33" s="80"/>
      <c r="D33" s="80"/>
      <c r="E33" s="80"/>
      <c r="F33" s="81"/>
      <c r="G33" s="127"/>
      <c r="H33" s="127"/>
      <c r="I33" s="127"/>
      <c r="J33" s="127"/>
      <c r="K33" s="127"/>
      <c r="L33" s="127"/>
      <c r="M33" s="127"/>
      <c r="N33" s="127"/>
      <c r="O33" s="127"/>
      <c r="P33" s="127"/>
      <c r="Q33" s="127"/>
      <c r="R33" s="209" t="s">
        <v>2</v>
      </c>
      <c r="S33" s="209"/>
      <c r="T33" s="209"/>
      <c r="U33" s="209"/>
      <c r="V33" s="209"/>
      <c r="W33" s="209"/>
      <c r="X33" s="209"/>
      <c r="Y33" s="209"/>
      <c r="Z33" s="209"/>
      <c r="AA33" s="209"/>
      <c r="AB33" s="209"/>
      <c r="AC33" s="289"/>
      <c r="AD33" s="289"/>
      <c r="AE33" s="289"/>
      <c r="AF33" s="289"/>
      <c r="AG33" s="289"/>
      <c r="AH33" s="289"/>
      <c r="AI33" s="208" t="s">
        <v>3</v>
      </c>
      <c r="AJ33" s="208"/>
      <c r="AK33" s="208"/>
      <c r="AL33" s="208"/>
      <c r="AM33" s="215" t="s">
        <v>15</v>
      </c>
      <c r="AN33" s="216"/>
      <c r="AO33" s="216"/>
      <c r="AP33" s="216"/>
      <c r="AQ33" s="216"/>
      <c r="AR33" s="216"/>
      <c r="AS33" s="216"/>
      <c r="AT33" s="216"/>
      <c r="AU33" s="216"/>
      <c r="AV33" s="217"/>
      <c r="AW33" s="212"/>
      <c r="AX33" s="212"/>
      <c r="AY33" s="213"/>
      <c r="AZ33" s="211"/>
      <c r="BA33" s="212"/>
      <c r="BB33" s="213"/>
      <c r="BC33" s="211"/>
      <c r="BD33" s="212"/>
      <c r="BE33" s="213"/>
      <c r="BF33" s="211"/>
      <c r="BG33" s="212"/>
      <c r="BH33" s="213"/>
      <c r="BI33" s="211"/>
      <c r="BJ33" s="212"/>
      <c r="BK33" s="213"/>
      <c r="BL33" s="211"/>
      <c r="BM33" s="212"/>
      <c r="BN33" s="213"/>
      <c r="BO33" s="211"/>
      <c r="BP33" s="212"/>
      <c r="BQ33" s="214"/>
      <c r="BR33" s="75"/>
      <c r="BS33" s="75"/>
      <c r="BT33" s="75"/>
      <c r="BU33" s="75"/>
      <c r="BV33" s="75"/>
      <c r="BW33" s="75"/>
      <c r="BX33" s="75"/>
      <c r="BY33" s="75"/>
      <c r="BZ33" s="75"/>
      <c r="CA33" s="75"/>
      <c r="CB33" s="75"/>
      <c r="CC33" s="75"/>
      <c r="CD33" s="75"/>
      <c r="CE33" s="75"/>
      <c r="CF33" s="63"/>
      <c r="CG33" s="63"/>
      <c r="CH33" s="63"/>
      <c r="CI33" s="63"/>
      <c r="CJ33" s="63"/>
      <c r="CK33" s="63"/>
      <c r="CL33" s="63"/>
      <c r="CM33" s="63"/>
      <c r="CN33" s="63"/>
      <c r="CO33" s="63"/>
      <c r="CP33" s="63"/>
      <c r="CQ33" s="63"/>
      <c r="CR33" s="63"/>
      <c r="CS33" s="63"/>
      <c r="CT33" s="63"/>
      <c r="CU33" s="63"/>
    </row>
    <row r="34" spans="1:99" s="82" customFormat="1" ht="18.75" customHeight="1">
      <c r="A34" s="78"/>
      <c r="B34" s="83" t="s">
        <v>43</v>
      </c>
      <c r="C34" s="45"/>
      <c r="D34" s="45"/>
      <c r="E34" s="45"/>
      <c r="F34" s="84"/>
      <c r="G34" s="130"/>
      <c r="H34" s="130"/>
      <c r="I34" s="130"/>
      <c r="J34" s="130"/>
      <c r="K34" s="130"/>
      <c r="L34" s="130"/>
      <c r="M34" s="130"/>
      <c r="N34" s="130"/>
      <c r="O34" s="130"/>
      <c r="P34" s="130"/>
      <c r="Q34" s="130"/>
      <c r="R34" s="208" t="s">
        <v>4</v>
      </c>
      <c r="S34" s="208"/>
      <c r="T34" s="208"/>
      <c r="U34" s="208"/>
      <c r="V34" s="208"/>
      <c r="W34" s="208"/>
      <c r="X34" s="208"/>
      <c r="Y34" s="208"/>
      <c r="Z34" s="208"/>
      <c r="AA34" s="208"/>
      <c r="AB34" s="208"/>
      <c r="AC34" s="185"/>
      <c r="AD34" s="185"/>
      <c r="AE34" s="185"/>
      <c r="AF34" s="185"/>
      <c r="AG34" s="185"/>
      <c r="AH34" s="185"/>
      <c r="AI34" s="208" t="s">
        <v>5</v>
      </c>
      <c r="AJ34" s="208"/>
      <c r="AK34" s="208"/>
      <c r="AL34" s="208"/>
      <c r="AM34" s="218" t="s">
        <v>16</v>
      </c>
      <c r="AN34" s="219"/>
      <c r="AO34" s="219"/>
      <c r="AP34" s="219"/>
      <c r="AQ34" s="219"/>
      <c r="AR34" s="219"/>
      <c r="AS34" s="219"/>
      <c r="AT34" s="219"/>
      <c r="AU34" s="219"/>
      <c r="AV34" s="220"/>
      <c r="AW34" s="209"/>
      <c r="AX34" s="209"/>
      <c r="AY34" s="209"/>
      <c r="AZ34" s="209"/>
      <c r="BA34" s="209"/>
      <c r="BB34" s="209"/>
      <c r="BC34" s="209"/>
      <c r="BD34" s="209"/>
      <c r="BE34" s="209"/>
      <c r="BF34" s="209"/>
      <c r="BG34" s="209"/>
      <c r="BH34" s="209"/>
      <c r="BI34" s="209"/>
      <c r="BJ34" s="209"/>
      <c r="BK34" s="209"/>
      <c r="BL34" s="209"/>
      <c r="BM34" s="209"/>
      <c r="BN34" s="209"/>
      <c r="BO34" s="209"/>
      <c r="BP34" s="209"/>
      <c r="BQ34" s="210"/>
      <c r="BR34" s="75"/>
      <c r="BS34" s="75"/>
      <c r="BT34" s="75"/>
      <c r="BU34" s="75"/>
      <c r="BV34" s="75"/>
      <c r="BW34" s="75"/>
      <c r="BX34" s="75"/>
      <c r="BY34" s="75"/>
      <c r="BZ34" s="75"/>
      <c r="CA34" s="75"/>
      <c r="CB34" s="75"/>
      <c r="CC34" s="75"/>
      <c r="CD34" s="75"/>
      <c r="CE34" s="75"/>
      <c r="CF34" s="63"/>
      <c r="CG34" s="63"/>
      <c r="CH34" s="63"/>
      <c r="CI34" s="63"/>
      <c r="CJ34" s="63"/>
      <c r="CK34" s="63"/>
      <c r="CL34" s="63"/>
      <c r="CM34" s="63"/>
      <c r="CN34" s="63"/>
      <c r="CO34" s="63"/>
      <c r="CP34" s="63"/>
      <c r="CQ34" s="63"/>
      <c r="CR34" s="63"/>
      <c r="CS34" s="63"/>
      <c r="CT34" s="63"/>
      <c r="CU34" s="63"/>
    </row>
    <row r="35" spans="1:99" s="85" customFormat="1" ht="18.75" customHeight="1" thickBot="1">
      <c r="B35" s="137" t="s">
        <v>45</v>
      </c>
      <c r="C35" s="135"/>
      <c r="D35" s="135"/>
      <c r="E35" s="135"/>
      <c r="F35" s="138"/>
      <c r="G35" s="135" t="s">
        <v>46</v>
      </c>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135"/>
      <c r="AM35" s="135"/>
      <c r="AN35" s="135"/>
      <c r="AO35" s="135"/>
      <c r="AP35" s="135"/>
      <c r="AQ35" s="135"/>
      <c r="AR35" s="135"/>
      <c r="AS35" s="135"/>
      <c r="AT35" s="135"/>
      <c r="AU35" s="135"/>
      <c r="AV35" s="135"/>
      <c r="AW35" s="135"/>
      <c r="AX35" s="135"/>
      <c r="AY35" s="135"/>
      <c r="AZ35" s="135"/>
      <c r="BA35" s="135"/>
      <c r="BB35" s="135"/>
      <c r="BC35" s="135"/>
      <c r="BD35" s="135"/>
      <c r="BE35" s="135"/>
      <c r="BF35" s="135"/>
      <c r="BG35" s="135"/>
      <c r="BH35" s="135"/>
      <c r="BI35" s="135"/>
      <c r="BJ35" s="135"/>
      <c r="BK35" s="135"/>
      <c r="BL35" s="135"/>
      <c r="BM35" s="135"/>
      <c r="BN35" s="135"/>
      <c r="BO35" s="135"/>
      <c r="BP35" s="135"/>
      <c r="BQ35" s="136"/>
      <c r="CF35" s="73"/>
      <c r="CG35" s="73"/>
      <c r="CH35" s="73"/>
      <c r="CI35" s="73"/>
      <c r="CJ35" s="73"/>
      <c r="CK35" s="73"/>
      <c r="CL35" s="73"/>
      <c r="CM35" s="73"/>
      <c r="CN35" s="73"/>
      <c r="CO35" s="73"/>
      <c r="CP35" s="73"/>
      <c r="CQ35" s="73"/>
      <c r="CR35" s="73"/>
      <c r="CS35" s="73"/>
      <c r="CT35" s="73"/>
      <c r="CU35" s="73"/>
    </row>
    <row r="36" spans="1:99" s="85" customFormat="1" ht="15" customHeight="1">
      <c r="B36" s="233" t="s">
        <v>26</v>
      </c>
      <c r="C36" s="233"/>
      <c r="D36" s="233"/>
      <c r="E36" s="232" t="s">
        <v>57</v>
      </c>
      <c r="F36" s="232"/>
      <c r="G36" s="232"/>
      <c r="H36" s="232"/>
      <c r="I36" s="232"/>
      <c r="J36" s="232"/>
      <c r="K36" s="232"/>
      <c r="L36" s="232"/>
      <c r="M36" s="232"/>
      <c r="N36" s="232"/>
      <c r="O36" s="232"/>
      <c r="P36" s="232"/>
      <c r="Q36" s="232"/>
      <c r="R36" s="232"/>
      <c r="S36" s="232"/>
      <c r="T36" s="232"/>
      <c r="U36" s="232"/>
      <c r="V36" s="232"/>
      <c r="W36" s="232"/>
      <c r="X36" s="232"/>
      <c r="Y36" s="232"/>
      <c r="Z36" s="232"/>
      <c r="AA36" s="232"/>
      <c r="AB36" s="232"/>
      <c r="AC36" s="232"/>
      <c r="AD36" s="232"/>
      <c r="AE36" s="232"/>
      <c r="AF36" s="232"/>
      <c r="AG36" s="232"/>
      <c r="AH36" s="232"/>
      <c r="AI36" s="232"/>
      <c r="AJ36" s="232"/>
      <c r="AK36" s="232"/>
      <c r="AL36" s="232"/>
      <c r="AM36" s="232"/>
      <c r="AN36" s="232"/>
      <c r="AO36" s="232"/>
      <c r="AP36" s="232"/>
      <c r="AQ36" s="232"/>
      <c r="AR36" s="232"/>
      <c r="AS36" s="232"/>
      <c r="AT36" s="232"/>
      <c r="AU36" s="232"/>
      <c r="AV36" s="232"/>
      <c r="AW36" s="232"/>
      <c r="AX36" s="232"/>
      <c r="AY36" s="232"/>
      <c r="AZ36" s="232"/>
      <c r="BA36" s="232"/>
      <c r="BB36" s="232"/>
      <c r="BC36" s="232"/>
      <c r="BD36" s="232"/>
      <c r="BE36" s="232"/>
      <c r="BF36" s="232"/>
      <c r="BG36" s="232"/>
      <c r="BH36" s="232"/>
      <c r="BI36" s="232"/>
      <c r="BJ36" s="232"/>
      <c r="BK36" s="232"/>
      <c r="BL36" s="232"/>
      <c r="BM36" s="232"/>
      <c r="BN36" s="232"/>
      <c r="BO36" s="232"/>
      <c r="BP36" s="232"/>
      <c r="BQ36" s="232"/>
      <c r="CF36" s="73"/>
      <c r="CG36" s="73"/>
      <c r="CH36" s="73"/>
      <c r="CI36" s="73"/>
      <c r="CJ36" s="73"/>
      <c r="CK36" s="73"/>
      <c r="CL36" s="73"/>
      <c r="CM36" s="73"/>
      <c r="CN36" s="73"/>
      <c r="CO36" s="73"/>
      <c r="CP36" s="73"/>
      <c r="CQ36" s="73"/>
      <c r="CR36" s="73"/>
      <c r="CS36" s="73"/>
      <c r="CT36" s="73"/>
      <c r="CU36" s="73"/>
    </row>
    <row r="37" spans="1:99" s="85" customFormat="1" ht="15" customHeight="1">
      <c r="B37" s="86"/>
      <c r="C37" s="86"/>
      <c r="D37" s="86"/>
      <c r="E37" s="87" t="s">
        <v>55</v>
      </c>
      <c r="F37" s="87"/>
      <c r="G37" s="87"/>
      <c r="H37" s="87"/>
      <c r="I37" s="87"/>
      <c r="J37" s="87"/>
      <c r="K37" s="87"/>
      <c r="L37" s="87"/>
      <c r="M37" s="87"/>
      <c r="N37" s="87"/>
      <c r="O37" s="87"/>
      <c r="P37" s="87"/>
      <c r="Q37" s="87"/>
      <c r="R37" s="87"/>
      <c r="S37" s="87"/>
      <c r="T37" s="87"/>
      <c r="U37" s="87"/>
      <c r="V37" s="87"/>
      <c r="W37" s="87"/>
      <c r="X37" s="87"/>
      <c r="Y37" s="87"/>
      <c r="Z37" s="87"/>
      <c r="AA37" s="87"/>
      <c r="AB37" s="87"/>
      <c r="AC37" s="87"/>
      <c r="AD37" s="87"/>
      <c r="AE37" s="87"/>
      <c r="AF37" s="87"/>
      <c r="AG37" s="87"/>
      <c r="AH37" s="87"/>
      <c r="AI37" s="87"/>
      <c r="AJ37" s="87"/>
      <c r="AK37" s="87"/>
      <c r="AL37" s="87"/>
      <c r="AM37" s="87"/>
      <c r="AN37" s="87"/>
      <c r="AO37" s="87"/>
      <c r="AP37" s="87"/>
      <c r="AQ37" s="87"/>
      <c r="AR37" s="87"/>
      <c r="AS37" s="87"/>
      <c r="AT37" s="87"/>
      <c r="AU37" s="87"/>
      <c r="AV37" s="87"/>
      <c r="AW37" s="87"/>
      <c r="AX37" s="87"/>
      <c r="AY37" s="87"/>
      <c r="AZ37" s="87"/>
      <c r="BA37" s="87"/>
      <c r="BB37" s="87"/>
      <c r="BC37" s="87"/>
      <c r="BD37" s="87"/>
      <c r="BE37" s="87"/>
      <c r="BF37" s="87"/>
      <c r="BG37" s="87"/>
      <c r="BH37" s="87"/>
      <c r="BI37" s="87"/>
      <c r="BJ37" s="87"/>
      <c r="BK37" s="87"/>
      <c r="BL37" s="87"/>
      <c r="BM37" s="87"/>
      <c r="BN37" s="87"/>
      <c r="BO37" s="87"/>
      <c r="BP37" s="87"/>
      <c r="BQ37" s="87"/>
      <c r="CF37" s="73"/>
      <c r="CG37" s="73"/>
      <c r="CH37" s="73"/>
      <c r="CI37" s="73"/>
      <c r="CJ37" s="73"/>
      <c r="CK37" s="73"/>
      <c r="CL37" s="73"/>
      <c r="CM37" s="73"/>
      <c r="CN37" s="73"/>
      <c r="CO37" s="73"/>
      <c r="CP37" s="73"/>
      <c r="CQ37" s="73"/>
      <c r="CR37" s="73"/>
      <c r="CS37" s="73"/>
      <c r="CT37" s="73"/>
      <c r="CU37" s="73"/>
    </row>
    <row r="38" spans="1:99" ht="18.75" customHeight="1">
      <c r="AW38" s="234" t="s">
        <v>12</v>
      </c>
      <c r="AX38" s="234"/>
      <c r="AY38" s="234"/>
      <c r="AZ38" s="234"/>
      <c r="BA38" s="234"/>
      <c r="BB38" s="234"/>
      <c r="BC38" s="234"/>
      <c r="BD38" s="234"/>
      <c r="BE38" s="234"/>
      <c r="BF38" s="234"/>
      <c r="BG38" s="234"/>
      <c r="BH38" s="234"/>
      <c r="BI38" s="234"/>
      <c r="BJ38" s="234"/>
      <c r="BK38" s="234"/>
      <c r="BL38" s="234"/>
      <c r="BM38" s="234"/>
      <c r="BN38" s="234"/>
      <c r="BO38" s="234"/>
      <c r="BP38" s="234"/>
      <c r="BQ38" s="234"/>
    </row>
    <row r="39" spans="1:99" ht="18.75" customHeight="1">
      <c r="AB39" s="293" t="s">
        <v>132</v>
      </c>
      <c r="AC39" s="293"/>
      <c r="AD39" s="293"/>
      <c r="AE39" s="293"/>
      <c r="AF39" s="293"/>
      <c r="AG39" s="293"/>
      <c r="AH39" s="293"/>
      <c r="AI39" s="293"/>
      <c r="AJ39" s="293"/>
      <c r="AK39" s="293"/>
      <c r="AL39" s="293"/>
      <c r="AM39" s="293"/>
      <c r="AN39" s="293"/>
      <c r="AO39" s="293"/>
      <c r="AP39" s="293"/>
      <c r="AQ39" s="293"/>
      <c r="AR39" s="293"/>
      <c r="AS39" s="293"/>
      <c r="AT39" s="293"/>
      <c r="AU39" s="293"/>
      <c r="AV39" s="293"/>
      <c r="AW39" s="293"/>
      <c r="AX39" s="293"/>
      <c r="AY39" s="293"/>
      <c r="AZ39" s="293"/>
      <c r="BA39" s="293"/>
      <c r="BB39" s="293"/>
      <c r="BC39" s="293"/>
      <c r="BD39" s="293"/>
      <c r="BE39" s="293"/>
      <c r="BF39" s="293"/>
      <c r="BG39" s="293"/>
      <c r="BH39" s="293"/>
      <c r="BI39" s="293"/>
      <c r="BJ39" s="293"/>
      <c r="BK39" s="293"/>
      <c r="BL39" s="293"/>
      <c r="BM39" s="293"/>
      <c r="BN39" s="293"/>
      <c r="BO39" s="293"/>
      <c r="BQ39" s="88"/>
    </row>
    <row r="40" spans="1:99" ht="18.75" customHeight="1">
      <c r="AB40" s="153" t="s">
        <v>137</v>
      </c>
      <c r="AC40" s="153"/>
      <c r="AD40" s="153"/>
      <c r="AE40" s="153"/>
      <c r="AF40" s="153"/>
      <c r="AG40" s="153"/>
      <c r="AH40" s="153"/>
      <c r="AI40" s="153"/>
      <c r="AJ40" s="153" t="s">
        <v>133</v>
      </c>
      <c r="AK40" s="153"/>
      <c r="AL40" s="153"/>
      <c r="AM40" s="153"/>
      <c r="AN40" s="153"/>
      <c r="AO40" s="153"/>
      <c r="AP40" s="153"/>
      <c r="AQ40" s="153"/>
      <c r="AR40" s="153" t="s">
        <v>134</v>
      </c>
      <c r="AS40" s="153"/>
      <c r="AT40" s="153"/>
      <c r="AU40" s="153"/>
      <c r="AV40" s="153"/>
      <c r="AW40" s="153"/>
      <c r="AX40" s="153"/>
      <c r="AY40" s="153"/>
      <c r="AZ40" s="153" t="s">
        <v>135</v>
      </c>
      <c r="BA40" s="153"/>
      <c r="BB40" s="153"/>
      <c r="BC40" s="153"/>
      <c r="BD40" s="153"/>
      <c r="BE40" s="153"/>
      <c r="BF40" s="153"/>
      <c r="BG40" s="153"/>
      <c r="BH40" s="153" t="s">
        <v>136</v>
      </c>
      <c r="BI40" s="153"/>
      <c r="BJ40" s="153"/>
      <c r="BK40" s="153"/>
      <c r="BL40" s="153"/>
      <c r="BM40" s="153"/>
      <c r="BN40" s="153"/>
      <c r="BO40" s="153"/>
      <c r="BP40" s="88"/>
      <c r="BQ40" s="88"/>
    </row>
    <row r="41" spans="1:99" ht="18.75" customHeight="1">
      <c r="AB41" s="145"/>
      <c r="AC41" s="145"/>
      <c r="AD41" s="145"/>
      <c r="AE41" s="145"/>
      <c r="AF41" s="145"/>
      <c r="AG41" s="145"/>
      <c r="AH41" s="145"/>
      <c r="AI41" s="145"/>
      <c r="AJ41" s="145"/>
      <c r="AK41" s="145"/>
      <c r="AL41" s="145"/>
      <c r="AM41" s="145"/>
      <c r="AN41" s="145"/>
      <c r="AO41" s="145"/>
      <c r="AP41" s="145"/>
      <c r="AQ41" s="145"/>
      <c r="AR41" s="145"/>
      <c r="AS41" s="145"/>
      <c r="AT41" s="145"/>
      <c r="AU41" s="145"/>
      <c r="AV41" s="145"/>
      <c r="AW41" s="145"/>
      <c r="AX41" s="145"/>
      <c r="AY41" s="145"/>
      <c r="AZ41" s="145"/>
      <c r="BA41" s="145"/>
      <c r="BB41" s="145"/>
      <c r="BC41" s="145"/>
      <c r="BD41" s="145"/>
      <c r="BE41" s="145"/>
      <c r="BF41" s="145"/>
      <c r="BG41" s="145"/>
      <c r="BH41" s="145"/>
      <c r="BI41" s="145"/>
      <c r="BJ41" s="145"/>
      <c r="BK41" s="145"/>
      <c r="BL41" s="145"/>
      <c r="BM41" s="145"/>
      <c r="BN41" s="145"/>
      <c r="BO41" s="145"/>
      <c r="BP41" s="88"/>
      <c r="BQ41" s="88"/>
    </row>
    <row r="42" spans="1:99" ht="18.75" customHeight="1">
      <c r="AB42" s="145"/>
      <c r="AC42" s="145"/>
      <c r="AD42" s="145"/>
      <c r="AE42" s="145"/>
      <c r="AF42" s="145"/>
      <c r="AG42" s="145"/>
      <c r="AH42" s="145"/>
      <c r="AI42" s="145"/>
      <c r="AJ42" s="145"/>
      <c r="AK42" s="145"/>
      <c r="AL42" s="145"/>
      <c r="AM42" s="145"/>
      <c r="AN42" s="145"/>
      <c r="AO42" s="145"/>
      <c r="AP42" s="145"/>
      <c r="AQ42" s="145"/>
      <c r="AR42" s="145"/>
      <c r="AS42" s="145"/>
      <c r="AT42" s="145"/>
      <c r="AU42" s="145"/>
      <c r="AV42" s="145"/>
      <c r="AW42" s="145"/>
      <c r="AX42" s="145"/>
      <c r="AY42" s="145"/>
      <c r="AZ42" s="145"/>
      <c r="BA42" s="145"/>
      <c r="BB42" s="145"/>
      <c r="BC42" s="145"/>
      <c r="BD42" s="145"/>
      <c r="BE42" s="145"/>
      <c r="BF42" s="145"/>
      <c r="BG42" s="145"/>
      <c r="BH42" s="145"/>
      <c r="BI42" s="145"/>
      <c r="BJ42" s="145"/>
      <c r="BK42" s="145"/>
      <c r="BL42" s="145"/>
      <c r="BM42" s="145"/>
      <c r="BN42" s="145"/>
      <c r="BO42" s="145"/>
      <c r="BP42" s="88"/>
      <c r="BQ42" s="88"/>
    </row>
    <row r="43" spans="1:99" s="89" customFormat="1" ht="18.75" customHeight="1">
      <c r="B43" s="223" t="s">
        <v>105</v>
      </c>
      <c r="C43" s="223"/>
      <c r="D43" s="223"/>
      <c r="E43" s="223"/>
      <c r="F43" s="223"/>
      <c r="G43" s="223"/>
      <c r="H43" s="223"/>
      <c r="I43" s="223"/>
      <c r="J43" s="223"/>
      <c r="K43" s="223"/>
      <c r="L43" s="223"/>
      <c r="M43" s="223"/>
      <c r="N43" s="223"/>
      <c r="O43" s="223"/>
      <c r="P43" s="223"/>
      <c r="Q43" s="223"/>
      <c r="R43" s="223"/>
      <c r="S43" s="223"/>
      <c r="T43" s="223"/>
      <c r="U43" s="223"/>
      <c r="V43" s="223"/>
      <c r="W43" s="223"/>
      <c r="X43" s="223"/>
      <c r="Y43" s="223"/>
      <c r="Z43" s="223"/>
      <c r="AA43" s="223"/>
      <c r="AB43" s="223"/>
      <c r="AC43" s="223"/>
      <c r="AD43" s="223"/>
      <c r="AE43" s="223"/>
      <c r="AF43" s="223"/>
      <c r="AG43" s="223"/>
      <c r="AH43" s="223"/>
      <c r="AI43" s="223"/>
      <c r="AJ43" s="223"/>
      <c r="AK43" s="223"/>
      <c r="AL43" s="223"/>
      <c r="AM43" s="223"/>
      <c r="AN43" s="223"/>
      <c r="AO43" s="223"/>
      <c r="AP43" s="223"/>
      <c r="AQ43" s="223"/>
      <c r="AR43" s="223"/>
      <c r="AS43" s="223"/>
      <c r="AT43" s="223"/>
      <c r="AU43" s="223"/>
      <c r="AV43" s="223"/>
      <c r="AW43" s="223"/>
      <c r="AX43" s="223"/>
      <c r="AY43" s="223"/>
      <c r="AZ43" s="223"/>
      <c r="BA43" s="223"/>
      <c r="BB43" s="223"/>
      <c r="BC43" s="223"/>
      <c r="BD43" s="223"/>
      <c r="BE43" s="223"/>
      <c r="BF43" s="223"/>
      <c r="BG43" s="223"/>
      <c r="BH43" s="223"/>
      <c r="BI43" s="223"/>
      <c r="BJ43" s="223"/>
      <c r="BK43" s="223"/>
      <c r="BL43" s="223"/>
      <c r="BM43" s="223"/>
      <c r="BN43" s="223"/>
      <c r="BO43" s="223"/>
      <c r="BP43" s="223"/>
      <c r="BQ43" s="223"/>
      <c r="CF43" s="75"/>
      <c r="CG43" s="75"/>
      <c r="CH43" s="75"/>
      <c r="CI43" s="75"/>
      <c r="CJ43" s="75"/>
      <c r="CK43" s="75"/>
      <c r="CL43" s="75"/>
      <c r="CM43" s="75"/>
      <c r="CN43" s="75"/>
      <c r="CO43" s="75"/>
      <c r="CP43" s="75"/>
      <c r="CQ43" s="75"/>
      <c r="CR43" s="75"/>
      <c r="CS43" s="75"/>
      <c r="CT43" s="75"/>
      <c r="CU43" s="75"/>
    </row>
    <row r="44" spans="1:99" s="89" customFormat="1" ht="15.75" customHeight="1">
      <c r="B44" s="202" t="s">
        <v>131</v>
      </c>
      <c r="C44" s="202"/>
      <c r="D44" s="202"/>
      <c r="E44" s="202"/>
      <c r="F44" s="202"/>
      <c r="G44" s="202"/>
      <c r="H44" s="202"/>
      <c r="I44" s="202"/>
      <c r="J44" s="202"/>
      <c r="K44" s="202"/>
      <c r="L44" s="202"/>
      <c r="M44" s="202"/>
      <c r="N44" s="202"/>
      <c r="O44" s="202"/>
      <c r="P44" s="202"/>
      <c r="Q44" s="202"/>
      <c r="R44" s="202"/>
      <c r="S44" s="202"/>
      <c r="T44" s="202"/>
      <c r="U44" s="202"/>
      <c r="V44" s="202"/>
      <c r="W44" s="202"/>
      <c r="X44" s="202"/>
      <c r="Y44" s="202"/>
      <c r="Z44" s="202"/>
      <c r="AA44" s="202"/>
      <c r="AB44" s="202"/>
      <c r="AC44" s="202"/>
      <c r="AD44" s="202"/>
      <c r="AE44" s="202"/>
      <c r="AF44" s="202"/>
      <c r="AG44" s="202"/>
      <c r="AH44" s="202"/>
      <c r="AI44" s="202"/>
      <c r="AJ44" s="202"/>
      <c r="AK44" s="202"/>
      <c r="AL44" s="202"/>
      <c r="AM44" s="202"/>
      <c r="AN44" s="202"/>
      <c r="AO44" s="202"/>
      <c r="AP44" s="202"/>
      <c r="AQ44" s="202"/>
      <c r="AR44" s="202"/>
      <c r="AS44" s="202"/>
      <c r="AT44" s="202"/>
      <c r="AU44" s="202"/>
      <c r="AV44" s="202"/>
      <c r="AW44" s="202"/>
      <c r="AX44" s="202"/>
      <c r="AY44" s="202"/>
      <c r="AZ44" s="202"/>
      <c r="BA44" s="202"/>
      <c r="BB44" s="202"/>
      <c r="BC44" s="202"/>
      <c r="BD44" s="202"/>
      <c r="BE44" s="202"/>
      <c r="BF44" s="202"/>
      <c r="BG44" s="202"/>
      <c r="BH44" s="202"/>
      <c r="BI44" s="202"/>
      <c r="BJ44" s="202"/>
      <c r="BK44" s="202"/>
      <c r="BL44" s="202"/>
      <c r="BM44" s="202"/>
      <c r="BN44" s="202"/>
      <c r="BO44" s="202"/>
      <c r="BP44" s="202"/>
      <c r="BQ44" s="202"/>
      <c r="CF44" s="75"/>
      <c r="CG44" s="75"/>
      <c r="CH44" s="75"/>
      <c r="CI44" s="75"/>
      <c r="CJ44" s="75"/>
      <c r="CK44" s="75"/>
      <c r="CL44" s="75"/>
      <c r="CM44" s="75"/>
      <c r="CN44" s="75"/>
      <c r="CO44" s="75"/>
      <c r="CP44" s="75"/>
      <c r="CQ44" s="75"/>
      <c r="CR44" s="75"/>
      <c r="CS44" s="75"/>
      <c r="CT44" s="75"/>
      <c r="CU44" s="75"/>
    </row>
    <row r="45" spans="1:99" s="89" customFormat="1" ht="15.75" customHeight="1">
      <c r="B45" s="202"/>
      <c r="C45" s="202"/>
      <c r="D45" s="202"/>
      <c r="E45" s="202"/>
      <c r="F45" s="202"/>
      <c r="G45" s="202"/>
      <c r="H45" s="202"/>
      <c r="I45" s="202"/>
      <c r="J45" s="202"/>
      <c r="K45" s="202"/>
      <c r="L45" s="202"/>
      <c r="M45" s="202"/>
      <c r="N45" s="202"/>
      <c r="O45" s="202"/>
      <c r="P45" s="202"/>
      <c r="Q45" s="202"/>
      <c r="R45" s="202"/>
      <c r="S45" s="202"/>
      <c r="T45" s="202"/>
      <c r="U45" s="202"/>
      <c r="V45" s="202"/>
      <c r="W45" s="202"/>
      <c r="X45" s="202"/>
      <c r="Y45" s="202"/>
      <c r="Z45" s="202"/>
      <c r="AA45" s="202"/>
      <c r="AB45" s="202"/>
      <c r="AC45" s="202"/>
      <c r="AD45" s="202"/>
      <c r="AE45" s="202"/>
      <c r="AF45" s="202"/>
      <c r="AG45" s="202"/>
      <c r="AH45" s="202"/>
      <c r="AI45" s="202"/>
      <c r="AJ45" s="202"/>
      <c r="AK45" s="202"/>
      <c r="AL45" s="202"/>
      <c r="AM45" s="202"/>
      <c r="AN45" s="202"/>
      <c r="AO45" s="202"/>
      <c r="AP45" s="202"/>
      <c r="AQ45" s="202"/>
      <c r="AR45" s="202"/>
      <c r="AS45" s="202"/>
      <c r="AT45" s="202"/>
      <c r="AU45" s="202"/>
      <c r="AV45" s="202"/>
      <c r="AW45" s="202"/>
      <c r="AX45" s="202"/>
      <c r="AY45" s="202"/>
      <c r="AZ45" s="202"/>
      <c r="BA45" s="202"/>
      <c r="BB45" s="202"/>
      <c r="BC45" s="202"/>
      <c r="BD45" s="202"/>
      <c r="BE45" s="202"/>
      <c r="BF45" s="202"/>
      <c r="BG45" s="202"/>
      <c r="BH45" s="202"/>
      <c r="BI45" s="202"/>
      <c r="BJ45" s="202"/>
      <c r="BK45" s="202"/>
      <c r="BL45" s="202"/>
      <c r="BM45" s="202"/>
      <c r="BN45" s="202"/>
      <c r="BO45" s="202"/>
      <c r="BP45" s="202"/>
      <c r="BQ45" s="202"/>
      <c r="CF45" s="75"/>
      <c r="CG45" s="75"/>
      <c r="CH45" s="75"/>
      <c r="CI45" s="75"/>
      <c r="CJ45" s="75"/>
      <c r="CK45" s="75"/>
      <c r="CL45" s="75"/>
      <c r="CM45" s="75"/>
      <c r="CN45" s="75"/>
      <c r="CO45" s="75"/>
      <c r="CP45" s="75"/>
      <c r="CQ45" s="75"/>
      <c r="CR45" s="75"/>
      <c r="CS45" s="75"/>
      <c r="CT45" s="75"/>
      <c r="CU45" s="75"/>
    </row>
    <row r="46" spans="1:99" s="89" customFormat="1" ht="15.75" customHeight="1">
      <c r="B46" s="202"/>
      <c r="C46" s="202"/>
      <c r="D46" s="202"/>
      <c r="E46" s="202"/>
      <c r="F46" s="202"/>
      <c r="G46" s="202"/>
      <c r="H46" s="202"/>
      <c r="I46" s="202"/>
      <c r="J46" s="202"/>
      <c r="K46" s="202"/>
      <c r="L46" s="202"/>
      <c r="M46" s="202"/>
      <c r="N46" s="202"/>
      <c r="O46" s="202"/>
      <c r="P46" s="202"/>
      <c r="Q46" s="202"/>
      <c r="R46" s="202"/>
      <c r="S46" s="202"/>
      <c r="T46" s="202"/>
      <c r="U46" s="202"/>
      <c r="V46" s="202"/>
      <c r="W46" s="202"/>
      <c r="X46" s="202"/>
      <c r="Y46" s="202"/>
      <c r="Z46" s="202"/>
      <c r="AA46" s="202"/>
      <c r="AB46" s="202"/>
      <c r="AC46" s="202"/>
      <c r="AD46" s="202"/>
      <c r="AE46" s="202"/>
      <c r="AF46" s="202"/>
      <c r="AG46" s="202"/>
      <c r="AH46" s="202"/>
      <c r="AI46" s="202"/>
      <c r="AJ46" s="202"/>
      <c r="AK46" s="202"/>
      <c r="AL46" s="202"/>
      <c r="AM46" s="202"/>
      <c r="AN46" s="202"/>
      <c r="AO46" s="202"/>
      <c r="AP46" s="202"/>
      <c r="AQ46" s="202"/>
      <c r="AR46" s="202"/>
      <c r="AS46" s="202"/>
      <c r="AT46" s="202"/>
      <c r="AU46" s="202"/>
      <c r="AV46" s="202"/>
      <c r="AW46" s="202"/>
      <c r="AX46" s="202"/>
      <c r="AY46" s="202"/>
      <c r="AZ46" s="202"/>
      <c r="BA46" s="202"/>
      <c r="BB46" s="202"/>
      <c r="BC46" s="202"/>
      <c r="BD46" s="202"/>
      <c r="BE46" s="202"/>
      <c r="BF46" s="202"/>
      <c r="BG46" s="202"/>
      <c r="BH46" s="202"/>
      <c r="BI46" s="202"/>
      <c r="BJ46" s="202"/>
      <c r="BK46" s="202"/>
      <c r="BL46" s="202"/>
      <c r="BM46" s="202"/>
      <c r="BN46" s="202"/>
      <c r="BO46" s="202"/>
      <c r="BP46" s="202"/>
      <c r="BQ46" s="202"/>
      <c r="CF46" s="75"/>
      <c r="CG46" s="75"/>
      <c r="CH46" s="75"/>
      <c r="CI46" s="75"/>
      <c r="CJ46" s="75"/>
      <c r="CK46" s="75"/>
      <c r="CL46" s="75"/>
      <c r="CM46" s="75"/>
      <c r="CN46" s="75"/>
      <c r="CO46" s="75"/>
      <c r="CP46" s="75"/>
      <c r="CQ46" s="75"/>
      <c r="CR46" s="75"/>
      <c r="CS46" s="75"/>
      <c r="CT46" s="75"/>
      <c r="CU46" s="75"/>
    </row>
    <row r="47" spans="1:99" s="89" customFormat="1" ht="15.75" customHeight="1" thickBot="1">
      <c r="B47" s="202"/>
      <c r="C47" s="202"/>
      <c r="D47" s="202"/>
      <c r="E47" s="202"/>
      <c r="F47" s="202"/>
      <c r="G47" s="202"/>
      <c r="H47" s="202"/>
      <c r="I47" s="202"/>
      <c r="J47" s="202"/>
      <c r="K47" s="202"/>
      <c r="L47" s="202"/>
      <c r="M47" s="202"/>
      <c r="N47" s="202"/>
      <c r="O47" s="202"/>
      <c r="P47" s="202"/>
      <c r="Q47" s="202"/>
      <c r="R47" s="202"/>
      <c r="S47" s="202"/>
      <c r="T47" s="202"/>
      <c r="U47" s="202"/>
      <c r="V47" s="202"/>
      <c r="W47" s="202"/>
      <c r="X47" s="202"/>
      <c r="Y47" s="202"/>
      <c r="Z47" s="202"/>
      <c r="AA47" s="202"/>
      <c r="AB47" s="202"/>
      <c r="AC47" s="202"/>
      <c r="AD47" s="202"/>
      <c r="AE47" s="202"/>
      <c r="AF47" s="202"/>
      <c r="AG47" s="202"/>
      <c r="AH47" s="202"/>
      <c r="AI47" s="202"/>
      <c r="AJ47" s="202"/>
      <c r="AK47" s="202"/>
      <c r="AL47" s="202"/>
      <c r="AM47" s="202"/>
      <c r="AN47" s="202"/>
      <c r="AO47" s="202"/>
      <c r="AP47" s="202"/>
      <c r="AQ47" s="202"/>
      <c r="AR47" s="202"/>
      <c r="AS47" s="202"/>
      <c r="AT47" s="202"/>
      <c r="AU47" s="202"/>
      <c r="AV47" s="202"/>
      <c r="AW47" s="202"/>
      <c r="AX47" s="202"/>
      <c r="AY47" s="202"/>
      <c r="AZ47" s="202"/>
      <c r="BA47" s="202"/>
      <c r="BB47" s="202"/>
      <c r="BC47" s="202"/>
      <c r="BD47" s="202"/>
      <c r="BE47" s="202"/>
      <c r="BF47" s="202"/>
      <c r="BG47" s="202"/>
      <c r="BH47" s="202"/>
      <c r="BI47" s="202"/>
      <c r="BJ47" s="202"/>
      <c r="BK47" s="202"/>
      <c r="BL47" s="202"/>
      <c r="BM47" s="202"/>
      <c r="BN47" s="202"/>
      <c r="BO47" s="202"/>
      <c r="BP47" s="202"/>
      <c r="BQ47" s="202"/>
      <c r="CF47" s="75"/>
      <c r="CG47" s="75"/>
      <c r="CH47" s="75"/>
      <c r="CI47" s="75"/>
      <c r="CJ47" s="75"/>
      <c r="CK47" s="75"/>
      <c r="CL47" s="75"/>
      <c r="CM47" s="75"/>
      <c r="CN47" s="75"/>
      <c r="CO47" s="75"/>
      <c r="CP47" s="75"/>
      <c r="CQ47" s="75"/>
      <c r="CR47" s="75"/>
      <c r="CS47" s="75"/>
      <c r="CT47" s="75"/>
      <c r="CU47" s="75"/>
    </row>
    <row r="48" spans="1:99" ht="18.75" customHeight="1">
      <c r="B48" s="292" t="s">
        <v>103</v>
      </c>
      <c r="C48" s="290"/>
      <c r="D48" s="290"/>
      <c r="E48" s="290"/>
      <c r="F48" s="290"/>
      <c r="G48" s="290"/>
      <c r="H48" s="290"/>
      <c r="I48" s="290"/>
      <c r="J48" s="290"/>
      <c r="K48" s="290"/>
      <c r="L48" s="290"/>
      <c r="M48" s="290"/>
      <c r="N48" s="290"/>
      <c r="O48" s="290"/>
      <c r="P48" s="290"/>
      <c r="Q48" s="290"/>
      <c r="R48" s="290"/>
      <c r="S48" s="290"/>
      <c r="T48" s="290"/>
      <c r="U48" s="290"/>
      <c r="V48" s="290"/>
      <c r="W48" s="290"/>
      <c r="X48" s="290"/>
      <c r="Y48" s="290"/>
      <c r="Z48" s="290"/>
      <c r="AA48" s="290"/>
      <c r="AB48" s="290"/>
      <c r="AC48" s="290"/>
      <c r="AD48" s="290" t="s">
        <v>104</v>
      </c>
      <c r="AE48" s="290"/>
      <c r="AF48" s="290"/>
      <c r="AG48" s="290"/>
      <c r="AH48" s="290"/>
      <c r="AI48" s="290"/>
      <c r="AJ48" s="290"/>
      <c r="AK48" s="290"/>
      <c r="AL48" s="290"/>
      <c r="AM48" s="290"/>
      <c r="AN48" s="290"/>
      <c r="AO48" s="290"/>
      <c r="AP48" s="290"/>
      <c r="AQ48" s="290"/>
      <c r="AR48" s="290"/>
      <c r="AS48" s="290"/>
      <c r="AT48" s="290"/>
      <c r="AU48" s="290"/>
      <c r="AV48" s="290"/>
      <c r="AW48" s="290"/>
      <c r="AX48" s="290"/>
      <c r="AY48" s="290"/>
      <c r="AZ48" s="290"/>
      <c r="BA48" s="290"/>
      <c r="BB48" s="290"/>
      <c r="BC48" s="290"/>
      <c r="BD48" s="290"/>
      <c r="BE48" s="290"/>
      <c r="BF48" s="290"/>
      <c r="BG48" s="290"/>
      <c r="BH48" s="290"/>
      <c r="BI48" s="290"/>
      <c r="BJ48" s="290"/>
      <c r="BK48" s="290"/>
      <c r="BL48" s="290"/>
      <c r="BM48" s="290"/>
      <c r="BN48" s="290"/>
      <c r="BO48" s="290"/>
      <c r="BP48" s="290"/>
      <c r="BQ48" s="291"/>
      <c r="BR48" s="27"/>
    </row>
    <row r="49" spans="2:136" ht="18.75" customHeight="1">
      <c r="B49" s="259" t="s">
        <v>80</v>
      </c>
      <c r="C49" s="260"/>
      <c r="D49" s="260"/>
      <c r="E49" s="260"/>
      <c r="F49" s="260"/>
      <c r="G49" s="260"/>
      <c r="H49" s="260"/>
      <c r="I49" s="260"/>
      <c r="J49" s="287"/>
      <c r="K49" s="287"/>
      <c r="L49" s="287"/>
      <c r="M49" s="287"/>
      <c r="N49" s="287"/>
      <c r="O49" s="287"/>
      <c r="P49" s="287"/>
      <c r="Q49" s="287"/>
      <c r="R49" s="287"/>
      <c r="S49" s="287"/>
      <c r="T49" s="287"/>
      <c r="U49" s="287"/>
      <c r="V49" s="287"/>
      <c r="W49" s="287"/>
      <c r="X49" s="287"/>
      <c r="Y49" s="287"/>
      <c r="Z49" s="287"/>
      <c r="AA49" s="287"/>
      <c r="AB49" s="287"/>
      <c r="AC49" s="287"/>
      <c r="AD49" s="335" t="s">
        <v>106</v>
      </c>
      <c r="AE49" s="335"/>
      <c r="AF49" s="335"/>
      <c r="AG49" s="335"/>
      <c r="AH49" s="335"/>
      <c r="AI49" s="335"/>
      <c r="AJ49" s="335"/>
      <c r="AK49" s="335"/>
      <c r="AL49" s="335"/>
      <c r="AM49" s="335"/>
      <c r="AN49" s="335"/>
      <c r="AO49" s="335"/>
      <c r="AP49" s="335"/>
      <c r="AQ49" s="335"/>
      <c r="AR49" s="335"/>
      <c r="AS49" s="335"/>
      <c r="AT49" s="335"/>
      <c r="AU49" s="335"/>
      <c r="AV49" s="335"/>
      <c r="AW49" s="335"/>
      <c r="AX49" s="335"/>
      <c r="AY49" s="335"/>
      <c r="AZ49" s="335"/>
      <c r="BA49" s="335"/>
      <c r="BB49" s="335"/>
      <c r="BC49" s="335"/>
      <c r="BD49" s="335"/>
      <c r="BE49" s="335"/>
      <c r="BF49" s="335"/>
      <c r="BG49" s="335"/>
      <c r="BH49" s="335"/>
      <c r="BI49" s="335"/>
      <c r="BJ49" s="335"/>
      <c r="BK49" s="335"/>
      <c r="BL49" s="335"/>
      <c r="BM49" s="335"/>
      <c r="BN49" s="335"/>
      <c r="BO49" s="335"/>
      <c r="BP49" s="335"/>
      <c r="BQ49" s="336"/>
      <c r="BR49" s="45"/>
    </row>
    <row r="50" spans="2:136" ht="18.75" customHeight="1" thickBot="1">
      <c r="B50" s="261" t="s">
        <v>80</v>
      </c>
      <c r="C50" s="262"/>
      <c r="D50" s="262"/>
      <c r="E50" s="262"/>
      <c r="F50" s="262"/>
      <c r="G50" s="262"/>
      <c r="H50" s="262"/>
      <c r="I50" s="262"/>
      <c r="J50" s="288"/>
      <c r="K50" s="288"/>
      <c r="L50" s="288"/>
      <c r="M50" s="288"/>
      <c r="N50" s="288"/>
      <c r="O50" s="288"/>
      <c r="P50" s="288"/>
      <c r="Q50" s="288"/>
      <c r="R50" s="288"/>
      <c r="S50" s="288"/>
      <c r="T50" s="288"/>
      <c r="U50" s="288"/>
      <c r="V50" s="288"/>
      <c r="W50" s="288"/>
      <c r="X50" s="288"/>
      <c r="Y50" s="288"/>
      <c r="Z50" s="288"/>
      <c r="AA50" s="288"/>
      <c r="AB50" s="288"/>
      <c r="AC50" s="288"/>
      <c r="AD50" s="337" t="s">
        <v>106</v>
      </c>
      <c r="AE50" s="337"/>
      <c r="AF50" s="337"/>
      <c r="AG50" s="337"/>
      <c r="AH50" s="337"/>
      <c r="AI50" s="337"/>
      <c r="AJ50" s="337"/>
      <c r="AK50" s="337"/>
      <c r="AL50" s="337"/>
      <c r="AM50" s="337"/>
      <c r="AN50" s="337"/>
      <c r="AO50" s="337"/>
      <c r="AP50" s="337"/>
      <c r="AQ50" s="337"/>
      <c r="AR50" s="337"/>
      <c r="AS50" s="337"/>
      <c r="AT50" s="337"/>
      <c r="AU50" s="337"/>
      <c r="AV50" s="337"/>
      <c r="AW50" s="337"/>
      <c r="AX50" s="337"/>
      <c r="AY50" s="337"/>
      <c r="AZ50" s="337"/>
      <c r="BA50" s="337"/>
      <c r="BB50" s="337"/>
      <c r="BC50" s="337"/>
      <c r="BD50" s="337"/>
      <c r="BE50" s="337"/>
      <c r="BF50" s="337"/>
      <c r="BG50" s="337"/>
      <c r="BH50" s="337"/>
      <c r="BI50" s="337"/>
      <c r="BJ50" s="337"/>
      <c r="BK50" s="337"/>
      <c r="BL50" s="337"/>
      <c r="BM50" s="337"/>
      <c r="BN50" s="337"/>
      <c r="BO50" s="337"/>
      <c r="BP50" s="337"/>
      <c r="BQ50" s="338"/>
      <c r="BR50" s="45"/>
    </row>
    <row r="51" spans="2:136" ht="18.75" customHeight="1">
      <c r="B51" s="90"/>
      <c r="C51" s="90"/>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73"/>
      <c r="AR51" s="73"/>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row>
    <row r="52" spans="2:136" s="89" customFormat="1" ht="19.5" customHeight="1" thickBot="1">
      <c r="B52" s="383" t="s">
        <v>184</v>
      </c>
      <c r="C52" s="383"/>
      <c r="D52" s="383"/>
      <c r="E52" s="383"/>
      <c r="F52" s="383"/>
      <c r="G52" s="383"/>
      <c r="H52" s="383"/>
      <c r="I52" s="383"/>
      <c r="J52" s="383"/>
      <c r="K52" s="383"/>
      <c r="L52" s="383"/>
      <c r="M52" s="383"/>
      <c r="N52" s="91"/>
      <c r="O52" s="384" t="s">
        <v>185</v>
      </c>
      <c r="P52" s="384"/>
      <c r="Q52" s="384"/>
      <c r="R52" s="384"/>
      <c r="S52" s="384"/>
      <c r="T52" s="384"/>
      <c r="U52" s="384"/>
      <c r="V52" s="384"/>
      <c r="W52" s="384"/>
      <c r="X52" s="384"/>
      <c r="Y52" s="384"/>
      <c r="Z52" s="384"/>
      <c r="AA52" s="384"/>
      <c r="AB52" s="91"/>
      <c r="AC52" s="385"/>
      <c r="AD52" s="386"/>
      <c r="AE52" s="386"/>
      <c r="AF52" s="386"/>
      <c r="AG52" s="386"/>
      <c r="AH52" s="386"/>
      <c r="AI52" s="386"/>
      <c r="AJ52" s="386"/>
      <c r="AK52" s="386"/>
      <c r="AL52" s="387"/>
      <c r="AM52" s="91"/>
      <c r="AN52" s="388" t="str">
        <f>IF(設定!$B$33="","（利用月と認定区分を入力すると上限額が表示されます）","適用上限額：日額 "&amp;TEXT(設定!$B$26,"#,##0")&amp;"円　／　月額 "&amp;TEXT(設定!$B$33,"#,##0")&amp;"円（利用日数"&amp;設定!$B$31&amp;"日以上）")</f>
        <v>（利用月と認定区分を入力すると上限額が表示されます）</v>
      </c>
      <c r="AO52" s="389"/>
      <c r="AP52" s="389"/>
      <c r="AQ52" s="389"/>
      <c r="AR52" s="389"/>
      <c r="AS52" s="389"/>
      <c r="AT52" s="389"/>
      <c r="AU52" s="389"/>
      <c r="AV52" s="389"/>
      <c r="AW52" s="389"/>
      <c r="AX52" s="389"/>
      <c r="AY52" s="389"/>
      <c r="AZ52" s="389"/>
      <c r="BA52" s="389"/>
      <c r="BB52" s="389"/>
      <c r="BC52" s="389"/>
      <c r="BD52" s="389"/>
      <c r="BE52" s="389"/>
      <c r="BF52" s="389"/>
      <c r="BG52" s="389"/>
      <c r="BH52" s="389"/>
      <c r="BI52" s="389"/>
      <c r="BJ52" s="389"/>
      <c r="BK52" s="389"/>
      <c r="BL52" s="389"/>
      <c r="BM52" s="389"/>
      <c r="BN52" s="389"/>
      <c r="BO52" s="389"/>
      <c r="BP52" s="389"/>
      <c r="BQ52" s="389"/>
      <c r="CF52" s="75"/>
      <c r="CG52" s="75"/>
      <c r="CH52" s="75"/>
      <c r="CI52" s="75"/>
      <c r="CJ52" s="75"/>
      <c r="CK52" s="75"/>
      <c r="CL52" s="75"/>
      <c r="CM52" s="75"/>
      <c r="CN52" s="75"/>
      <c r="CO52" s="75"/>
      <c r="CP52" s="75"/>
      <c r="CQ52" s="75"/>
      <c r="CR52" s="75"/>
      <c r="CS52" s="75"/>
      <c r="CT52" s="75"/>
      <c r="CU52" s="75"/>
    </row>
    <row r="53" spans="2:136" ht="15.75" customHeight="1">
      <c r="B53" s="302" t="s">
        <v>64</v>
      </c>
      <c r="C53" s="303"/>
      <c r="D53" s="303"/>
      <c r="E53" s="303"/>
      <c r="F53" s="303"/>
      <c r="G53" s="303"/>
      <c r="H53" s="303"/>
      <c r="I53" s="303"/>
      <c r="J53" s="306" t="s">
        <v>66</v>
      </c>
      <c r="K53" s="306"/>
      <c r="L53" s="306"/>
      <c r="M53" s="306"/>
      <c r="N53" s="306"/>
      <c r="O53" s="306"/>
      <c r="P53" s="306" t="s">
        <v>67</v>
      </c>
      <c r="Q53" s="306"/>
      <c r="R53" s="306"/>
      <c r="S53" s="306"/>
      <c r="T53" s="306"/>
      <c r="U53" s="306"/>
      <c r="V53" s="306"/>
      <c r="W53" s="306"/>
      <c r="X53" s="306"/>
      <c r="Y53" s="306"/>
      <c r="Z53" s="306"/>
      <c r="AA53" s="306"/>
      <c r="AB53" s="306"/>
      <c r="AC53" s="312"/>
      <c r="AD53" s="312"/>
      <c r="AE53" s="312"/>
      <c r="AF53" s="312"/>
      <c r="AG53" s="312"/>
      <c r="AH53" s="312"/>
      <c r="AI53" s="312"/>
      <c r="AJ53" s="312"/>
      <c r="AK53" s="312"/>
      <c r="AL53" s="312"/>
      <c r="AM53" s="306"/>
      <c r="AN53" s="306"/>
      <c r="AO53" s="306"/>
      <c r="AP53" s="306"/>
      <c r="AQ53" s="306"/>
      <c r="AR53" s="306"/>
      <c r="AS53" s="306"/>
      <c r="AT53" s="306"/>
      <c r="AU53" s="306"/>
      <c r="AV53" s="306"/>
      <c r="AW53" s="306"/>
      <c r="AX53" s="306"/>
      <c r="AY53" s="306"/>
      <c r="AZ53" s="306"/>
      <c r="BA53" s="306"/>
      <c r="BB53" s="306"/>
      <c r="BC53" s="303" t="s">
        <v>68</v>
      </c>
      <c r="BD53" s="303"/>
      <c r="BE53" s="303"/>
      <c r="BF53" s="303"/>
      <c r="BG53" s="303"/>
      <c r="BH53" s="303"/>
      <c r="BI53" s="303"/>
      <c r="BJ53" s="303"/>
      <c r="BK53" s="303"/>
      <c r="BL53" s="303"/>
      <c r="BM53" s="303"/>
      <c r="BN53" s="303"/>
      <c r="BO53" s="303"/>
      <c r="BP53" s="303"/>
      <c r="BQ53" s="313"/>
      <c r="BR53" s="92"/>
      <c r="BS53" s="45"/>
      <c r="BT53" s="45"/>
      <c r="BU53" s="64"/>
      <c r="BV53" s="64"/>
      <c r="BW53" s="64"/>
      <c r="BX53" s="64"/>
      <c r="BY53" s="64"/>
      <c r="BZ53" s="64"/>
      <c r="CA53" s="64"/>
      <c r="CB53" s="64"/>
      <c r="CC53" s="64"/>
      <c r="CD53" s="64"/>
      <c r="CE53" s="64"/>
      <c r="CF53" s="64"/>
      <c r="CG53" s="64"/>
      <c r="CH53" s="64"/>
      <c r="CI53" s="64"/>
      <c r="CJ53" s="64"/>
      <c r="CK53" s="64"/>
      <c r="CL53" s="64"/>
      <c r="CM53" s="64"/>
      <c r="CN53" s="64"/>
      <c r="CO53" s="64"/>
      <c r="CP53" s="64"/>
      <c r="CQ53" s="64"/>
      <c r="CR53" s="64"/>
      <c r="CS53" s="64"/>
      <c r="CT53" s="64"/>
      <c r="CU53" s="64"/>
      <c r="CV53" s="64"/>
      <c r="CW53" s="64"/>
      <c r="CX53" s="64"/>
      <c r="CY53" s="64"/>
      <c r="CZ53" s="64"/>
      <c r="DA53" s="64"/>
      <c r="DB53" s="93"/>
      <c r="DC53" s="93"/>
      <c r="DD53" s="93"/>
      <c r="DE53" s="93"/>
      <c r="DF53" s="93"/>
      <c r="DG53" s="93"/>
      <c r="DH53" s="93"/>
      <c r="DI53" s="93"/>
      <c r="DJ53" s="93"/>
      <c r="DK53" s="92"/>
      <c r="DL53" s="92"/>
      <c r="DM53" s="92"/>
      <c r="DN53" s="92"/>
      <c r="DO53" s="92"/>
      <c r="DP53" s="92"/>
      <c r="DQ53" s="92"/>
      <c r="DR53" s="92"/>
      <c r="DS53" s="92"/>
      <c r="DT53" s="92"/>
      <c r="DU53" s="92"/>
      <c r="DV53" s="92"/>
      <c r="DW53" s="92"/>
      <c r="DX53" s="92"/>
      <c r="DY53" s="92"/>
      <c r="DZ53" s="92"/>
      <c r="EA53" s="92"/>
      <c r="EB53" s="93"/>
      <c r="EC53" s="93"/>
      <c r="ED53" s="93"/>
      <c r="EE53" s="93"/>
      <c r="EF53" s="93"/>
    </row>
    <row r="54" spans="2:136" ht="15.75" customHeight="1">
      <c r="B54" s="304"/>
      <c r="C54" s="305"/>
      <c r="D54" s="305"/>
      <c r="E54" s="305"/>
      <c r="F54" s="305"/>
      <c r="G54" s="305"/>
      <c r="H54" s="305"/>
      <c r="I54" s="305"/>
      <c r="J54" s="307"/>
      <c r="K54" s="307"/>
      <c r="L54" s="307"/>
      <c r="M54" s="307"/>
      <c r="N54" s="307"/>
      <c r="O54" s="307"/>
      <c r="P54" s="230" t="s">
        <v>69</v>
      </c>
      <c r="Q54" s="230"/>
      <c r="R54" s="230"/>
      <c r="S54" s="230"/>
      <c r="T54" s="230"/>
      <c r="U54" s="230"/>
      <c r="V54" s="230"/>
      <c r="W54" s="230"/>
      <c r="X54" s="230"/>
      <c r="Y54" s="230"/>
      <c r="Z54" s="230"/>
      <c r="AA54" s="230"/>
      <c r="AB54" s="230" t="s">
        <v>70</v>
      </c>
      <c r="AC54" s="230"/>
      <c r="AD54" s="230"/>
      <c r="AE54" s="230"/>
      <c r="AF54" s="230"/>
      <c r="AG54" s="230"/>
      <c r="AH54" s="230"/>
      <c r="AI54" s="230"/>
      <c r="AJ54" s="230"/>
      <c r="AK54" s="230"/>
      <c r="AL54" s="230"/>
      <c r="AM54" s="230"/>
      <c r="AN54" s="230" t="s">
        <v>71</v>
      </c>
      <c r="AO54" s="230"/>
      <c r="AP54" s="230"/>
      <c r="AQ54" s="230"/>
      <c r="AR54" s="230"/>
      <c r="AS54" s="230"/>
      <c r="AT54" s="230"/>
      <c r="AU54" s="230"/>
      <c r="AV54" s="230"/>
      <c r="AW54" s="230"/>
      <c r="AX54" s="230"/>
      <c r="AY54" s="230"/>
      <c r="AZ54" s="230"/>
      <c r="BA54" s="230"/>
      <c r="BB54" s="230"/>
      <c r="BC54" s="230" t="s">
        <v>72</v>
      </c>
      <c r="BD54" s="230"/>
      <c r="BE54" s="230"/>
      <c r="BF54" s="230"/>
      <c r="BG54" s="230"/>
      <c r="BH54" s="230"/>
      <c r="BI54" s="230"/>
      <c r="BJ54" s="230"/>
      <c r="BK54" s="230"/>
      <c r="BL54" s="230"/>
      <c r="BM54" s="230"/>
      <c r="BN54" s="230"/>
      <c r="BO54" s="230"/>
      <c r="BP54" s="230"/>
      <c r="BQ54" s="231"/>
      <c r="BR54" s="92"/>
      <c r="BS54" s="45"/>
      <c r="BT54" s="45"/>
      <c r="BU54" s="64"/>
      <c r="BV54" s="64"/>
      <c r="BW54" s="64"/>
      <c r="BX54" s="64"/>
      <c r="BY54" s="64"/>
      <c r="BZ54" s="94"/>
      <c r="CA54" s="94"/>
      <c r="CB54" s="94"/>
      <c r="CC54" s="94"/>
      <c r="CD54" s="94"/>
      <c r="CE54" s="94"/>
      <c r="CF54" s="94"/>
      <c r="CG54" s="95"/>
      <c r="CH54" s="95"/>
      <c r="CI54" s="95"/>
      <c r="CJ54" s="95"/>
      <c r="CK54" s="94"/>
      <c r="CL54" s="94"/>
      <c r="CM54" s="94"/>
      <c r="CN54" s="94"/>
      <c r="CO54" s="94"/>
      <c r="CP54" s="94"/>
      <c r="CQ54" s="94"/>
      <c r="CR54" s="94"/>
      <c r="CS54" s="94"/>
      <c r="CT54" s="94"/>
      <c r="CU54" s="95"/>
      <c r="CV54" s="95"/>
      <c r="CW54" s="95"/>
      <c r="CX54" s="95"/>
      <c r="CY54" s="95"/>
      <c r="CZ54" s="95"/>
      <c r="DA54" s="95"/>
      <c r="DB54" s="93"/>
      <c r="DC54" s="93"/>
      <c r="DD54" s="93"/>
      <c r="DE54" s="93"/>
      <c r="DF54" s="93"/>
      <c r="DG54" s="93"/>
      <c r="DH54" s="93"/>
      <c r="DI54" s="93"/>
      <c r="DJ54" s="93"/>
      <c r="DK54" s="92"/>
      <c r="DL54" s="92"/>
      <c r="DM54" s="92"/>
      <c r="DN54" s="92"/>
      <c r="DO54" s="92"/>
      <c r="DP54" s="92"/>
      <c r="DQ54" s="92"/>
      <c r="DR54" s="92"/>
      <c r="DS54" s="92"/>
      <c r="DT54" s="92"/>
      <c r="DU54" s="92"/>
      <c r="DV54" s="92"/>
      <c r="DW54" s="92"/>
      <c r="DX54" s="92"/>
      <c r="DY54" s="92"/>
      <c r="DZ54" s="92"/>
      <c r="EA54" s="92"/>
      <c r="EB54" s="93"/>
      <c r="EC54" s="93"/>
      <c r="ED54" s="93"/>
      <c r="EE54" s="93"/>
      <c r="EF54" s="93"/>
    </row>
    <row r="55" spans="2:136" ht="18" customHeight="1">
      <c r="B55" s="304"/>
      <c r="C55" s="305"/>
      <c r="D55" s="305"/>
      <c r="E55" s="305"/>
      <c r="F55" s="305"/>
      <c r="G55" s="305"/>
      <c r="H55" s="305"/>
      <c r="I55" s="305"/>
      <c r="J55" s="307"/>
      <c r="K55" s="307"/>
      <c r="L55" s="307"/>
      <c r="M55" s="307"/>
      <c r="N55" s="307"/>
      <c r="O55" s="307"/>
      <c r="P55" s="308" t="s">
        <v>73</v>
      </c>
      <c r="Q55" s="308"/>
      <c r="R55" s="308"/>
      <c r="S55" s="308"/>
      <c r="T55" s="308"/>
      <c r="U55" s="308"/>
      <c r="V55" s="308"/>
      <c r="W55" s="308"/>
      <c r="X55" s="308"/>
      <c r="Y55" s="308"/>
      <c r="Z55" s="308"/>
      <c r="AA55" s="308"/>
      <c r="AB55" s="309" t="s">
        <v>144</v>
      </c>
      <c r="AC55" s="309"/>
      <c r="AD55" s="309"/>
      <c r="AE55" s="309"/>
      <c r="AF55" s="309"/>
      <c r="AG55" s="309"/>
      <c r="AH55" s="309"/>
      <c r="AI55" s="309"/>
      <c r="AJ55" s="309"/>
      <c r="AK55" s="309"/>
      <c r="AL55" s="309"/>
      <c r="AM55" s="309"/>
      <c r="AN55" s="310" t="s">
        <v>75</v>
      </c>
      <c r="AO55" s="308"/>
      <c r="AP55" s="308"/>
      <c r="AQ55" s="308"/>
      <c r="AR55" s="308"/>
      <c r="AS55" s="308"/>
      <c r="AT55" s="308"/>
      <c r="AU55" s="308"/>
      <c r="AV55" s="308"/>
      <c r="AW55" s="308"/>
      <c r="AX55" s="308"/>
      <c r="AY55" s="308"/>
      <c r="AZ55" s="308"/>
      <c r="BA55" s="308"/>
      <c r="BB55" s="308"/>
      <c r="BC55" s="308" t="s">
        <v>74</v>
      </c>
      <c r="BD55" s="308"/>
      <c r="BE55" s="308"/>
      <c r="BF55" s="308"/>
      <c r="BG55" s="308"/>
      <c r="BH55" s="308"/>
      <c r="BI55" s="308"/>
      <c r="BJ55" s="308"/>
      <c r="BK55" s="308"/>
      <c r="BL55" s="308"/>
      <c r="BM55" s="308"/>
      <c r="BN55" s="308"/>
      <c r="BO55" s="308"/>
      <c r="BP55" s="308"/>
      <c r="BQ55" s="311"/>
      <c r="BR55" s="96"/>
      <c r="BS55" s="45"/>
      <c r="BT55" s="97"/>
      <c r="BU55" s="97"/>
      <c r="BV55" s="97"/>
      <c r="BW55" s="97"/>
      <c r="BX55" s="97"/>
      <c r="BY55" s="97"/>
      <c r="BZ55" s="97"/>
      <c r="CA55" s="97"/>
      <c r="CB55" s="97"/>
      <c r="CC55" s="97"/>
      <c r="CD55" s="97"/>
      <c r="CE55" s="97"/>
      <c r="CF55" s="97"/>
      <c r="CG55" s="97"/>
      <c r="CH55" s="97"/>
      <c r="CI55" s="97"/>
      <c r="CJ55" s="97"/>
      <c r="CK55" s="97"/>
      <c r="CL55" s="97"/>
      <c r="CM55" s="97"/>
      <c r="CN55" s="97"/>
      <c r="CO55" s="97"/>
      <c r="CP55" s="97"/>
      <c r="CQ55" s="97"/>
      <c r="CR55" s="97"/>
      <c r="CS55" s="97"/>
      <c r="CT55" s="97"/>
      <c r="CU55" s="97"/>
      <c r="CV55" s="97"/>
      <c r="CW55" s="97"/>
      <c r="CX55" s="97"/>
      <c r="CY55" s="97"/>
      <c r="CZ55" s="97"/>
      <c r="DA55" s="97"/>
      <c r="DB55" s="97"/>
      <c r="DC55" s="97"/>
      <c r="DD55" s="97"/>
      <c r="DE55" s="97"/>
      <c r="DF55" s="97"/>
      <c r="DG55" s="97"/>
      <c r="DH55" s="97"/>
      <c r="DI55" s="97"/>
      <c r="DJ55" s="97"/>
      <c r="DK55" s="97"/>
      <c r="DL55" s="97"/>
      <c r="DM55" s="97"/>
      <c r="DN55" s="97"/>
      <c r="DO55" s="97"/>
      <c r="DP55" s="97"/>
      <c r="DQ55" s="97"/>
      <c r="DR55" s="97"/>
      <c r="DS55" s="97"/>
      <c r="DT55" s="97"/>
      <c r="DU55" s="97"/>
      <c r="DV55" s="97"/>
      <c r="DW55" s="97"/>
      <c r="DX55" s="97"/>
      <c r="DY55" s="97"/>
      <c r="DZ55" s="97"/>
      <c r="EA55" s="97"/>
      <c r="EB55" s="98"/>
      <c r="EC55" s="98"/>
      <c r="ED55" s="98"/>
      <c r="EE55" s="45"/>
      <c r="EF55" s="45"/>
    </row>
    <row r="56" spans="2:136" ht="50" customHeight="1">
      <c r="B56" s="304"/>
      <c r="C56" s="305"/>
      <c r="D56" s="305"/>
      <c r="E56" s="305"/>
      <c r="F56" s="305"/>
      <c r="G56" s="305"/>
      <c r="H56" s="305"/>
      <c r="I56" s="305"/>
      <c r="J56" s="314" t="s">
        <v>76</v>
      </c>
      <c r="K56" s="314"/>
      <c r="L56" s="314"/>
      <c r="M56" s="314"/>
      <c r="N56" s="314"/>
      <c r="O56" s="314"/>
      <c r="P56" s="314"/>
      <c r="Q56" s="314"/>
      <c r="R56" s="314"/>
      <c r="S56" s="314"/>
      <c r="T56" s="314"/>
      <c r="U56" s="314"/>
      <c r="V56" s="314"/>
      <c r="W56" s="314"/>
      <c r="X56" s="314"/>
      <c r="Y56" s="314"/>
      <c r="Z56" s="314"/>
      <c r="AA56" s="314"/>
      <c r="AB56" s="315" t="str">
        <f>IF(設定!$B$26="","②は自動計算されます",IF(設定!$B$33="","②は自動計算されます"&amp;CHAR(10)&amp;"（"&amp;TEXT(設定!$B$26,"#,##0")&amp;"円×利用日数）","②は自動計算されます"&amp;CHAR(10)&amp;"（"&amp;TEXT(設定!$B$26,"#,##0")&amp;"円×利用日数。"&amp;設定!$B$31&amp;"日以上の月は月額"&amp;TEXT(設定!$B$33,"#,##0")&amp;"円）"))</f>
        <v>②は自動計算されます</v>
      </c>
      <c r="AC56" s="315"/>
      <c r="AD56" s="315"/>
      <c r="AE56" s="315"/>
      <c r="AF56" s="315"/>
      <c r="AG56" s="315"/>
      <c r="AH56" s="315"/>
      <c r="AI56" s="315"/>
      <c r="AJ56" s="315"/>
      <c r="AK56" s="315"/>
      <c r="AL56" s="315"/>
      <c r="AM56" s="315"/>
      <c r="AN56" s="315" t="s">
        <v>186</v>
      </c>
      <c r="AO56" s="315"/>
      <c r="AP56" s="315"/>
      <c r="AQ56" s="315"/>
      <c r="AR56" s="315"/>
      <c r="AS56" s="315"/>
      <c r="AT56" s="315"/>
      <c r="AU56" s="315"/>
      <c r="AV56" s="315"/>
      <c r="AW56" s="315"/>
      <c r="AX56" s="315"/>
      <c r="AY56" s="315"/>
      <c r="AZ56" s="315"/>
      <c r="BA56" s="315"/>
      <c r="BB56" s="315"/>
      <c r="BC56" s="316" t="s">
        <v>79</v>
      </c>
      <c r="BD56" s="316"/>
      <c r="BE56" s="316"/>
      <c r="BF56" s="316"/>
      <c r="BG56" s="316"/>
      <c r="BH56" s="316"/>
      <c r="BI56" s="316"/>
      <c r="BJ56" s="316"/>
      <c r="BK56" s="316"/>
      <c r="BL56" s="316"/>
      <c r="BM56" s="316"/>
      <c r="BN56" s="316"/>
      <c r="BO56" s="316"/>
      <c r="BP56" s="316"/>
      <c r="BQ56" s="317"/>
      <c r="BR56" s="99"/>
      <c r="BS56" s="45"/>
      <c r="BT56" s="45"/>
      <c r="BU56" s="45"/>
      <c r="BV56" s="45"/>
      <c r="BW56" s="45"/>
      <c r="BX56" s="45"/>
      <c r="BY56" s="45"/>
      <c r="BZ56" s="45"/>
      <c r="CA56" s="45"/>
      <c r="CB56" s="45"/>
      <c r="CC56" s="45"/>
      <c r="CD56" s="98"/>
      <c r="CE56" s="98"/>
      <c r="CF56" s="98"/>
      <c r="CG56" s="98"/>
      <c r="CH56" s="98"/>
      <c r="CI56" s="98"/>
      <c r="CJ56" s="98"/>
      <c r="CK56" s="98"/>
      <c r="CL56" s="45"/>
      <c r="CM56" s="45"/>
      <c r="CN56" s="45"/>
      <c r="CO56" s="45"/>
      <c r="CP56" s="45"/>
      <c r="CQ56" s="45"/>
      <c r="CR56" s="45"/>
      <c r="CS56" s="98"/>
      <c r="CT56" s="98"/>
      <c r="CU56" s="98"/>
      <c r="CV56" s="98"/>
      <c r="CW56" s="98"/>
      <c r="CX56" s="98"/>
      <c r="CY56" s="98"/>
      <c r="CZ56" s="98"/>
      <c r="DA56" s="45"/>
      <c r="DB56" s="45"/>
      <c r="DC56" s="98"/>
      <c r="DD56" s="98"/>
      <c r="DE56" s="98"/>
      <c r="DF56" s="98"/>
      <c r="DG56" s="98"/>
      <c r="DH56" s="98"/>
      <c r="DI56" s="98"/>
      <c r="DJ56" s="98"/>
      <c r="DK56" s="45"/>
      <c r="DL56" s="45"/>
      <c r="DM56" s="98"/>
      <c r="DN56" s="98"/>
      <c r="DO56" s="98"/>
      <c r="DP56" s="98"/>
      <c r="DQ56" s="98"/>
      <c r="DR56" s="98"/>
      <c r="DS56" s="98"/>
      <c r="DT56" s="98"/>
      <c r="DU56" s="45"/>
      <c r="DV56" s="45"/>
      <c r="DW56" s="98"/>
      <c r="DX56" s="98"/>
      <c r="DY56" s="98"/>
      <c r="DZ56" s="98"/>
      <c r="EA56" s="98"/>
      <c r="EB56" s="98"/>
      <c r="EC56" s="98"/>
      <c r="ED56" s="98"/>
      <c r="EE56" s="45"/>
      <c r="EF56" s="45"/>
    </row>
    <row r="57" spans="2:136" s="71" customFormat="1" ht="19.5" customHeight="1">
      <c r="B57" s="339" t="str">
        <f>設定!$B$36</f>
        <v/>
      </c>
      <c r="C57" s="340"/>
      <c r="D57" s="340"/>
      <c r="E57" s="340"/>
      <c r="F57" s="340"/>
      <c r="G57" s="340"/>
      <c r="H57" s="340"/>
      <c r="I57" s="341"/>
      <c r="J57" s="324"/>
      <c r="K57" s="325"/>
      <c r="L57" s="325"/>
      <c r="M57" s="326"/>
      <c r="N57" s="348" t="s">
        <v>81</v>
      </c>
      <c r="O57" s="348"/>
      <c r="P57" s="328"/>
      <c r="Q57" s="329"/>
      <c r="R57" s="329"/>
      <c r="S57" s="329"/>
      <c r="T57" s="329"/>
      <c r="U57" s="329"/>
      <c r="V57" s="329"/>
      <c r="W57" s="329"/>
      <c r="X57" s="329"/>
      <c r="Y57" s="330"/>
      <c r="Z57" s="331" t="s">
        <v>82</v>
      </c>
      <c r="AA57" s="349"/>
      <c r="AB57" s="318" t="str">
        <f>IF(OR($J57="",設定!$B$26="",設定!$B$33=""),"",MIN(IF(AND($J57&gt;=設定!$B$31,OR(設定!$B$32="新2号",設定!$B$17)),設定!$B$33,設定!$B$26*$J57),設定!$B$33))</f>
        <v/>
      </c>
      <c r="AC57" s="319"/>
      <c r="AD57" s="319"/>
      <c r="AE57" s="319"/>
      <c r="AF57" s="319"/>
      <c r="AG57" s="319"/>
      <c r="AH57" s="319"/>
      <c r="AI57" s="319"/>
      <c r="AJ57" s="319"/>
      <c r="AK57" s="320"/>
      <c r="AL57" s="331" t="s">
        <v>82</v>
      </c>
      <c r="AM57" s="332"/>
      <c r="AN57" s="318" t="str">
        <f t="shared" ref="AN57" si="0">IF(OR($P57="",$AB57=""),"",MIN($P57,$AB57))</f>
        <v/>
      </c>
      <c r="AO57" s="319"/>
      <c r="AP57" s="319"/>
      <c r="AQ57" s="319"/>
      <c r="AR57" s="319"/>
      <c r="AS57" s="319"/>
      <c r="AT57" s="319"/>
      <c r="AU57" s="319"/>
      <c r="AV57" s="319"/>
      <c r="AW57" s="320"/>
      <c r="AX57" s="331" t="s">
        <v>82</v>
      </c>
      <c r="AY57" s="332"/>
      <c r="AZ57" s="344" t="s">
        <v>83</v>
      </c>
      <c r="BA57" s="345"/>
      <c r="BB57" s="346"/>
      <c r="BC57" s="328"/>
      <c r="BD57" s="329"/>
      <c r="BE57" s="329"/>
      <c r="BF57" s="329"/>
      <c r="BG57" s="329"/>
      <c r="BH57" s="329"/>
      <c r="BI57" s="329"/>
      <c r="BJ57" s="329"/>
      <c r="BK57" s="329"/>
      <c r="BL57" s="330"/>
      <c r="BM57" s="331" t="s">
        <v>82</v>
      </c>
      <c r="BN57" s="392"/>
      <c r="BO57" s="393" t="s">
        <v>84</v>
      </c>
      <c r="BP57" s="393"/>
      <c r="BQ57" s="394"/>
      <c r="BR57" s="99"/>
      <c r="BS57" s="67"/>
      <c r="BT57" s="67"/>
      <c r="BU57" s="67"/>
      <c r="BV57" s="67"/>
      <c r="BW57" s="67"/>
      <c r="BX57" s="67"/>
      <c r="BY57" s="67"/>
      <c r="BZ57" s="67"/>
      <c r="CA57" s="67"/>
      <c r="CB57" s="67"/>
      <c r="CC57" s="67"/>
      <c r="CD57" s="100"/>
      <c r="CE57" s="100"/>
      <c r="CF57" s="100"/>
      <c r="CG57" s="100"/>
      <c r="CH57" s="100"/>
      <c r="CI57" s="100"/>
      <c r="CJ57" s="100"/>
      <c r="CK57" s="100"/>
      <c r="CL57" s="67"/>
      <c r="CM57" s="67"/>
      <c r="CN57" s="67"/>
      <c r="CO57" s="67"/>
      <c r="CP57" s="67"/>
      <c r="CQ57" s="67"/>
      <c r="CR57" s="67"/>
      <c r="CS57" s="100"/>
      <c r="CT57" s="100"/>
      <c r="CU57" s="100"/>
      <c r="CV57" s="100"/>
      <c r="CW57" s="100"/>
      <c r="CX57" s="100"/>
      <c r="CY57" s="100"/>
      <c r="CZ57" s="100"/>
      <c r="DA57" s="67"/>
      <c r="DB57" s="67"/>
      <c r="DC57" s="100"/>
      <c r="DD57" s="100"/>
      <c r="DE57" s="100"/>
      <c r="DF57" s="100"/>
      <c r="DG57" s="100"/>
      <c r="DH57" s="100"/>
      <c r="DI57" s="100"/>
      <c r="DJ57" s="100"/>
      <c r="DK57" s="67"/>
      <c r="DL57" s="67"/>
      <c r="DM57" s="100"/>
      <c r="DN57" s="100"/>
      <c r="DO57" s="100"/>
      <c r="DP57" s="100"/>
      <c r="DQ57" s="100"/>
      <c r="DR57" s="100"/>
      <c r="DS57" s="100"/>
      <c r="DT57" s="100"/>
      <c r="DU57" s="67"/>
      <c r="DV57" s="67"/>
      <c r="DW57" s="100"/>
      <c r="DX57" s="100"/>
      <c r="DY57" s="100"/>
      <c r="DZ57" s="100"/>
      <c r="EA57" s="100"/>
      <c r="EB57" s="100"/>
      <c r="EC57" s="100"/>
      <c r="ED57" s="100"/>
      <c r="EE57" s="67"/>
      <c r="EF57" s="67"/>
    </row>
    <row r="58" spans="2:136" s="71" customFormat="1" ht="19.5" customHeight="1">
      <c r="B58" s="339" t="str">
        <f>設定!$B$37</f>
        <v/>
      </c>
      <c r="C58" s="340"/>
      <c r="D58" s="340"/>
      <c r="E58" s="340"/>
      <c r="F58" s="340"/>
      <c r="G58" s="340"/>
      <c r="H58" s="340"/>
      <c r="I58" s="341"/>
      <c r="J58" s="324"/>
      <c r="K58" s="325"/>
      <c r="L58" s="325"/>
      <c r="M58" s="326"/>
      <c r="N58" s="342" t="s">
        <v>81</v>
      </c>
      <c r="O58" s="342"/>
      <c r="P58" s="328"/>
      <c r="Q58" s="329"/>
      <c r="R58" s="329"/>
      <c r="S58" s="329"/>
      <c r="T58" s="329"/>
      <c r="U58" s="329"/>
      <c r="V58" s="329"/>
      <c r="W58" s="329"/>
      <c r="X58" s="329"/>
      <c r="Y58" s="330"/>
      <c r="Z58" s="294" t="s">
        <v>82</v>
      </c>
      <c r="AA58" s="347"/>
      <c r="AB58" s="318" t="str">
        <f>IF(OR($J58="",設定!$B$26="",設定!$B$33=""),"",MIN(IF(AND($J58&gt;=設定!$B$31,OR(設定!$B$32="新2号",設定!$B$17)),設定!$B$33,設定!$B$26*$J58),設定!$B$33))</f>
        <v/>
      </c>
      <c r="AC58" s="319"/>
      <c r="AD58" s="319"/>
      <c r="AE58" s="319"/>
      <c r="AF58" s="319"/>
      <c r="AG58" s="319"/>
      <c r="AH58" s="319"/>
      <c r="AI58" s="319"/>
      <c r="AJ58" s="319"/>
      <c r="AK58" s="320"/>
      <c r="AL58" s="294" t="s">
        <v>82</v>
      </c>
      <c r="AM58" s="343"/>
      <c r="AN58" s="318" t="str">
        <f t="shared" ref="AN58" si="1">IF(OR($P58="",$AB58=""),"",MIN($P58,$AB58))</f>
        <v/>
      </c>
      <c r="AO58" s="319"/>
      <c r="AP58" s="319"/>
      <c r="AQ58" s="319"/>
      <c r="AR58" s="319"/>
      <c r="AS58" s="319"/>
      <c r="AT58" s="319"/>
      <c r="AU58" s="319"/>
      <c r="AV58" s="319"/>
      <c r="AW58" s="320"/>
      <c r="AX58" s="294" t="s">
        <v>82</v>
      </c>
      <c r="AY58" s="343"/>
      <c r="AZ58" s="350" t="s">
        <v>85</v>
      </c>
      <c r="BA58" s="351"/>
      <c r="BB58" s="352"/>
      <c r="BC58" s="328"/>
      <c r="BD58" s="329"/>
      <c r="BE58" s="329"/>
      <c r="BF58" s="329"/>
      <c r="BG58" s="329"/>
      <c r="BH58" s="329"/>
      <c r="BI58" s="329"/>
      <c r="BJ58" s="329"/>
      <c r="BK58" s="329"/>
      <c r="BL58" s="330"/>
      <c r="BM58" s="294" t="s">
        <v>82</v>
      </c>
      <c r="BN58" s="295"/>
      <c r="BO58" s="296" t="s">
        <v>86</v>
      </c>
      <c r="BP58" s="296"/>
      <c r="BQ58" s="297"/>
      <c r="BR58" s="99"/>
      <c r="BS58" s="67"/>
      <c r="BT58" s="67"/>
      <c r="BU58" s="67"/>
      <c r="BV58" s="67"/>
      <c r="BW58" s="67"/>
      <c r="BX58" s="67"/>
      <c r="BY58" s="67"/>
      <c r="BZ58" s="67"/>
      <c r="CA58" s="67"/>
      <c r="CB58" s="67"/>
      <c r="CC58" s="67"/>
      <c r="CD58" s="100"/>
      <c r="CE58" s="100"/>
      <c r="CF58" s="100"/>
      <c r="CG58" s="100"/>
      <c r="CH58" s="100"/>
      <c r="CI58" s="100"/>
      <c r="CJ58" s="100"/>
      <c r="CK58" s="100"/>
      <c r="CL58" s="67"/>
      <c r="CM58" s="67"/>
      <c r="CN58" s="67"/>
      <c r="CO58" s="67"/>
      <c r="CP58" s="67"/>
      <c r="CQ58" s="67"/>
      <c r="CR58" s="67"/>
      <c r="CS58" s="100"/>
      <c r="CT58" s="100"/>
      <c r="CU58" s="100"/>
      <c r="CV58" s="100"/>
      <c r="CW58" s="100"/>
      <c r="CX58" s="100"/>
      <c r="CY58" s="100"/>
      <c r="CZ58" s="100"/>
      <c r="DA58" s="67"/>
      <c r="DB58" s="67"/>
      <c r="DC58" s="100"/>
      <c r="DD58" s="100"/>
      <c r="DE58" s="100"/>
      <c r="DF58" s="100"/>
      <c r="DG58" s="100"/>
      <c r="DH58" s="100"/>
      <c r="DI58" s="100"/>
      <c r="DJ58" s="100"/>
      <c r="DK58" s="67"/>
      <c r="DL58" s="67"/>
      <c r="DM58" s="100"/>
      <c r="DN58" s="100"/>
      <c r="DO58" s="100"/>
      <c r="DP58" s="100"/>
      <c r="DQ58" s="100"/>
      <c r="DR58" s="100"/>
      <c r="DS58" s="100"/>
      <c r="DT58" s="100"/>
      <c r="DU58" s="67"/>
      <c r="DV58" s="67"/>
      <c r="DW58" s="100"/>
      <c r="DX58" s="100"/>
      <c r="DY58" s="100"/>
      <c r="DZ58" s="100"/>
      <c r="EA58" s="100"/>
      <c r="EB58" s="100"/>
      <c r="EC58" s="100"/>
      <c r="ED58" s="100"/>
      <c r="EE58" s="67"/>
      <c r="EF58" s="67"/>
    </row>
    <row r="59" spans="2:136" s="71" customFormat="1" ht="19.5" customHeight="1" thickBot="1">
      <c r="B59" s="321" t="str">
        <f>設定!$B$38</f>
        <v/>
      </c>
      <c r="C59" s="322"/>
      <c r="D59" s="322"/>
      <c r="E59" s="322"/>
      <c r="F59" s="322"/>
      <c r="G59" s="322"/>
      <c r="H59" s="322"/>
      <c r="I59" s="323"/>
      <c r="J59" s="648"/>
      <c r="K59" s="649"/>
      <c r="L59" s="649"/>
      <c r="M59" s="650"/>
      <c r="N59" s="651" t="s">
        <v>81</v>
      </c>
      <c r="O59" s="651"/>
      <c r="P59" s="652"/>
      <c r="Q59" s="653"/>
      <c r="R59" s="653"/>
      <c r="S59" s="653"/>
      <c r="T59" s="653"/>
      <c r="U59" s="653"/>
      <c r="V59" s="653"/>
      <c r="W59" s="653"/>
      <c r="X59" s="653"/>
      <c r="Y59" s="654"/>
      <c r="Z59" s="655" t="s">
        <v>82</v>
      </c>
      <c r="AA59" s="656"/>
      <c r="AB59" s="657" t="str">
        <f>IF(OR($J59="",設定!$B$26="",設定!$B$33=""),"",MIN(IF(AND($J59&gt;=設定!$B$31,OR(設定!$B$32="新2号",設定!$B$17)),設定!$B$33,設定!$B$26*$J59),設定!$B$33))</f>
        <v/>
      </c>
      <c r="AC59" s="658"/>
      <c r="AD59" s="658"/>
      <c r="AE59" s="658"/>
      <c r="AF59" s="658"/>
      <c r="AG59" s="658"/>
      <c r="AH59" s="658"/>
      <c r="AI59" s="658"/>
      <c r="AJ59" s="658"/>
      <c r="AK59" s="659"/>
      <c r="AL59" s="655" t="s">
        <v>82</v>
      </c>
      <c r="AM59" s="660"/>
      <c r="AN59" s="657" t="str">
        <f t="shared" ref="AN59" si="2">IF(OR($P59="",$AB59=""),"",MIN($P59,$AB59))</f>
        <v/>
      </c>
      <c r="AO59" s="658"/>
      <c r="AP59" s="658"/>
      <c r="AQ59" s="658"/>
      <c r="AR59" s="658"/>
      <c r="AS59" s="658"/>
      <c r="AT59" s="658"/>
      <c r="AU59" s="658"/>
      <c r="AV59" s="658"/>
      <c r="AW59" s="659"/>
      <c r="AX59" s="655" t="s">
        <v>82</v>
      </c>
      <c r="AY59" s="660"/>
      <c r="AZ59" s="661" t="s">
        <v>87</v>
      </c>
      <c r="BA59" s="662"/>
      <c r="BB59" s="663"/>
      <c r="BC59" s="652"/>
      <c r="BD59" s="653"/>
      <c r="BE59" s="653"/>
      <c r="BF59" s="653"/>
      <c r="BG59" s="653"/>
      <c r="BH59" s="653"/>
      <c r="BI59" s="653"/>
      <c r="BJ59" s="653"/>
      <c r="BK59" s="653"/>
      <c r="BL59" s="654"/>
      <c r="BM59" s="646" t="s">
        <v>82</v>
      </c>
      <c r="BN59" s="647"/>
      <c r="BO59" s="390" t="s">
        <v>88</v>
      </c>
      <c r="BP59" s="390"/>
      <c r="BQ59" s="391"/>
      <c r="BR59" s="99"/>
      <c r="BS59" s="67"/>
      <c r="BT59" s="67"/>
      <c r="BU59" s="67"/>
      <c r="BV59" s="67"/>
      <c r="BW59" s="67"/>
      <c r="BX59" s="67"/>
      <c r="BY59" s="67"/>
      <c r="BZ59" s="67"/>
      <c r="CA59" s="67"/>
      <c r="CB59" s="67"/>
      <c r="CC59" s="67"/>
      <c r="CD59" s="100"/>
      <c r="CE59" s="100"/>
      <c r="CF59" s="100"/>
      <c r="CG59" s="100"/>
      <c r="CH59" s="100"/>
      <c r="CI59" s="100"/>
      <c r="CJ59" s="100"/>
      <c r="CK59" s="100"/>
      <c r="CL59" s="67"/>
      <c r="CM59" s="67"/>
      <c r="CN59" s="67"/>
      <c r="CO59" s="67"/>
      <c r="CP59" s="67"/>
      <c r="CQ59" s="67"/>
      <c r="CR59" s="67"/>
      <c r="CS59" s="100"/>
      <c r="CT59" s="100"/>
      <c r="CU59" s="100"/>
      <c r="CV59" s="100"/>
      <c r="CW59" s="100"/>
      <c r="CX59" s="100"/>
      <c r="CY59" s="100"/>
      <c r="CZ59" s="100"/>
      <c r="DA59" s="67"/>
      <c r="DB59" s="67"/>
      <c r="DC59" s="100"/>
      <c r="DD59" s="100"/>
      <c r="DE59" s="100"/>
      <c r="DF59" s="100"/>
      <c r="DG59" s="100"/>
      <c r="DH59" s="100"/>
      <c r="DI59" s="100"/>
      <c r="DJ59" s="100"/>
      <c r="DK59" s="67"/>
      <c r="DL59" s="67"/>
      <c r="DM59" s="100"/>
      <c r="DN59" s="100"/>
      <c r="DO59" s="100"/>
      <c r="DP59" s="100"/>
      <c r="DQ59" s="100"/>
      <c r="DR59" s="100"/>
      <c r="DS59" s="100"/>
      <c r="DT59" s="100"/>
      <c r="DU59" s="67"/>
      <c r="DV59" s="67"/>
      <c r="DW59" s="100"/>
      <c r="DX59" s="100"/>
      <c r="DY59" s="100"/>
      <c r="DZ59" s="100"/>
      <c r="EA59" s="100"/>
      <c r="EB59" s="100"/>
      <c r="EC59" s="100"/>
      <c r="ED59" s="100"/>
      <c r="EE59" s="67"/>
      <c r="EF59" s="67"/>
    </row>
    <row r="60" spans="2:136" s="85" customFormat="1" ht="8.25" customHeight="1" thickBot="1">
      <c r="B60" s="101"/>
      <c r="C60" s="102"/>
      <c r="D60" s="102"/>
      <c r="E60" s="103"/>
      <c r="F60" s="103"/>
      <c r="G60" s="103"/>
      <c r="H60" s="103"/>
      <c r="I60" s="103"/>
      <c r="J60" s="103"/>
      <c r="K60" s="103"/>
      <c r="L60" s="103"/>
      <c r="M60" s="103"/>
      <c r="N60" s="103"/>
      <c r="O60" s="103"/>
      <c r="P60" s="103"/>
      <c r="Q60" s="103"/>
      <c r="R60" s="103"/>
      <c r="S60" s="103"/>
      <c r="T60" s="103"/>
      <c r="U60" s="103"/>
      <c r="V60" s="103"/>
      <c r="W60" s="103"/>
      <c r="X60" s="103"/>
      <c r="Y60" s="103"/>
      <c r="Z60" s="103"/>
      <c r="AA60" s="103"/>
      <c r="AB60" s="103"/>
      <c r="AC60" s="103"/>
      <c r="AD60" s="103"/>
      <c r="AE60" s="103"/>
      <c r="AF60" s="103"/>
      <c r="AG60" s="103"/>
      <c r="AH60" s="103"/>
      <c r="AI60" s="103"/>
      <c r="AJ60" s="103"/>
      <c r="AK60" s="103"/>
      <c r="AL60" s="103"/>
      <c r="AM60" s="103"/>
      <c r="AN60" s="103"/>
      <c r="AO60" s="103"/>
      <c r="AP60" s="103"/>
      <c r="AQ60" s="103"/>
      <c r="AR60" s="103"/>
      <c r="AS60" s="103"/>
      <c r="AT60" s="103"/>
      <c r="AU60" s="103"/>
      <c r="AV60" s="103"/>
      <c r="AW60" s="103"/>
      <c r="AX60" s="103"/>
      <c r="AY60" s="103"/>
      <c r="AZ60" s="103"/>
      <c r="BA60" s="103"/>
      <c r="BB60" s="103"/>
      <c r="BC60" s="103"/>
      <c r="BD60" s="103"/>
      <c r="BE60" s="103"/>
      <c r="BF60" s="103"/>
      <c r="BG60" s="103"/>
      <c r="BH60" s="103"/>
      <c r="BI60" s="103"/>
      <c r="BJ60" s="103"/>
      <c r="BK60" s="103"/>
      <c r="BL60" s="103"/>
      <c r="BM60" s="103"/>
      <c r="BN60" s="103"/>
      <c r="BO60" s="103"/>
      <c r="BP60" s="103"/>
      <c r="BQ60" s="103"/>
      <c r="BS60" s="103"/>
      <c r="BT60" s="103"/>
      <c r="BU60" s="103"/>
      <c r="BV60" s="103"/>
      <c r="BW60" s="103"/>
      <c r="BX60" s="103"/>
      <c r="BY60" s="103"/>
      <c r="BZ60" s="103"/>
      <c r="CA60" s="103"/>
      <c r="CB60" s="103"/>
      <c r="CC60" s="103"/>
      <c r="CD60" s="103"/>
      <c r="CE60" s="103"/>
      <c r="CF60" s="103"/>
      <c r="CG60" s="103"/>
      <c r="CH60" s="103"/>
      <c r="CI60" s="103"/>
      <c r="CJ60" s="103"/>
      <c r="CK60" s="103"/>
      <c r="CL60" s="103"/>
      <c r="CM60" s="103"/>
      <c r="CN60" s="103"/>
      <c r="CO60" s="103"/>
      <c r="CP60" s="103"/>
      <c r="CQ60" s="103"/>
      <c r="CR60" s="103"/>
      <c r="CS60" s="103"/>
      <c r="CT60" s="103"/>
      <c r="CU60" s="103"/>
      <c r="CV60" s="103"/>
      <c r="CW60" s="103"/>
      <c r="CX60" s="103"/>
      <c r="CY60" s="103"/>
      <c r="CZ60" s="103"/>
      <c r="DA60" s="103"/>
      <c r="DB60" s="103"/>
      <c r="DC60" s="103"/>
      <c r="DD60" s="103"/>
      <c r="DE60" s="103"/>
      <c r="DF60" s="103"/>
      <c r="DG60" s="103"/>
      <c r="DH60" s="103"/>
      <c r="DI60" s="103"/>
      <c r="DJ60" s="103"/>
      <c r="DK60" s="103"/>
      <c r="DL60" s="103"/>
      <c r="DM60" s="103"/>
      <c r="DN60" s="103"/>
      <c r="DO60" s="103"/>
      <c r="DP60" s="103"/>
      <c r="DQ60" s="103"/>
      <c r="DR60" s="103"/>
      <c r="DS60" s="103"/>
      <c r="DT60" s="103"/>
      <c r="DU60" s="103"/>
      <c r="DV60" s="103"/>
      <c r="DW60" s="103"/>
      <c r="DX60" s="103"/>
      <c r="DY60" s="103"/>
      <c r="DZ60" s="103"/>
      <c r="EA60" s="103"/>
      <c r="EB60" s="103"/>
      <c r="EC60" s="103"/>
    </row>
    <row r="61" spans="2:136" ht="15.75" customHeight="1">
      <c r="B61" s="302" t="s">
        <v>64</v>
      </c>
      <c r="C61" s="303"/>
      <c r="D61" s="303"/>
      <c r="E61" s="303"/>
      <c r="F61" s="303"/>
      <c r="G61" s="303"/>
      <c r="H61" s="303"/>
      <c r="I61" s="364"/>
      <c r="J61" s="306" t="s">
        <v>89</v>
      </c>
      <c r="K61" s="306"/>
      <c r="L61" s="306"/>
      <c r="M61" s="306"/>
      <c r="N61" s="306"/>
      <c r="O61" s="306"/>
      <c r="P61" s="306"/>
      <c r="Q61" s="306"/>
      <c r="R61" s="306"/>
      <c r="S61" s="306"/>
      <c r="T61" s="306"/>
      <c r="U61" s="306"/>
      <c r="V61" s="306"/>
      <c r="W61" s="306"/>
      <c r="X61" s="306"/>
      <c r="Y61" s="306"/>
      <c r="Z61" s="333" t="s">
        <v>91</v>
      </c>
      <c r="AA61" s="306"/>
      <c r="AB61" s="306"/>
      <c r="AC61" s="306"/>
      <c r="AD61" s="306"/>
      <c r="AE61" s="306"/>
      <c r="AF61" s="306"/>
      <c r="AG61" s="306"/>
      <c r="AH61" s="306"/>
      <c r="AI61" s="306"/>
      <c r="AJ61" s="306"/>
      <c r="AK61" s="334"/>
      <c r="AL61" s="402" t="s">
        <v>93</v>
      </c>
      <c r="AM61" s="402"/>
      <c r="AN61" s="402"/>
      <c r="AO61" s="402"/>
      <c r="AP61" s="402"/>
      <c r="AQ61" s="402"/>
      <c r="AR61" s="402"/>
      <c r="AS61" s="402"/>
      <c r="AT61" s="402"/>
      <c r="AU61" s="402"/>
      <c r="AV61" s="402"/>
      <c r="AW61" s="403"/>
      <c r="AX61" s="64"/>
      <c r="AY61" s="64"/>
      <c r="AZ61" s="64"/>
      <c r="BA61" s="64"/>
      <c r="BB61" s="64"/>
      <c r="BC61" s="92"/>
      <c r="BD61" s="92"/>
      <c r="BE61" s="92"/>
      <c r="BF61" s="92"/>
      <c r="BG61" s="92"/>
      <c r="BH61" s="92"/>
      <c r="BI61" s="92"/>
      <c r="BJ61" s="92"/>
      <c r="BK61" s="92"/>
      <c r="BL61" s="92"/>
      <c r="BM61" s="92"/>
      <c r="BN61" s="92"/>
      <c r="BO61" s="92"/>
      <c r="BP61" s="92"/>
      <c r="BQ61" s="92"/>
      <c r="BR61" s="92"/>
      <c r="BS61" s="45"/>
      <c r="BT61" s="45"/>
      <c r="BU61" s="64"/>
      <c r="BV61" s="64"/>
      <c r="BW61" s="64"/>
      <c r="BX61" s="64"/>
      <c r="BY61" s="64"/>
      <c r="BZ61" s="64"/>
      <c r="CA61" s="64"/>
      <c r="CB61" s="64"/>
      <c r="CC61" s="64"/>
      <c r="CD61" s="64"/>
      <c r="CE61" s="64"/>
      <c r="CF61" s="64"/>
      <c r="CG61" s="64"/>
      <c r="CH61" s="64"/>
      <c r="CI61" s="64"/>
      <c r="CJ61" s="64"/>
      <c r="CK61" s="64"/>
      <c r="CL61" s="64"/>
      <c r="CM61" s="64"/>
      <c r="CN61" s="64"/>
      <c r="CO61" s="64"/>
      <c r="CP61" s="64"/>
      <c r="CQ61" s="64"/>
      <c r="CR61" s="64"/>
      <c r="CS61" s="64"/>
      <c r="CT61" s="64"/>
      <c r="CU61" s="64"/>
      <c r="CV61" s="64"/>
      <c r="CW61" s="64"/>
      <c r="CX61" s="64"/>
      <c r="CY61" s="64"/>
      <c r="CZ61" s="64"/>
      <c r="DA61" s="64"/>
      <c r="DB61" s="93"/>
      <c r="DC61" s="93"/>
      <c r="DD61" s="93"/>
      <c r="DE61" s="93"/>
      <c r="DF61" s="93"/>
      <c r="DG61" s="93"/>
      <c r="DH61" s="93"/>
      <c r="DI61" s="93"/>
      <c r="DJ61" s="93"/>
      <c r="DK61" s="92"/>
      <c r="DL61" s="92"/>
      <c r="DM61" s="92"/>
      <c r="DN61" s="92"/>
      <c r="DO61" s="92"/>
      <c r="DP61" s="92"/>
      <c r="DQ61" s="92"/>
      <c r="DR61" s="92"/>
      <c r="DS61" s="92"/>
      <c r="DT61" s="92"/>
      <c r="DU61" s="92"/>
      <c r="DV61" s="92"/>
      <c r="DW61" s="92"/>
      <c r="DX61" s="92"/>
      <c r="DY61" s="92"/>
      <c r="DZ61" s="92"/>
      <c r="EA61" s="92"/>
      <c r="EB61" s="93"/>
      <c r="EC61" s="93"/>
      <c r="ED61" s="93"/>
      <c r="EE61" s="93"/>
      <c r="EF61" s="93"/>
    </row>
    <row r="62" spans="2:136" ht="15.75" customHeight="1">
      <c r="B62" s="304"/>
      <c r="C62" s="305"/>
      <c r="D62" s="305"/>
      <c r="E62" s="305"/>
      <c r="F62" s="305"/>
      <c r="G62" s="305"/>
      <c r="H62" s="305"/>
      <c r="I62" s="365"/>
      <c r="J62" s="307" t="s">
        <v>90</v>
      </c>
      <c r="K62" s="307"/>
      <c r="L62" s="307"/>
      <c r="M62" s="307"/>
      <c r="N62" s="307"/>
      <c r="O62" s="307"/>
      <c r="P62" s="307"/>
      <c r="Q62" s="307"/>
      <c r="R62" s="307"/>
      <c r="S62" s="307"/>
      <c r="T62" s="307"/>
      <c r="U62" s="307"/>
      <c r="V62" s="307"/>
      <c r="W62" s="307"/>
      <c r="X62" s="307"/>
      <c r="Y62" s="307"/>
      <c r="Z62" s="355" t="s">
        <v>92</v>
      </c>
      <c r="AA62" s="230"/>
      <c r="AB62" s="230"/>
      <c r="AC62" s="230"/>
      <c r="AD62" s="230"/>
      <c r="AE62" s="230"/>
      <c r="AF62" s="230"/>
      <c r="AG62" s="230"/>
      <c r="AH62" s="230"/>
      <c r="AI62" s="230"/>
      <c r="AJ62" s="230"/>
      <c r="AK62" s="356"/>
      <c r="AL62" s="404"/>
      <c r="AM62" s="404"/>
      <c r="AN62" s="404"/>
      <c r="AO62" s="404"/>
      <c r="AP62" s="404"/>
      <c r="AQ62" s="404"/>
      <c r="AR62" s="404"/>
      <c r="AS62" s="404"/>
      <c r="AT62" s="404"/>
      <c r="AU62" s="404"/>
      <c r="AV62" s="404"/>
      <c r="AW62" s="405"/>
      <c r="AX62" s="97"/>
      <c r="AY62" s="97"/>
      <c r="AZ62" s="97"/>
      <c r="BA62" s="97"/>
      <c r="BB62" s="97"/>
      <c r="BC62" s="97"/>
      <c r="BD62" s="97"/>
      <c r="BE62" s="97"/>
      <c r="BF62" s="97"/>
      <c r="BG62" s="97"/>
      <c r="BH62" s="97"/>
      <c r="BI62" s="97"/>
      <c r="BJ62" s="97"/>
      <c r="BK62" s="97"/>
      <c r="BL62" s="97"/>
      <c r="BM62" s="97"/>
      <c r="BN62" s="97"/>
      <c r="BO62" s="97"/>
      <c r="BP62" s="97"/>
      <c r="BQ62" s="97"/>
      <c r="BR62" s="92"/>
      <c r="BS62" s="45"/>
      <c r="BT62" s="45"/>
      <c r="BU62" s="64"/>
      <c r="BV62" s="64"/>
      <c r="BW62" s="64"/>
      <c r="BX62" s="64"/>
      <c r="BY62" s="64"/>
      <c r="BZ62" s="94"/>
      <c r="CA62" s="94"/>
      <c r="CB62" s="94"/>
      <c r="CC62" s="94"/>
      <c r="CD62" s="94"/>
      <c r="CE62" s="94"/>
      <c r="CF62" s="94"/>
      <c r="CG62" s="95"/>
      <c r="CH62" s="95"/>
      <c r="CI62" s="95"/>
      <c r="CJ62" s="95"/>
      <c r="CK62" s="94"/>
      <c r="CL62" s="94"/>
      <c r="CM62" s="94"/>
      <c r="CN62" s="94"/>
      <c r="CO62" s="94"/>
      <c r="CP62" s="94"/>
      <c r="CQ62" s="94"/>
      <c r="CR62" s="94"/>
      <c r="CS62" s="94"/>
      <c r="CT62" s="94"/>
      <c r="CU62" s="95"/>
      <c r="CV62" s="95"/>
      <c r="CW62" s="95"/>
      <c r="CX62" s="95"/>
      <c r="CY62" s="95"/>
      <c r="CZ62" s="95"/>
      <c r="DA62" s="95"/>
      <c r="DB62" s="93"/>
      <c r="DC62" s="93"/>
      <c r="DD62" s="93"/>
      <c r="DE62" s="93"/>
      <c r="DF62" s="93"/>
      <c r="DG62" s="93"/>
      <c r="DH62" s="93"/>
      <c r="DI62" s="93"/>
      <c r="DJ62" s="93"/>
      <c r="DK62" s="92"/>
      <c r="DL62" s="92"/>
      <c r="DM62" s="92"/>
      <c r="DN62" s="92"/>
      <c r="DO62" s="92"/>
      <c r="DP62" s="92"/>
      <c r="DQ62" s="92"/>
      <c r="DR62" s="92"/>
      <c r="DS62" s="92"/>
      <c r="DT62" s="92"/>
      <c r="DU62" s="92"/>
      <c r="DV62" s="92"/>
      <c r="DW62" s="92"/>
      <c r="DX62" s="92"/>
      <c r="DY62" s="92"/>
      <c r="DZ62" s="92"/>
      <c r="EA62" s="92"/>
      <c r="EB62" s="93"/>
      <c r="EC62" s="93"/>
      <c r="ED62" s="93"/>
      <c r="EE62" s="93"/>
      <c r="EF62" s="93"/>
    </row>
    <row r="63" spans="2:136" ht="15.75" customHeight="1">
      <c r="B63" s="304"/>
      <c r="C63" s="305"/>
      <c r="D63" s="305"/>
      <c r="E63" s="305"/>
      <c r="F63" s="305"/>
      <c r="G63" s="305"/>
      <c r="H63" s="305"/>
      <c r="I63" s="365"/>
      <c r="J63" s="307" t="s">
        <v>94</v>
      </c>
      <c r="K63" s="307"/>
      <c r="L63" s="307"/>
      <c r="M63" s="307"/>
      <c r="N63" s="307"/>
      <c r="O63" s="307"/>
      <c r="P63" s="307"/>
      <c r="Q63" s="307"/>
      <c r="R63" s="307"/>
      <c r="S63" s="307"/>
      <c r="T63" s="307"/>
      <c r="U63" s="307"/>
      <c r="V63" s="307"/>
      <c r="W63" s="307"/>
      <c r="X63" s="307"/>
      <c r="Y63" s="307"/>
      <c r="Z63" s="357" t="str">
        <f>IF(設定!$B$27="","新2号：－円"&amp;CHAR(10)&amp;"新3号：－円","新2号："&amp;TEXT(設定!$B$27,"#,##0")&amp;"円"&amp;CHAR(10)&amp;"新3号："&amp;TEXT(設定!$B$28,"#,##0")&amp;"円")</f>
        <v>新2号：－円
新3号：－円</v>
      </c>
      <c r="AA63" s="358"/>
      <c r="AB63" s="358"/>
      <c r="AC63" s="358"/>
      <c r="AD63" s="358"/>
      <c r="AE63" s="358"/>
      <c r="AF63" s="358"/>
      <c r="AG63" s="358"/>
      <c r="AH63" s="358"/>
      <c r="AI63" s="358"/>
      <c r="AJ63" s="358"/>
      <c r="AK63" s="359"/>
      <c r="AL63" s="406" t="s">
        <v>95</v>
      </c>
      <c r="AM63" s="406"/>
      <c r="AN63" s="406"/>
      <c r="AO63" s="406"/>
      <c r="AP63" s="406"/>
      <c r="AQ63" s="406"/>
      <c r="AR63" s="406"/>
      <c r="AS63" s="406"/>
      <c r="AT63" s="406"/>
      <c r="AU63" s="406"/>
      <c r="AV63" s="406"/>
      <c r="AW63" s="407"/>
      <c r="AX63" s="104"/>
      <c r="AY63" s="104"/>
      <c r="AZ63" s="104"/>
      <c r="BA63" s="104"/>
      <c r="BB63" s="104"/>
      <c r="BC63" s="104"/>
      <c r="BD63" s="104"/>
      <c r="BE63" s="104"/>
      <c r="BF63" s="104"/>
      <c r="BG63" s="104"/>
      <c r="BH63" s="104"/>
      <c r="BI63" s="104"/>
      <c r="BJ63" s="104"/>
      <c r="BK63" s="104"/>
      <c r="BL63" s="104"/>
      <c r="BM63" s="104"/>
      <c r="BN63" s="104"/>
      <c r="BO63" s="104"/>
      <c r="BP63" s="104"/>
      <c r="BQ63" s="104"/>
      <c r="BR63" s="92"/>
      <c r="BS63" s="45"/>
      <c r="BT63" s="45"/>
      <c r="BU63" s="64"/>
      <c r="BV63" s="64"/>
      <c r="BW63" s="64"/>
      <c r="BX63" s="64"/>
      <c r="BY63" s="64"/>
      <c r="BZ63" s="94"/>
      <c r="CA63" s="94"/>
      <c r="CB63" s="94"/>
      <c r="CC63" s="94"/>
      <c r="CD63" s="94"/>
      <c r="CE63" s="94"/>
      <c r="CF63" s="94"/>
      <c r="CG63" s="95"/>
      <c r="CH63" s="95"/>
      <c r="CI63" s="95"/>
      <c r="CJ63" s="95"/>
      <c r="CK63" s="94"/>
      <c r="CL63" s="94"/>
      <c r="CM63" s="94"/>
      <c r="CN63" s="94"/>
      <c r="CO63" s="94"/>
      <c r="CP63" s="94"/>
      <c r="CQ63" s="94"/>
      <c r="CR63" s="94"/>
      <c r="CS63" s="94"/>
      <c r="CT63" s="94"/>
      <c r="CU63" s="95"/>
      <c r="CV63" s="95"/>
      <c r="CW63" s="95"/>
      <c r="CX63" s="95"/>
      <c r="CY63" s="95"/>
      <c r="CZ63" s="95"/>
      <c r="DA63" s="95"/>
      <c r="DB63" s="93"/>
      <c r="DC63" s="93"/>
      <c r="DD63" s="93"/>
      <c r="DE63" s="93"/>
      <c r="DF63" s="93"/>
      <c r="DG63" s="93"/>
      <c r="DH63" s="93"/>
      <c r="DI63" s="93"/>
      <c r="DJ63" s="93"/>
      <c r="DK63" s="92"/>
      <c r="DL63" s="92"/>
      <c r="DM63" s="92"/>
      <c r="DN63" s="92"/>
      <c r="DO63" s="92"/>
      <c r="DP63" s="92"/>
      <c r="DQ63" s="92"/>
      <c r="DR63" s="92"/>
      <c r="DS63" s="92"/>
      <c r="DT63" s="92"/>
      <c r="DU63" s="92"/>
      <c r="DV63" s="92"/>
      <c r="DW63" s="92"/>
      <c r="DX63" s="92"/>
      <c r="DY63" s="92"/>
      <c r="DZ63" s="92"/>
      <c r="EA63" s="92"/>
      <c r="EB63" s="93"/>
      <c r="EC63" s="93"/>
      <c r="ED63" s="93"/>
      <c r="EE63" s="93"/>
      <c r="EF63" s="93"/>
    </row>
    <row r="64" spans="2:136" ht="18" customHeight="1">
      <c r="B64" s="304"/>
      <c r="C64" s="305"/>
      <c r="D64" s="305"/>
      <c r="E64" s="305"/>
      <c r="F64" s="305"/>
      <c r="G64" s="305"/>
      <c r="H64" s="305"/>
      <c r="I64" s="365"/>
      <c r="J64" s="307"/>
      <c r="K64" s="307"/>
      <c r="L64" s="307"/>
      <c r="M64" s="307"/>
      <c r="N64" s="307"/>
      <c r="O64" s="307"/>
      <c r="P64" s="307"/>
      <c r="Q64" s="307"/>
      <c r="R64" s="307"/>
      <c r="S64" s="307"/>
      <c r="T64" s="307"/>
      <c r="U64" s="307"/>
      <c r="V64" s="307"/>
      <c r="W64" s="307"/>
      <c r="X64" s="307"/>
      <c r="Y64" s="307"/>
      <c r="Z64" s="360"/>
      <c r="AA64" s="358"/>
      <c r="AB64" s="358"/>
      <c r="AC64" s="358"/>
      <c r="AD64" s="358"/>
      <c r="AE64" s="358"/>
      <c r="AF64" s="358"/>
      <c r="AG64" s="358"/>
      <c r="AH64" s="358"/>
      <c r="AI64" s="358"/>
      <c r="AJ64" s="358"/>
      <c r="AK64" s="359"/>
      <c r="AL64" s="406"/>
      <c r="AM64" s="406"/>
      <c r="AN64" s="406"/>
      <c r="AO64" s="406"/>
      <c r="AP64" s="406"/>
      <c r="AQ64" s="406"/>
      <c r="AR64" s="406"/>
      <c r="AS64" s="406"/>
      <c r="AT64" s="406"/>
      <c r="AU64" s="406"/>
      <c r="AV64" s="406"/>
      <c r="AW64" s="407"/>
      <c r="AX64" s="105"/>
      <c r="AY64" s="105"/>
      <c r="AZ64" s="105"/>
      <c r="BA64" s="105"/>
      <c r="BB64" s="105"/>
      <c r="BC64" s="105"/>
      <c r="BD64" s="105"/>
      <c r="BE64" s="105"/>
      <c r="BF64" s="105"/>
      <c r="BG64" s="105"/>
      <c r="BH64" s="105"/>
      <c r="BI64" s="105"/>
      <c r="BJ64" s="105"/>
      <c r="BK64" s="105"/>
      <c r="BL64" s="105"/>
      <c r="BM64" s="105"/>
      <c r="BN64" s="105"/>
      <c r="BO64" s="105"/>
      <c r="BP64" s="105"/>
      <c r="BQ64" s="105"/>
      <c r="BR64" s="96"/>
      <c r="BS64" s="45"/>
      <c r="BT64" s="97"/>
      <c r="BU64" s="97"/>
      <c r="BV64" s="97"/>
      <c r="BW64" s="97"/>
      <c r="BX64" s="97"/>
      <c r="BY64" s="97"/>
      <c r="BZ64" s="97"/>
      <c r="CA64" s="97"/>
      <c r="CB64" s="97"/>
      <c r="CC64" s="97"/>
      <c r="CD64" s="97"/>
      <c r="CE64" s="97"/>
      <c r="CF64" s="97"/>
      <c r="CG64" s="97"/>
      <c r="CH64" s="97"/>
      <c r="CI64" s="97"/>
      <c r="CJ64" s="97"/>
      <c r="CK64" s="97"/>
      <c r="CL64" s="97"/>
      <c r="CM64" s="97"/>
      <c r="CN64" s="97"/>
      <c r="CO64" s="97"/>
      <c r="CP64" s="97"/>
      <c r="CQ64" s="97"/>
      <c r="CR64" s="97"/>
      <c r="CS64" s="97"/>
      <c r="CT64" s="97"/>
      <c r="CU64" s="97"/>
      <c r="CV64" s="97"/>
      <c r="CW64" s="97"/>
      <c r="CX64" s="97"/>
      <c r="CY64" s="97"/>
      <c r="CZ64" s="97"/>
      <c r="DA64" s="97"/>
      <c r="DB64" s="97"/>
      <c r="DC64" s="97"/>
      <c r="DD64" s="97"/>
      <c r="DE64" s="97"/>
      <c r="DF64" s="97"/>
      <c r="DG64" s="97"/>
      <c r="DH64" s="97"/>
      <c r="DI64" s="97"/>
      <c r="DJ64" s="97"/>
      <c r="DK64" s="97"/>
      <c r="DL64" s="97"/>
      <c r="DM64" s="97"/>
      <c r="DN64" s="97"/>
      <c r="DO64" s="97"/>
      <c r="DP64" s="97"/>
      <c r="DQ64" s="97"/>
      <c r="DR64" s="97"/>
      <c r="DS64" s="97"/>
      <c r="DT64" s="97"/>
      <c r="DU64" s="97"/>
      <c r="DV64" s="97"/>
      <c r="DW64" s="97"/>
      <c r="DX64" s="97"/>
      <c r="DY64" s="97"/>
      <c r="DZ64" s="97"/>
      <c r="EA64" s="97"/>
      <c r="EB64" s="98"/>
      <c r="EC64" s="98"/>
      <c r="ED64" s="98"/>
      <c r="EE64" s="45"/>
      <c r="EF64" s="45"/>
    </row>
    <row r="65" spans="2:134" s="85" customFormat="1" ht="22.5" customHeight="1">
      <c r="B65" s="353" t="str">
        <f>設定!$B$36</f>
        <v/>
      </c>
      <c r="C65" s="354"/>
      <c r="D65" s="354"/>
      <c r="E65" s="354"/>
      <c r="F65" s="354"/>
      <c r="G65" s="354"/>
      <c r="H65" s="354"/>
      <c r="I65" s="354"/>
      <c r="J65" s="361" t="s">
        <v>96</v>
      </c>
      <c r="K65" s="362"/>
      <c r="L65" s="362"/>
      <c r="M65" s="363"/>
      <c r="N65" s="318" t="str">
        <f t="shared" ref="N65" si="3">IF(AND($AN57="",$BC57=""),"",N($AN57)+N($BC57))</f>
        <v/>
      </c>
      <c r="O65" s="319"/>
      <c r="P65" s="319"/>
      <c r="Q65" s="319"/>
      <c r="R65" s="319"/>
      <c r="S65" s="319"/>
      <c r="T65" s="319"/>
      <c r="U65" s="319"/>
      <c r="V65" s="319"/>
      <c r="W65" s="320"/>
      <c r="X65" s="331" t="s">
        <v>82</v>
      </c>
      <c r="Y65" s="349"/>
      <c r="Z65" s="318" t="str">
        <f>IF(OR($N65="",設定!$B$33=""),"",設定!$B$33)</f>
        <v/>
      </c>
      <c r="AA65" s="319"/>
      <c r="AB65" s="319"/>
      <c r="AC65" s="319"/>
      <c r="AD65" s="319"/>
      <c r="AE65" s="319"/>
      <c r="AF65" s="319"/>
      <c r="AG65" s="319"/>
      <c r="AH65" s="319"/>
      <c r="AI65" s="320"/>
      <c r="AJ65" s="331" t="s">
        <v>82</v>
      </c>
      <c r="AK65" s="332"/>
      <c r="AL65" s="318" t="str">
        <f t="shared" ref="AL65" si="4">IF(OR($N65="",$Z65=""),"",MIN($N65,$Z65))</f>
        <v/>
      </c>
      <c r="AM65" s="319"/>
      <c r="AN65" s="319"/>
      <c r="AO65" s="319"/>
      <c r="AP65" s="319"/>
      <c r="AQ65" s="319"/>
      <c r="AR65" s="319"/>
      <c r="AS65" s="319"/>
      <c r="AT65" s="319"/>
      <c r="AU65" s="320"/>
      <c r="AV65" s="331" t="s">
        <v>82</v>
      </c>
      <c r="AW65" s="401"/>
      <c r="AX65" s="103"/>
      <c r="AY65" s="103"/>
      <c r="AZ65" s="103"/>
      <c r="BA65" s="103"/>
      <c r="BB65" s="103"/>
      <c r="BC65" s="103"/>
      <c r="BD65" s="103"/>
      <c r="BE65" s="103"/>
      <c r="BF65" s="103"/>
      <c r="BG65" s="103"/>
      <c r="BH65" s="103"/>
      <c r="BI65" s="103"/>
      <c r="BJ65" s="103"/>
      <c r="BK65" s="103"/>
      <c r="BL65" s="103"/>
      <c r="BM65" s="103"/>
      <c r="BN65" s="103"/>
      <c r="BO65" s="103"/>
      <c r="BP65" s="103"/>
      <c r="BQ65" s="103"/>
      <c r="BT65" s="106"/>
      <c r="BU65" s="106"/>
      <c r="BV65" s="106"/>
      <c r="BW65" s="106"/>
      <c r="BX65" s="106"/>
      <c r="BY65" s="106"/>
      <c r="BZ65" s="106"/>
      <c r="CA65" s="106"/>
      <c r="CB65" s="106"/>
      <c r="CC65" s="106"/>
      <c r="CD65" s="106"/>
      <c r="CE65" s="106"/>
      <c r="CF65" s="106"/>
      <c r="CG65" s="106"/>
      <c r="CH65" s="106"/>
      <c r="CI65" s="106"/>
      <c r="CJ65" s="106"/>
      <c r="CK65" s="106"/>
      <c r="CL65" s="106"/>
      <c r="CM65" s="106"/>
      <c r="CN65" s="106"/>
      <c r="CO65" s="106"/>
      <c r="CP65" s="106"/>
      <c r="CQ65" s="106"/>
      <c r="CR65" s="106"/>
      <c r="CS65" s="106"/>
      <c r="CT65" s="106"/>
      <c r="CU65" s="106"/>
      <c r="CV65" s="106"/>
      <c r="CW65" s="106"/>
      <c r="CX65" s="106"/>
      <c r="CY65" s="106"/>
      <c r="CZ65" s="106"/>
      <c r="DA65" s="106"/>
      <c r="DB65" s="106"/>
      <c r="DC65" s="106"/>
      <c r="DD65" s="106"/>
      <c r="DE65" s="106"/>
      <c r="DF65" s="106"/>
      <c r="DG65" s="106"/>
      <c r="DH65" s="106"/>
      <c r="DI65" s="106"/>
      <c r="DJ65" s="106"/>
      <c r="DK65" s="106"/>
      <c r="DL65" s="106"/>
      <c r="DM65" s="106"/>
      <c r="DN65" s="106"/>
      <c r="DO65" s="106"/>
      <c r="DP65" s="106"/>
      <c r="DQ65" s="106"/>
      <c r="DR65" s="106"/>
      <c r="DS65" s="106"/>
      <c r="DT65" s="106"/>
      <c r="DU65" s="106"/>
      <c r="DV65" s="106"/>
      <c r="DW65" s="106"/>
      <c r="DX65" s="106"/>
      <c r="DY65" s="106"/>
      <c r="DZ65" s="106"/>
      <c r="EA65" s="106"/>
      <c r="EB65" s="106"/>
      <c r="EC65" s="106"/>
      <c r="ED65" s="106"/>
    </row>
    <row r="66" spans="2:134" s="85" customFormat="1" ht="22.5" customHeight="1">
      <c r="B66" s="339" t="str">
        <f>設定!$B$37</f>
        <v/>
      </c>
      <c r="C66" s="340"/>
      <c r="D66" s="340"/>
      <c r="E66" s="340"/>
      <c r="F66" s="340"/>
      <c r="G66" s="340"/>
      <c r="H66" s="340"/>
      <c r="I66" s="340"/>
      <c r="J66" s="373" t="s">
        <v>97</v>
      </c>
      <c r="K66" s="374"/>
      <c r="L66" s="374"/>
      <c r="M66" s="375"/>
      <c r="N66" s="318" t="str">
        <f t="shared" ref="N66" si="5">IF(AND($AN58="",$BC58=""),"",N($AN58)+N($BC58))</f>
        <v/>
      </c>
      <c r="O66" s="319"/>
      <c r="P66" s="319"/>
      <c r="Q66" s="319"/>
      <c r="R66" s="319"/>
      <c r="S66" s="319"/>
      <c r="T66" s="319"/>
      <c r="U66" s="319"/>
      <c r="V66" s="319"/>
      <c r="W66" s="320"/>
      <c r="X66" s="294" t="s">
        <v>82</v>
      </c>
      <c r="Y66" s="347"/>
      <c r="Z66" s="318" t="str">
        <f>IF(OR($N66="",設定!$B$33=""),"",設定!$B$33)</f>
        <v/>
      </c>
      <c r="AA66" s="319"/>
      <c r="AB66" s="319"/>
      <c r="AC66" s="319"/>
      <c r="AD66" s="319"/>
      <c r="AE66" s="319"/>
      <c r="AF66" s="319"/>
      <c r="AG66" s="319"/>
      <c r="AH66" s="319"/>
      <c r="AI66" s="320"/>
      <c r="AJ66" s="294" t="s">
        <v>82</v>
      </c>
      <c r="AK66" s="343"/>
      <c r="AL66" s="318" t="str">
        <f t="shared" ref="AL66" si="6">IF(OR($N66="",$Z66=""),"",MIN($N66,$Z66))</f>
        <v/>
      </c>
      <c r="AM66" s="319"/>
      <c r="AN66" s="319"/>
      <c r="AO66" s="319"/>
      <c r="AP66" s="319"/>
      <c r="AQ66" s="319"/>
      <c r="AR66" s="319"/>
      <c r="AS66" s="319"/>
      <c r="AT66" s="319"/>
      <c r="AU66" s="320"/>
      <c r="AV66" s="294" t="s">
        <v>82</v>
      </c>
      <c r="AW66" s="372"/>
      <c r="AX66" s="103"/>
      <c r="AY66" s="103"/>
      <c r="AZ66" s="103"/>
      <c r="BA66" s="103"/>
      <c r="BB66" s="103"/>
      <c r="BC66" s="103"/>
      <c r="BD66" s="103"/>
      <c r="BE66" s="103"/>
      <c r="BF66" s="103"/>
      <c r="BG66" s="103"/>
      <c r="BH66" s="103"/>
      <c r="BI66" s="103"/>
      <c r="BJ66" s="103"/>
      <c r="BK66" s="103"/>
      <c r="BL66" s="103"/>
      <c r="BM66" s="103"/>
      <c r="BN66" s="103"/>
      <c r="BO66" s="103"/>
      <c r="BP66" s="103"/>
      <c r="BQ66" s="103"/>
      <c r="BT66" s="106"/>
      <c r="BU66" s="106"/>
      <c r="BV66" s="106"/>
      <c r="BW66" s="106"/>
      <c r="BX66" s="106"/>
      <c r="BY66" s="106"/>
      <c r="BZ66" s="106"/>
      <c r="CA66" s="106"/>
      <c r="CB66" s="106"/>
      <c r="CC66" s="106"/>
      <c r="CD66" s="106"/>
      <c r="CE66" s="106"/>
      <c r="CF66" s="106"/>
      <c r="CG66" s="106"/>
      <c r="CH66" s="106"/>
      <c r="CI66" s="106"/>
      <c r="CJ66" s="106"/>
      <c r="CK66" s="106"/>
      <c r="CL66" s="106"/>
      <c r="CM66" s="106"/>
      <c r="CN66" s="106"/>
      <c r="CO66" s="106"/>
      <c r="CP66" s="106"/>
      <c r="CQ66" s="106"/>
      <c r="CR66" s="106"/>
      <c r="CS66" s="106"/>
      <c r="CT66" s="106"/>
      <c r="CU66" s="106"/>
      <c r="CV66" s="106"/>
      <c r="CW66" s="106"/>
      <c r="CX66" s="106"/>
      <c r="CY66" s="106"/>
      <c r="CZ66" s="106"/>
      <c r="DA66" s="106"/>
      <c r="DB66" s="106"/>
      <c r="DC66" s="106"/>
      <c r="DD66" s="106"/>
      <c r="DE66" s="106"/>
      <c r="DF66" s="106"/>
      <c r="DG66" s="106"/>
      <c r="DH66" s="106"/>
      <c r="DI66" s="106"/>
      <c r="DJ66" s="106"/>
      <c r="DK66" s="106"/>
      <c r="DL66" s="106"/>
      <c r="DM66" s="106"/>
      <c r="DN66" s="106"/>
      <c r="DO66" s="106"/>
      <c r="DP66" s="106"/>
      <c r="DQ66" s="106"/>
      <c r="DR66" s="106"/>
      <c r="DS66" s="106"/>
      <c r="DT66" s="106"/>
      <c r="DU66" s="106"/>
      <c r="DV66" s="106"/>
      <c r="DW66" s="106"/>
      <c r="DX66" s="106"/>
      <c r="DY66" s="106"/>
      <c r="DZ66" s="106"/>
      <c r="EA66" s="106"/>
      <c r="EB66" s="106"/>
      <c r="EC66" s="106"/>
      <c r="ED66" s="106"/>
    </row>
    <row r="67" spans="2:134" s="85" customFormat="1" ht="22.5" customHeight="1" thickBot="1">
      <c r="B67" s="321" t="str">
        <f>設定!$B$38</f>
        <v/>
      </c>
      <c r="C67" s="322"/>
      <c r="D67" s="322"/>
      <c r="E67" s="322"/>
      <c r="F67" s="664"/>
      <c r="G67" s="664"/>
      <c r="H67" s="664"/>
      <c r="I67" s="664"/>
      <c r="J67" s="665" t="s">
        <v>98</v>
      </c>
      <c r="K67" s="666"/>
      <c r="L67" s="666"/>
      <c r="M67" s="667"/>
      <c r="N67" s="668" t="str">
        <f t="shared" ref="N67" si="7">IF(AND($AN59="",$BC59=""),"",N($AN59)+N($BC59))</f>
        <v/>
      </c>
      <c r="O67" s="669"/>
      <c r="P67" s="669"/>
      <c r="Q67" s="669"/>
      <c r="R67" s="669"/>
      <c r="S67" s="669"/>
      <c r="T67" s="669"/>
      <c r="U67" s="669"/>
      <c r="V67" s="669"/>
      <c r="W67" s="670"/>
      <c r="X67" s="671" t="s">
        <v>82</v>
      </c>
      <c r="Y67" s="672"/>
      <c r="Z67" s="668" t="str">
        <f>IF(OR($N67="",設定!$B$33=""),"",設定!$B$33)</f>
        <v/>
      </c>
      <c r="AA67" s="669"/>
      <c r="AB67" s="669"/>
      <c r="AC67" s="669"/>
      <c r="AD67" s="669"/>
      <c r="AE67" s="669"/>
      <c r="AF67" s="669"/>
      <c r="AG67" s="669"/>
      <c r="AH67" s="669"/>
      <c r="AI67" s="670"/>
      <c r="AJ67" s="671" t="s">
        <v>82</v>
      </c>
      <c r="AK67" s="673"/>
      <c r="AL67" s="668" t="str">
        <f t="shared" ref="AL67" si="8">IF(OR($N67="",$Z67=""),"",MIN($N67,$Z67))</f>
        <v/>
      </c>
      <c r="AM67" s="669"/>
      <c r="AN67" s="669"/>
      <c r="AO67" s="669"/>
      <c r="AP67" s="669"/>
      <c r="AQ67" s="669"/>
      <c r="AR67" s="669"/>
      <c r="AS67" s="669"/>
      <c r="AT67" s="669"/>
      <c r="AU67" s="670"/>
      <c r="AV67" s="327" t="s">
        <v>82</v>
      </c>
      <c r="AW67" s="371"/>
      <c r="AX67" s="103"/>
      <c r="AY67" s="103"/>
      <c r="AZ67" s="103"/>
      <c r="BA67" s="103"/>
      <c r="BB67" s="103"/>
      <c r="BC67" s="103"/>
      <c r="BD67" s="103"/>
      <c r="BE67" s="103"/>
      <c r="BF67" s="103"/>
      <c r="BG67" s="103"/>
      <c r="BH67" s="103"/>
      <c r="BI67" s="103"/>
      <c r="BJ67" s="103"/>
      <c r="BK67" s="103"/>
      <c r="BL67" s="103"/>
      <c r="BM67" s="103"/>
      <c r="BN67" s="103"/>
      <c r="BO67" s="103"/>
      <c r="BP67" s="103"/>
      <c r="BQ67" s="103"/>
      <c r="BT67" s="106"/>
      <c r="BU67" s="106"/>
      <c r="BV67" s="106"/>
      <c r="BW67" s="106"/>
      <c r="BX67" s="106"/>
      <c r="BY67" s="106"/>
      <c r="BZ67" s="106"/>
      <c r="CA67" s="106"/>
      <c r="CB67" s="106"/>
      <c r="CC67" s="106"/>
      <c r="CD67" s="106"/>
      <c r="CE67" s="106"/>
      <c r="CF67" s="106"/>
      <c r="CG67" s="106"/>
      <c r="CH67" s="106"/>
      <c r="CI67" s="106"/>
      <c r="CJ67" s="106"/>
      <c r="CK67" s="106"/>
      <c r="CL67" s="106"/>
      <c r="CM67" s="106"/>
      <c r="CN67" s="106"/>
      <c r="CO67" s="106"/>
      <c r="CP67" s="106"/>
      <c r="CQ67" s="106"/>
      <c r="CR67" s="106"/>
      <c r="CS67" s="106"/>
      <c r="CT67" s="106"/>
      <c r="CU67" s="106"/>
      <c r="CV67" s="106"/>
      <c r="CW67" s="106"/>
      <c r="CX67" s="106"/>
      <c r="CY67" s="106"/>
      <c r="CZ67" s="106"/>
      <c r="DA67" s="106"/>
      <c r="DB67" s="106"/>
      <c r="DC67" s="106"/>
      <c r="DD67" s="106"/>
      <c r="DE67" s="106"/>
      <c r="DF67" s="106"/>
      <c r="DG67" s="106"/>
      <c r="DH67" s="106"/>
      <c r="DI67" s="106"/>
      <c r="DJ67" s="106"/>
      <c r="DK67" s="106"/>
      <c r="DL67" s="106"/>
      <c r="DM67" s="106"/>
      <c r="DN67" s="106"/>
      <c r="DO67" s="106"/>
      <c r="DP67" s="106"/>
      <c r="DQ67" s="106"/>
      <c r="DR67" s="106"/>
      <c r="DS67" s="106"/>
      <c r="DT67" s="106"/>
      <c r="DU67" s="106"/>
      <c r="DV67" s="106"/>
      <c r="DW67" s="106"/>
      <c r="DX67" s="106"/>
      <c r="DY67" s="106"/>
      <c r="DZ67" s="106"/>
      <c r="EA67" s="106"/>
      <c r="EB67" s="106"/>
      <c r="EC67" s="106"/>
      <c r="ED67" s="106"/>
    </row>
    <row r="68" spans="2:134" ht="12.5" customHeight="1">
      <c r="F68" s="674"/>
      <c r="G68" s="674"/>
      <c r="H68" s="674"/>
      <c r="I68" s="674"/>
      <c r="J68" s="674"/>
      <c r="K68" s="674"/>
      <c r="L68" s="674"/>
      <c r="M68" s="674"/>
      <c r="N68" s="674"/>
      <c r="O68" s="674"/>
      <c r="P68" s="674"/>
      <c r="Q68" s="674"/>
      <c r="R68" s="674"/>
      <c r="S68" s="674"/>
      <c r="T68" s="674"/>
      <c r="U68" s="674"/>
      <c r="V68" s="674"/>
      <c r="W68" s="674"/>
      <c r="X68" s="674"/>
      <c r="Y68" s="674"/>
      <c r="Z68" s="674"/>
      <c r="AA68" s="674"/>
      <c r="AB68" s="674"/>
      <c r="AC68" s="674"/>
      <c r="AD68" s="674"/>
      <c r="AE68" s="674"/>
      <c r="AF68" s="674"/>
      <c r="AG68" s="674"/>
      <c r="AH68" s="674"/>
      <c r="AI68" s="674"/>
      <c r="AJ68" s="674"/>
      <c r="AK68" s="674"/>
      <c r="AL68" s="674"/>
      <c r="AM68" s="674"/>
      <c r="AN68" s="674"/>
      <c r="AO68" s="674"/>
      <c r="AP68" s="674"/>
      <c r="AQ68" s="674"/>
      <c r="AR68" s="674"/>
      <c r="AS68" s="674"/>
      <c r="AT68" s="674"/>
      <c r="AU68" s="674"/>
    </row>
    <row r="69" spans="2:134" ht="18.75" customHeight="1" thickBot="1">
      <c r="B69" s="395" t="s">
        <v>100</v>
      </c>
      <c r="C69" s="395"/>
      <c r="D69" s="395"/>
      <c r="E69" s="395"/>
      <c r="F69" s="395"/>
      <c r="G69" s="395"/>
      <c r="H69" s="395"/>
      <c r="I69" s="395"/>
      <c r="J69" s="395"/>
      <c r="K69" s="395"/>
      <c r="L69" s="395"/>
      <c r="M69" s="395"/>
      <c r="N69" s="395"/>
      <c r="O69" s="395"/>
      <c r="P69" s="395"/>
      <c r="Q69" s="395"/>
      <c r="R69" s="395"/>
      <c r="S69" s="395"/>
      <c r="T69" s="395"/>
      <c r="U69" s="395"/>
      <c r="V69" s="395"/>
      <c r="W69" s="395"/>
      <c r="X69" s="395"/>
      <c r="Y69" s="395"/>
      <c r="Z69" s="395"/>
      <c r="AA69" s="395"/>
      <c r="AB69" s="395"/>
      <c r="AC69" s="395"/>
      <c r="AD69" s="395"/>
      <c r="AE69" s="395"/>
      <c r="AF69" s="395"/>
      <c r="AG69" s="395"/>
      <c r="AH69" s="395"/>
      <c r="AI69" s="395"/>
      <c r="AJ69" s="395"/>
      <c r="AK69" s="395"/>
      <c r="AL69" s="395"/>
      <c r="AM69" s="395"/>
      <c r="AN69" s="395"/>
      <c r="AO69" s="395"/>
      <c r="AP69" s="395"/>
      <c r="AQ69" s="395"/>
      <c r="AR69" s="395"/>
      <c r="AS69" s="395"/>
      <c r="AT69" s="395"/>
      <c r="AU69" s="395"/>
      <c r="AV69" s="395"/>
      <c r="AW69" s="395"/>
      <c r="AX69" s="395"/>
      <c r="AY69" s="395"/>
      <c r="AZ69" s="395"/>
      <c r="BA69" s="395"/>
      <c r="BB69" s="395"/>
      <c r="BC69" s="395"/>
      <c r="BD69" s="395"/>
      <c r="BE69" s="395"/>
      <c r="BF69" s="395"/>
      <c r="BG69" s="395"/>
      <c r="BH69" s="395"/>
      <c r="BI69" s="395"/>
      <c r="BJ69" s="395"/>
      <c r="BK69" s="395"/>
      <c r="BL69" s="395"/>
      <c r="BM69" s="395"/>
      <c r="BN69" s="395"/>
      <c r="BO69" s="395"/>
      <c r="BP69" s="395"/>
      <c r="BQ69" s="395"/>
    </row>
    <row r="70" spans="2:134" ht="18.75" customHeight="1">
      <c r="B70" s="399" t="s">
        <v>66</v>
      </c>
      <c r="C70" s="306"/>
      <c r="D70" s="306"/>
      <c r="E70" s="306"/>
      <c r="F70" s="306"/>
      <c r="G70" s="306"/>
      <c r="H70" s="306"/>
      <c r="I70" s="306"/>
      <c r="J70" s="306"/>
      <c r="K70" s="306"/>
      <c r="L70" s="397" t="s">
        <v>144</v>
      </c>
      <c r="M70" s="397"/>
      <c r="N70" s="397"/>
      <c r="O70" s="397"/>
      <c r="P70" s="397"/>
      <c r="Q70" s="397"/>
      <c r="R70" s="397"/>
      <c r="S70" s="397"/>
      <c r="T70" s="397"/>
      <c r="U70" s="397"/>
      <c r="V70" s="397"/>
      <c r="W70" s="397"/>
      <c r="X70" s="397"/>
      <c r="Y70" s="397"/>
      <c r="Z70" s="397"/>
      <c r="AA70" s="397"/>
      <c r="AB70" s="397"/>
      <c r="AC70" s="397"/>
      <c r="AD70" s="397"/>
      <c r="AE70" s="398"/>
      <c r="AF70" s="64"/>
      <c r="AG70" s="64"/>
      <c r="AH70" s="64"/>
      <c r="AI70" s="399" t="s">
        <v>66</v>
      </c>
      <c r="AJ70" s="306"/>
      <c r="AK70" s="306"/>
      <c r="AL70" s="306"/>
      <c r="AM70" s="306"/>
      <c r="AN70" s="306"/>
      <c r="AO70" s="306"/>
      <c r="AP70" s="306"/>
      <c r="AQ70" s="306"/>
      <c r="AR70" s="306"/>
      <c r="AS70" s="397" t="s">
        <v>144</v>
      </c>
      <c r="AT70" s="397"/>
      <c r="AU70" s="397"/>
      <c r="AV70" s="397"/>
      <c r="AW70" s="397"/>
      <c r="AX70" s="397"/>
      <c r="AY70" s="397"/>
      <c r="AZ70" s="397"/>
      <c r="BA70" s="397"/>
      <c r="BB70" s="397"/>
      <c r="BC70" s="397"/>
      <c r="BD70" s="397"/>
      <c r="BE70" s="397"/>
      <c r="BF70" s="397"/>
      <c r="BG70" s="397"/>
      <c r="BH70" s="397"/>
      <c r="BI70" s="397"/>
      <c r="BJ70" s="397"/>
      <c r="BK70" s="397"/>
      <c r="BL70" s="398"/>
    </row>
    <row r="71" spans="2:134" ht="29.25" customHeight="1">
      <c r="B71" s="400"/>
      <c r="C71" s="307"/>
      <c r="D71" s="307"/>
      <c r="E71" s="307"/>
      <c r="F71" s="307"/>
      <c r="G71" s="307"/>
      <c r="H71" s="307"/>
      <c r="I71" s="307"/>
      <c r="J71" s="307"/>
      <c r="K71" s="307"/>
      <c r="L71" s="305" t="s">
        <v>101</v>
      </c>
      <c r="M71" s="307"/>
      <c r="N71" s="307"/>
      <c r="O71" s="307"/>
      <c r="P71" s="307"/>
      <c r="Q71" s="307"/>
      <c r="R71" s="307"/>
      <c r="S71" s="307"/>
      <c r="T71" s="307"/>
      <c r="U71" s="307"/>
      <c r="V71" s="305" t="s">
        <v>102</v>
      </c>
      <c r="W71" s="307"/>
      <c r="X71" s="307"/>
      <c r="Y71" s="307"/>
      <c r="Z71" s="307"/>
      <c r="AA71" s="307"/>
      <c r="AB71" s="307"/>
      <c r="AC71" s="307"/>
      <c r="AD71" s="307"/>
      <c r="AE71" s="396"/>
      <c r="AF71" s="64"/>
      <c r="AG71" s="64"/>
      <c r="AH71" s="64"/>
      <c r="AI71" s="400"/>
      <c r="AJ71" s="307"/>
      <c r="AK71" s="307"/>
      <c r="AL71" s="307"/>
      <c r="AM71" s="307"/>
      <c r="AN71" s="307"/>
      <c r="AO71" s="307"/>
      <c r="AP71" s="307"/>
      <c r="AQ71" s="307"/>
      <c r="AR71" s="307"/>
      <c r="AS71" s="305" t="s">
        <v>101</v>
      </c>
      <c r="AT71" s="307"/>
      <c r="AU71" s="307"/>
      <c r="AV71" s="307"/>
      <c r="AW71" s="307"/>
      <c r="AX71" s="307"/>
      <c r="AY71" s="307"/>
      <c r="AZ71" s="307"/>
      <c r="BA71" s="307"/>
      <c r="BB71" s="307"/>
      <c r="BC71" s="305" t="s">
        <v>102</v>
      </c>
      <c r="BD71" s="307"/>
      <c r="BE71" s="307"/>
      <c r="BF71" s="307"/>
      <c r="BG71" s="307"/>
      <c r="BH71" s="307"/>
      <c r="BI71" s="307"/>
      <c r="BJ71" s="307"/>
      <c r="BK71" s="307"/>
      <c r="BL71" s="396"/>
    </row>
    <row r="72" spans="2:134" ht="14.25" customHeight="1">
      <c r="B72" s="369">
        <v>1</v>
      </c>
      <c r="C72" s="370"/>
      <c r="D72" s="370"/>
      <c r="E72" s="370"/>
      <c r="F72" s="370"/>
      <c r="G72" s="370"/>
      <c r="H72" s="370"/>
      <c r="I72" s="370"/>
      <c r="J72" s="370"/>
      <c r="K72" s="370"/>
      <c r="L72" s="376" t="str">
        <f>IF(設定!$B$26="","",MIN(IF($B72&gt;=設定!$B$31,設定!$B$27,設定!$B$26*$B72),設定!$B$27))</f>
        <v/>
      </c>
      <c r="M72" s="376"/>
      <c r="N72" s="376"/>
      <c r="O72" s="376"/>
      <c r="P72" s="376"/>
      <c r="Q72" s="376"/>
      <c r="R72" s="376"/>
      <c r="S72" s="376"/>
      <c r="T72" s="376"/>
      <c r="U72" s="376"/>
      <c r="V72" s="376" t="str">
        <f>IF(設定!$B$26="","",MIN(IF(AND($B72&gt;=設定!$B$31,設定!$B$17),設定!$B$28,設定!$B$26*$B72),設定!$B$28))</f>
        <v/>
      </c>
      <c r="W72" s="376"/>
      <c r="X72" s="376"/>
      <c r="Y72" s="376"/>
      <c r="Z72" s="376"/>
      <c r="AA72" s="376"/>
      <c r="AB72" s="376"/>
      <c r="AC72" s="376"/>
      <c r="AD72" s="376"/>
      <c r="AE72" s="377"/>
      <c r="AI72" s="369">
        <v>16</v>
      </c>
      <c r="AJ72" s="370"/>
      <c r="AK72" s="370"/>
      <c r="AL72" s="370"/>
      <c r="AM72" s="370"/>
      <c r="AN72" s="370"/>
      <c r="AO72" s="370"/>
      <c r="AP72" s="370"/>
      <c r="AQ72" s="370"/>
      <c r="AR72" s="370"/>
      <c r="AS72" s="376" t="str">
        <f>IF(設定!$B$26="","",MIN(IF($AI72&gt;=設定!$B$31,設定!$B$27,設定!$B$26*$AI72),設定!$B$27))</f>
        <v/>
      </c>
      <c r="AT72" s="376"/>
      <c r="AU72" s="376"/>
      <c r="AV72" s="376"/>
      <c r="AW72" s="376"/>
      <c r="AX72" s="376"/>
      <c r="AY72" s="376"/>
      <c r="AZ72" s="376"/>
      <c r="BA72" s="376"/>
      <c r="BB72" s="376"/>
      <c r="BC72" s="376" t="str">
        <f>IF(設定!$B$26="","",MIN(IF(AND($AI72&gt;=設定!$B$31,設定!$B$17),設定!$B$28,設定!$B$26*$AI72),設定!$B$28))</f>
        <v/>
      </c>
      <c r="BD72" s="376"/>
      <c r="BE72" s="376"/>
      <c r="BF72" s="376"/>
      <c r="BG72" s="376"/>
      <c r="BH72" s="376"/>
      <c r="BI72" s="376"/>
      <c r="BJ72" s="376"/>
      <c r="BK72" s="376"/>
      <c r="BL72" s="377"/>
    </row>
    <row r="73" spans="2:134" ht="14.25" customHeight="1">
      <c r="B73" s="369">
        <v>2</v>
      </c>
      <c r="C73" s="370"/>
      <c r="D73" s="370"/>
      <c r="E73" s="370"/>
      <c r="F73" s="370"/>
      <c r="G73" s="370"/>
      <c r="H73" s="370"/>
      <c r="I73" s="370"/>
      <c r="J73" s="370"/>
      <c r="K73" s="370"/>
      <c r="L73" s="376" t="str">
        <f>IF(設定!$B$26="","",MIN(IF($B73&gt;=設定!$B$31,設定!$B$27,設定!$B$26*$B73),設定!$B$27))</f>
        <v/>
      </c>
      <c r="M73" s="376"/>
      <c r="N73" s="376"/>
      <c r="O73" s="376"/>
      <c r="P73" s="376"/>
      <c r="Q73" s="376"/>
      <c r="R73" s="376"/>
      <c r="S73" s="376"/>
      <c r="T73" s="376"/>
      <c r="U73" s="376"/>
      <c r="V73" s="376" t="str">
        <f>IF(設定!$B$26="","",MIN(IF(AND($B73&gt;=設定!$B$31,設定!$B$17),設定!$B$28,設定!$B$26*$B73),設定!$B$28))</f>
        <v/>
      </c>
      <c r="W73" s="376"/>
      <c r="X73" s="376"/>
      <c r="Y73" s="376"/>
      <c r="Z73" s="376"/>
      <c r="AA73" s="376"/>
      <c r="AB73" s="376"/>
      <c r="AC73" s="376"/>
      <c r="AD73" s="376"/>
      <c r="AE73" s="377"/>
      <c r="AI73" s="369">
        <v>17</v>
      </c>
      <c r="AJ73" s="370"/>
      <c r="AK73" s="370"/>
      <c r="AL73" s="370"/>
      <c r="AM73" s="370"/>
      <c r="AN73" s="370"/>
      <c r="AO73" s="370"/>
      <c r="AP73" s="370"/>
      <c r="AQ73" s="370"/>
      <c r="AR73" s="370"/>
      <c r="AS73" s="376" t="str">
        <f>IF(設定!$B$26="","",MIN(IF($AI73&gt;=設定!$B$31,設定!$B$27,設定!$B$26*$AI73),設定!$B$27))</f>
        <v/>
      </c>
      <c r="AT73" s="376"/>
      <c r="AU73" s="376"/>
      <c r="AV73" s="376"/>
      <c r="AW73" s="376"/>
      <c r="AX73" s="376"/>
      <c r="AY73" s="376"/>
      <c r="AZ73" s="376"/>
      <c r="BA73" s="376"/>
      <c r="BB73" s="376"/>
      <c r="BC73" s="376" t="str">
        <f>IF(設定!$B$26="","",MIN(IF(AND($AI73&gt;=設定!$B$31,設定!$B$17),設定!$B$28,設定!$B$26*$AI73),設定!$B$28))</f>
        <v/>
      </c>
      <c r="BD73" s="376"/>
      <c r="BE73" s="376"/>
      <c r="BF73" s="376"/>
      <c r="BG73" s="376"/>
      <c r="BH73" s="376"/>
      <c r="BI73" s="376"/>
      <c r="BJ73" s="376"/>
      <c r="BK73" s="376"/>
      <c r="BL73" s="377"/>
    </row>
    <row r="74" spans="2:134" ht="14.25" customHeight="1">
      <c r="B74" s="369">
        <v>3</v>
      </c>
      <c r="C74" s="370"/>
      <c r="D74" s="370"/>
      <c r="E74" s="370"/>
      <c r="F74" s="370"/>
      <c r="G74" s="370"/>
      <c r="H74" s="370"/>
      <c r="I74" s="370"/>
      <c r="J74" s="370"/>
      <c r="K74" s="370"/>
      <c r="L74" s="376" t="str">
        <f>IF(設定!$B$26="","",MIN(IF($B74&gt;=設定!$B$31,設定!$B$27,設定!$B$26*$B74),設定!$B$27))</f>
        <v/>
      </c>
      <c r="M74" s="376"/>
      <c r="N74" s="376"/>
      <c r="O74" s="376"/>
      <c r="P74" s="376"/>
      <c r="Q74" s="376"/>
      <c r="R74" s="376"/>
      <c r="S74" s="376"/>
      <c r="T74" s="376"/>
      <c r="U74" s="376"/>
      <c r="V74" s="376" t="str">
        <f>IF(設定!$B$26="","",MIN(IF(AND($B74&gt;=設定!$B$31,設定!$B$17),設定!$B$28,設定!$B$26*$B74),設定!$B$28))</f>
        <v/>
      </c>
      <c r="W74" s="376"/>
      <c r="X74" s="376"/>
      <c r="Y74" s="376"/>
      <c r="Z74" s="376"/>
      <c r="AA74" s="376"/>
      <c r="AB74" s="376"/>
      <c r="AC74" s="376"/>
      <c r="AD74" s="376"/>
      <c r="AE74" s="377"/>
      <c r="AI74" s="369">
        <v>18</v>
      </c>
      <c r="AJ74" s="370"/>
      <c r="AK74" s="370"/>
      <c r="AL74" s="370"/>
      <c r="AM74" s="370"/>
      <c r="AN74" s="370"/>
      <c r="AO74" s="370"/>
      <c r="AP74" s="370"/>
      <c r="AQ74" s="370"/>
      <c r="AR74" s="370"/>
      <c r="AS74" s="376" t="str">
        <f>IF(設定!$B$26="","",MIN(IF($AI74&gt;=設定!$B$31,設定!$B$27,設定!$B$26*$AI74),設定!$B$27))</f>
        <v/>
      </c>
      <c r="AT74" s="376"/>
      <c r="AU74" s="376"/>
      <c r="AV74" s="376"/>
      <c r="AW74" s="376"/>
      <c r="AX74" s="376"/>
      <c r="AY74" s="376"/>
      <c r="AZ74" s="376"/>
      <c r="BA74" s="376"/>
      <c r="BB74" s="376"/>
      <c r="BC74" s="376" t="str">
        <f>IF(設定!$B$26="","",MIN(IF(AND($AI74&gt;=設定!$B$31,設定!$B$17),設定!$B$28,設定!$B$26*$AI74),設定!$B$28))</f>
        <v/>
      </c>
      <c r="BD74" s="376"/>
      <c r="BE74" s="376"/>
      <c r="BF74" s="376"/>
      <c r="BG74" s="376"/>
      <c r="BH74" s="376"/>
      <c r="BI74" s="376"/>
      <c r="BJ74" s="376"/>
      <c r="BK74" s="376"/>
      <c r="BL74" s="377"/>
    </row>
    <row r="75" spans="2:134" ht="14.25" customHeight="1">
      <c r="B75" s="369">
        <v>4</v>
      </c>
      <c r="C75" s="370"/>
      <c r="D75" s="370"/>
      <c r="E75" s="370"/>
      <c r="F75" s="370"/>
      <c r="G75" s="370"/>
      <c r="H75" s="370"/>
      <c r="I75" s="370"/>
      <c r="J75" s="370"/>
      <c r="K75" s="370"/>
      <c r="L75" s="376" t="str">
        <f>IF(設定!$B$26="","",MIN(IF($B75&gt;=設定!$B$31,設定!$B$27,設定!$B$26*$B75),設定!$B$27))</f>
        <v/>
      </c>
      <c r="M75" s="376"/>
      <c r="N75" s="376"/>
      <c r="O75" s="376"/>
      <c r="P75" s="376"/>
      <c r="Q75" s="376"/>
      <c r="R75" s="376"/>
      <c r="S75" s="376"/>
      <c r="T75" s="376"/>
      <c r="U75" s="376"/>
      <c r="V75" s="376" t="str">
        <f>IF(設定!$B$26="","",MIN(IF(AND($B75&gt;=設定!$B$31,設定!$B$17),設定!$B$28,設定!$B$26*$B75),設定!$B$28))</f>
        <v/>
      </c>
      <c r="W75" s="376"/>
      <c r="X75" s="376"/>
      <c r="Y75" s="376"/>
      <c r="Z75" s="376"/>
      <c r="AA75" s="376"/>
      <c r="AB75" s="376"/>
      <c r="AC75" s="376"/>
      <c r="AD75" s="376"/>
      <c r="AE75" s="377"/>
      <c r="AI75" s="369">
        <v>19</v>
      </c>
      <c r="AJ75" s="370"/>
      <c r="AK75" s="370"/>
      <c r="AL75" s="370"/>
      <c r="AM75" s="370"/>
      <c r="AN75" s="370"/>
      <c r="AO75" s="370"/>
      <c r="AP75" s="370"/>
      <c r="AQ75" s="370"/>
      <c r="AR75" s="370"/>
      <c r="AS75" s="376" t="str">
        <f>IF(設定!$B$26="","",MIN(IF($AI75&gt;=設定!$B$31,設定!$B$27,設定!$B$26*$AI75),設定!$B$27))</f>
        <v/>
      </c>
      <c r="AT75" s="376"/>
      <c r="AU75" s="376"/>
      <c r="AV75" s="376"/>
      <c r="AW75" s="376"/>
      <c r="AX75" s="376"/>
      <c r="AY75" s="376"/>
      <c r="AZ75" s="376"/>
      <c r="BA75" s="376"/>
      <c r="BB75" s="376"/>
      <c r="BC75" s="376" t="str">
        <f>IF(設定!$B$26="","",MIN(IF(AND($AI75&gt;=設定!$B$31,設定!$B$17),設定!$B$28,設定!$B$26*$AI75),設定!$B$28))</f>
        <v/>
      </c>
      <c r="BD75" s="376"/>
      <c r="BE75" s="376"/>
      <c r="BF75" s="376"/>
      <c r="BG75" s="376"/>
      <c r="BH75" s="376"/>
      <c r="BI75" s="376"/>
      <c r="BJ75" s="376"/>
      <c r="BK75" s="376"/>
      <c r="BL75" s="377"/>
    </row>
    <row r="76" spans="2:134" ht="14.25" customHeight="1">
      <c r="B76" s="369">
        <v>5</v>
      </c>
      <c r="C76" s="370"/>
      <c r="D76" s="370"/>
      <c r="E76" s="370"/>
      <c r="F76" s="370"/>
      <c r="G76" s="370"/>
      <c r="H76" s="370"/>
      <c r="I76" s="370"/>
      <c r="J76" s="370"/>
      <c r="K76" s="370"/>
      <c r="L76" s="376" t="str">
        <f>IF(設定!$B$26="","",MIN(IF($B76&gt;=設定!$B$31,設定!$B$27,設定!$B$26*$B76),設定!$B$27))</f>
        <v/>
      </c>
      <c r="M76" s="376"/>
      <c r="N76" s="376"/>
      <c r="O76" s="376"/>
      <c r="P76" s="376"/>
      <c r="Q76" s="376"/>
      <c r="R76" s="376"/>
      <c r="S76" s="376"/>
      <c r="T76" s="376"/>
      <c r="U76" s="376"/>
      <c r="V76" s="376" t="str">
        <f>IF(設定!$B$26="","",MIN(IF(AND($B76&gt;=設定!$B$31,設定!$B$17),設定!$B$28,設定!$B$26*$B76),設定!$B$28))</f>
        <v/>
      </c>
      <c r="W76" s="376"/>
      <c r="X76" s="376"/>
      <c r="Y76" s="376"/>
      <c r="Z76" s="376"/>
      <c r="AA76" s="376"/>
      <c r="AB76" s="376"/>
      <c r="AC76" s="376"/>
      <c r="AD76" s="376"/>
      <c r="AE76" s="377"/>
      <c r="AI76" s="369">
        <v>20</v>
      </c>
      <c r="AJ76" s="370"/>
      <c r="AK76" s="370"/>
      <c r="AL76" s="370"/>
      <c r="AM76" s="370"/>
      <c r="AN76" s="370"/>
      <c r="AO76" s="370"/>
      <c r="AP76" s="370"/>
      <c r="AQ76" s="370"/>
      <c r="AR76" s="370"/>
      <c r="AS76" s="376" t="str">
        <f>IF(設定!$B$26="","",MIN(IF($AI76&gt;=設定!$B$31,設定!$B$27,設定!$B$26*$AI76),設定!$B$27))</f>
        <v/>
      </c>
      <c r="AT76" s="376"/>
      <c r="AU76" s="376"/>
      <c r="AV76" s="376"/>
      <c r="AW76" s="376"/>
      <c r="AX76" s="376"/>
      <c r="AY76" s="376"/>
      <c r="AZ76" s="376"/>
      <c r="BA76" s="376"/>
      <c r="BB76" s="376"/>
      <c r="BC76" s="376" t="str">
        <f>IF(設定!$B$26="","",MIN(IF(AND($AI76&gt;=設定!$B$31,設定!$B$17),設定!$B$28,設定!$B$26*$AI76),設定!$B$28))</f>
        <v/>
      </c>
      <c r="BD76" s="376"/>
      <c r="BE76" s="376"/>
      <c r="BF76" s="376"/>
      <c r="BG76" s="376"/>
      <c r="BH76" s="376"/>
      <c r="BI76" s="376"/>
      <c r="BJ76" s="376"/>
      <c r="BK76" s="376"/>
      <c r="BL76" s="377"/>
    </row>
    <row r="77" spans="2:134" ht="14.25" customHeight="1">
      <c r="B77" s="369">
        <v>6</v>
      </c>
      <c r="C77" s="370"/>
      <c r="D77" s="370"/>
      <c r="E77" s="370"/>
      <c r="F77" s="370"/>
      <c r="G77" s="370"/>
      <c r="H77" s="370"/>
      <c r="I77" s="370"/>
      <c r="J77" s="370"/>
      <c r="K77" s="370"/>
      <c r="L77" s="376" t="str">
        <f>IF(設定!$B$26="","",MIN(IF($B77&gt;=設定!$B$31,設定!$B$27,設定!$B$26*$B77),設定!$B$27))</f>
        <v/>
      </c>
      <c r="M77" s="376"/>
      <c r="N77" s="376"/>
      <c r="O77" s="376"/>
      <c r="P77" s="376"/>
      <c r="Q77" s="376"/>
      <c r="R77" s="376"/>
      <c r="S77" s="376"/>
      <c r="T77" s="376"/>
      <c r="U77" s="376"/>
      <c r="V77" s="376" t="str">
        <f>IF(設定!$B$26="","",MIN(IF(AND($B77&gt;=設定!$B$31,設定!$B$17),設定!$B$28,設定!$B$26*$B77),設定!$B$28))</f>
        <v/>
      </c>
      <c r="W77" s="376"/>
      <c r="X77" s="376"/>
      <c r="Y77" s="376"/>
      <c r="Z77" s="376"/>
      <c r="AA77" s="376"/>
      <c r="AB77" s="376"/>
      <c r="AC77" s="376"/>
      <c r="AD77" s="376"/>
      <c r="AE77" s="377"/>
      <c r="AI77" s="369">
        <v>21</v>
      </c>
      <c r="AJ77" s="370"/>
      <c r="AK77" s="370"/>
      <c r="AL77" s="370"/>
      <c r="AM77" s="370"/>
      <c r="AN77" s="370"/>
      <c r="AO77" s="370"/>
      <c r="AP77" s="370"/>
      <c r="AQ77" s="370"/>
      <c r="AR77" s="370"/>
      <c r="AS77" s="376" t="str">
        <f>IF(設定!$B$26="","",MIN(IF($AI77&gt;=設定!$B$31,設定!$B$27,設定!$B$26*$AI77),設定!$B$27))</f>
        <v/>
      </c>
      <c r="AT77" s="376"/>
      <c r="AU77" s="376"/>
      <c r="AV77" s="376"/>
      <c r="AW77" s="376"/>
      <c r="AX77" s="376"/>
      <c r="AY77" s="376"/>
      <c r="AZ77" s="376"/>
      <c r="BA77" s="376"/>
      <c r="BB77" s="376"/>
      <c r="BC77" s="376" t="str">
        <f>IF(設定!$B$26="","",MIN(IF(AND($AI77&gt;=設定!$B$31,設定!$B$17),設定!$B$28,設定!$B$26*$AI77),設定!$B$28))</f>
        <v/>
      </c>
      <c r="BD77" s="376"/>
      <c r="BE77" s="376"/>
      <c r="BF77" s="376"/>
      <c r="BG77" s="376"/>
      <c r="BH77" s="376"/>
      <c r="BI77" s="376"/>
      <c r="BJ77" s="376"/>
      <c r="BK77" s="376"/>
      <c r="BL77" s="377"/>
    </row>
    <row r="78" spans="2:134" ht="14.25" customHeight="1">
      <c r="B78" s="369">
        <v>7</v>
      </c>
      <c r="C78" s="370"/>
      <c r="D78" s="370"/>
      <c r="E78" s="370"/>
      <c r="F78" s="370"/>
      <c r="G78" s="370"/>
      <c r="H78" s="370"/>
      <c r="I78" s="370"/>
      <c r="J78" s="370"/>
      <c r="K78" s="370"/>
      <c r="L78" s="376" t="str">
        <f>IF(設定!$B$26="","",MIN(IF($B78&gt;=設定!$B$31,設定!$B$27,設定!$B$26*$B78),設定!$B$27))</f>
        <v/>
      </c>
      <c r="M78" s="376"/>
      <c r="N78" s="376"/>
      <c r="O78" s="376"/>
      <c r="P78" s="376"/>
      <c r="Q78" s="376"/>
      <c r="R78" s="376"/>
      <c r="S78" s="376"/>
      <c r="T78" s="376"/>
      <c r="U78" s="376"/>
      <c r="V78" s="376" t="str">
        <f>IF(設定!$B$26="","",MIN(IF(AND($B78&gt;=設定!$B$31,設定!$B$17),設定!$B$28,設定!$B$26*$B78),設定!$B$28))</f>
        <v/>
      </c>
      <c r="W78" s="376"/>
      <c r="X78" s="376"/>
      <c r="Y78" s="376"/>
      <c r="Z78" s="376"/>
      <c r="AA78" s="376"/>
      <c r="AB78" s="376"/>
      <c r="AC78" s="376"/>
      <c r="AD78" s="376"/>
      <c r="AE78" s="377"/>
      <c r="AI78" s="369">
        <v>22</v>
      </c>
      <c r="AJ78" s="370"/>
      <c r="AK78" s="370"/>
      <c r="AL78" s="370"/>
      <c r="AM78" s="370"/>
      <c r="AN78" s="370"/>
      <c r="AO78" s="370"/>
      <c r="AP78" s="370"/>
      <c r="AQ78" s="370"/>
      <c r="AR78" s="370"/>
      <c r="AS78" s="376" t="str">
        <f>IF(設定!$B$26="","",MIN(IF($AI78&gt;=設定!$B$31,設定!$B$27,設定!$B$26*$AI78),設定!$B$27))</f>
        <v/>
      </c>
      <c r="AT78" s="376"/>
      <c r="AU78" s="376"/>
      <c r="AV78" s="376"/>
      <c r="AW78" s="376"/>
      <c r="AX78" s="376"/>
      <c r="AY78" s="376"/>
      <c r="AZ78" s="376"/>
      <c r="BA78" s="376"/>
      <c r="BB78" s="376"/>
      <c r="BC78" s="376" t="str">
        <f>IF(設定!$B$26="","",MIN(IF(AND($AI78&gt;=設定!$B$31,設定!$B$17),設定!$B$28,設定!$B$26*$AI78),設定!$B$28))</f>
        <v/>
      </c>
      <c r="BD78" s="376"/>
      <c r="BE78" s="376"/>
      <c r="BF78" s="376"/>
      <c r="BG78" s="376"/>
      <c r="BH78" s="376"/>
      <c r="BI78" s="376"/>
      <c r="BJ78" s="376"/>
      <c r="BK78" s="376"/>
      <c r="BL78" s="377"/>
    </row>
    <row r="79" spans="2:134" ht="14.25" customHeight="1">
      <c r="B79" s="369">
        <v>8</v>
      </c>
      <c r="C79" s="370"/>
      <c r="D79" s="370"/>
      <c r="E79" s="370"/>
      <c r="F79" s="370"/>
      <c r="G79" s="370"/>
      <c r="H79" s="370"/>
      <c r="I79" s="370"/>
      <c r="J79" s="370"/>
      <c r="K79" s="370"/>
      <c r="L79" s="376" t="str">
        <f>IF(設定!$B$26="","",MIN(IF($B79&gt;=設定!$B$31,設定!$B$27,設定!$B$26*$B79),設定!$B$27))</f>
        <v/>
      </c>
      <c r="M79" s="376"/>
      <c r="N79" s="376"/>
      <c r="O79" s="376"/>
      <c r="P79" s="376"/>
      <c r="Q79" s="376"/>
      <c r="R79" s="376"/>
      <c r="S79" s="376"/>
      <c r="T79" s="376"/>
      <c r="U79" s="376"/>
      <c r="V79" s="376" t="str">
        <f>IF(設定!$B$26="","",MIN(IF(AND($B79&gt;=設定!$B$31,設定!$B$17),設定!$B$28,設定!$B$26*$B79),設定!$B$28))</f>
        <v/>
      </c>
      <c r="W79" s="376"/>
      <c r="X79" s="376"/>
      <c r="Y79" s="376"/>
      <c r="Z79" s="376"/>
      <c r="AA79" s="376"/>
      <c r="AB79" s="376"/>
      <c r="AC79" s="376"/>
      <c r="AD79" s="376"/>
      <c r="AE79" s="377"/>
      <c r="AI79" s="369">
        <v>23</v>
      </c>
      <c r="AJ79" s="370"/>
      <c r="AK79" s="370"/>
      <c r="AL79" s="370"/>
      <c r="AM79" s="370"/>
      <c r="AN79" s="370"/>
      <c r="AO79" s="370"/>
      <c r="AP79" s="370"/>
      <c r="AQ79" s="370"/>
      <c r="AR79" s="370"/>
      <c r="AS79" s="376" t="str">
        <f>IF(設定!$B$26="","",MIN(IF($AI79&gt;=設定!$B$31,設定!$B$27,設定!$B$26*$AI79),設定!$B$27))</f>
        <v/>
      </c>
      <c r="AT79" s="376"/>
      <c r="AU79" s="376"/>
      <c r="AV79" s="376"/>
      <c r="AW79" s="376"/>
      <c r="AX79" s="376"/>
      <c r="AY79" s="376"/>
      <c r="AZ79" s="376"/>
      <c r="BA79" s="376"/>
      <c r="BB79" s="376"/>
      <c r="BC79" s="376" t="str">
        <f>IF(設定!$B$26="","",MIN(IF(AND($AI79&gt;=設定!$B$31,設定!$B$17),設定!$B$28,設定!$B$26*$AI79),設定!$B$28))</f>
        <v/>
      </c>
      <c r="BD79" s="376"/>
      <c r="BE79" s="376"/>
      <c r="BF79" s="376"/>
      <c r="BG79" s="376"/>
      <c r="BH79" s="376"/>
      <c r="BI79" s="376"/>
      <c r="BJ79" s="376"/>
      <c r="BK79" s="376"/>
      <c r="BL79" s="377"/>
    </row>
    <row r="80" spans="2:134" ht="14.25" customHeight="1">
      <c r="B80" s="369">
        <v>9</v>
      </c>
      <c r="C80" s="370"/>
      <c r="D80" s="370"/>
      <c r="E80" s="370"/>
      <c r="F80" s="370"/>
      <c r="G80" s="370"/>
      <c r="H80" s="370"/>
      <c r="I80" s="370"/>
      <c r="J80" s="370"/>
      <c r="K80" s="370"/>
      <c r="L80" s="376" t="str">
        <f>IF(設定!$B$26="","",MIN(IF($B80&gt;=設定!$B$31,設定!$B$27,設定!$B$26*$B80),設定!$B$27))</f>
        <v/>
      </c>
      <c r="M80" s="376"/>
      <c r="N80" s="376"/>
      <c r="O80" s="376"/>
      <c r="P80" s="376"/>
      <c r="Q80" s="376"/>
      <c r="R80" s="376"/>
      <c r="S80" s="376"/>
      <c r="T80" s="376"/>
      <c r="U80" s="376"/>
      <c r="V80" s="376" t="str">
        <f>IF(設定!$B$26="","",MIN(IF(AND($B80&gt;=設定!$B$31,設定!$B$17),設定!$B$28,設定!$B$26*$B80),設定!$B$28))</f>
        <v/>
      </c>
      <c r="W80" s="376"/>
      <c r="X80" s="376"/>
      <c r="Y80" s="376"/>
      <c r="Z80" s="376"/>
      <c r="AA80" s="376"/>
      <c r="AB80" s="376"/>
      <c r="AC80" s="376"/>
      <c r="AD80" s="376"/>
      <c r="AE80" s="377"/>
      <c r="AI80" s="369">
        <v>24</v>
      </c>
      <c r="AJ80" s="370"/>
      <c r="AK80" s="370"/>
      <c r="AL80" s="370"/>
      <c r="AM80" s="370"/>
      <c r="AN80" s="370"/>
      <c r="AO80" s="370"/>
      <c r="AP80" s="370"/>
      <c r="AQ80" s="370"/>
      <c r="AR80" s="370"/>
      <c r="AS80" s="376" t="str">
        <f>IF(設定!$B$26="","",MIN(IF($AI80&gt;=設定!$B$31,設定!$B$27,設定!$B$26*$AI80),設定!$B$27))</f>
        <v/>
      </c>
      <c r="AT80" s="376"/>
      <c r="AU80" s="376"/>
      <c r="AV80" s="376"/>
      <c r="AW80" s="376"/>
      <c r="AX80" s="376"/>
      <c r="AY80" s="376"/>
      <c r="AZ80" s="376"/>
      <c r="BA80" s="376"/>
      <c r="BB80" s="376"/>
      <c r="BC80" s="376" t="str">
        <f>IF(設定!$B$26="","",MIN(IF(AND($AI80&gt;=設定!$B$31,設定!$B$17),設定!$B$28,設定!$B$26*$AI80),設定!$B$28))</f>
        <v/>
      </c>
      <c r="BD80" s="376"/>
      <c r="BE80" s="376"/>
      <c r="BF80" s="376"/>
      <c r="BG80" s="376"/>
      <c r="BH80" s="376"/>
      <c r="BI80" s="376"/>
      <c r="BJ80" s="376"/>
      <c r="BK80" s="376"/>
      <c r="BL80" s="377"/>
    </row>
    <row r="81" spans="1:69" ht="14.25" customHeight="1">
      <c r="B81" s="369">
        <v>10</v>
      </c>
      <c r="C81" s="370"/>
      <c r="D81" s="370"/>
      <c r="E81" s="370"/>
      <c r="F81" s="370"/>
      <c r="G81" s="370"/>
      <c r="H81" s="370"/>
      <c r="I81" s="370"/>
      <c r="J81" s="370"/>
      <c r="K81" s="370"/>
      <c r="L81" s="376" t="str">
        <f>IF(設定!$B$26="","",MIN(IF($B81&gt;=設定!$B$31,設定!$B$27,設定!$B$26*$B81),設定!$B$27))</f>
        <v/>
      </c>
      <c r="M81" s="376"/>
      <c r="N81" s="376"/>
      <c r="O81" s="376"/>
      <c r="P81" s="376"/>
      <c r="Q81" s="376"/>
      <c r="R81" s="376"/>
      <c r="S81" s="376"/>
      <c r="T81" s="376"/>
      <c r="U81" s="376"/>
      <c r="V81" s="376" t="str">
        <f>IF(設定!$B$26="","",MIN(IF(AND($B81&gt;=設定!$B$31,設定!$B$17),設定!$B$28,設定!$B$26*$B81),設定!$B$28))</f>
        <v/>
      </c>
      <c r="W81" s="376"/>
      <c r="X81" s="376"/>
      <c r="Y81" s="376"/>
      <c r="Z81" s="376"/>
      <c r="AA81" s="376"/>
      <c r="AB81" s="376"/>
      <c r="AC81" s="376"/>
      <c r="AD81" s="376"/>
      <c r="AE81" s="377"/>
      <c r="AI81" s="369">
        <v>25</v>
      </c>
      <c r="AJ81" s="370"/>
      <c r="AK81" s="370"/>
      <c r="AL81" s="370"/>
      <c r="AM81" s="370"/>
      <c r="AN81" s="370"/>
      <c r="AO81" s="370"/>
      <c r="AP81" s="370"/>
      <c r="AQ81" s="370"/>
      <c r="AR81" s="370"/>
      <c r="AS81" s="376" t="str">
        <f>IF(設定!$B$26="","",MIN(IF($AI81&gt;=設定!$B$31,設定!$B$27,設定!$B$26*$AI81),設定!$B$27))</f>
        <v/>
      </c>
      <c r="AT81" s="376"/>
      <c r="AU81" s="376"/>
      <c r="AV81" s="376"/>
      <c r="AW81" s="376"/>
      <c r="AX81" s="376"/>
      <c r="AY81" s="376"/>
      <c r="AZ81" s="376"/>
      <c r="BA81" s="376"/>
      <c r="BB81" s="376"/>
      <c r="BC81" s="376" t="str">
        <f>IF(設定!$B$26="","",MIN(IF(AND($AI81&gt;=設定!$B$31,設定!$B$17),設定!$B$28,設定!$B$26*$AI81),設定!$B$28))</f>
        <v/>
      </c>
      <c r="BD81" s="376"/>
      <c r="BE81" s="376"/>
      <c r="BF81" s="376"/>
      <c r="BG81" s="376"/>
      <c r="BH81" s="376"/>
      <c r="BI81" s="376"/>
      <c r="BJ81" s="376"/>
      <c r="BK81" s="376"/>
      <c r="BL81" s="377"/>
    </row>
    <row r="82" spans="1:69" ht="14.25" customHeight="1">
      <c r="B82" s="369">
        <v>11</v>
      </c>
      <c r="C82" s="370"/>
      <c r="D82" s="370"/>
      <c r="E82" s="370"/>
      <c r="F82" s="370"/>
      <c r="G82" s="370"/>
      <c r="H82" s="370"/>
      <c r="I82" s="370"/>
      <c r="J82" s="370"/>
      <c r="K82" s="370"/>
      <c r="L82" s="376" t="str">
        <f>IF(設定!$B$26="","",MIN(IF($B82&gt;=設定!$B$31,設定!$B$27,設定!$B$26*$B82),設定!$B$27))</f>
        <v/>
      </c>
      <c r="M82" s="376"/>
      <c r="N82" s="376"/>
      <c r="O82" s="376"/>
      <c r="P82" s="376"/>
      <c r="Q82" s="376"/>
      <c r="R82" s="376"/>
      <c r="S82" s="376"/>
      <c r="T82" s="376"/>
      <c r="U82" s="376"/>
      <c r="V82" s="376" t="str">
        <f>IF(設定!$B$26="","",MIN(IF(AND($B82&gt;=設定!$B$31,設定!$B$17),設定!$B$28,設定!$B$26*$B82),設定!$B$28))</f>
        <v/>
      </c>
      <c r="W82" s="376"/>
      <c r="X82" s="376"/>
      <c r="Y82" s="376"/>
      <c r="Z82" s="376"/>
      <c r="AA82" s="376"/>
      <c r="AB82" s="376"/>
      <c r="AC82" s="376"/>
      <c r="AD82" s="376"/>
      <c r="AE82" s="377"/>
      <c r="AI82" s="369">
        <v>26</v>
      </c>
      <c r="AJ82" s="370"/>
      <c r="AK82" s="370"/>
      <c r="AL82" s="370"/>
      <c r="AM82" s="370"/>
      <c r="AN82" s="370"/>
      <c r="AO82" s="370"/>
      <c r="AP82" s="370"/>
      <c r="AQ82" s="370"/>
      <c r="AR82" s="370"/>
      <c r="AS82" s="376" t="str">
        <f>IF(設定!$B$26="","",MIN(IF($AI82&gt;=設定!$B$31,設定!$B$27,設定!$B$26*$AI82),設定!$B$27))</f>
        <v/>
      </c>
      <c r="AT82" s="376"/>
      <c r="AU82" s="376"/>
      <c r="AV82" s="376"/>
      <c r="AW82" s="376"/>
      <c r="AX82" s="376"/>
      <c r="AY82" s="376"/>
      <c r="AZ82" s="376"/>
      <c r="BA82" s="376"/>
      <c r="BB82" s="376"/>
      <c r="BC82" s="376" t="str">
        <f>IF(設定!$B$26="","",MIN(IF(AND($AI82&gt;=設定!$B$31,設定!$B$17),設定!$B$28,設定!$B$26*$AI82),設定!$B$28))</f>
        <v/>
      </c>
      <c r="BD82" s="376"/>
      <c r="BE82" s="376"/>
      <c r="BF82" s="376"/>
      <c r="BG82" s="376"/>
      <c r="BH82" s="376"/>
      <c r="BI82" s="376"/>
      <c r="BJ82" s="376"/>
      <c r="BK82" s="376"/>
      <c r="BL82" s="377"/>
    </row>
    <row r="83" spans="1:69" ht="14.25" customHeight="1">
      <c r="B83" s="369">
        <v>12</v>
      </c>
      <c r="C83" s="370"/>
      <c r="D83" s="370"/>
      <c r="E83" s="370"/>
      <c r="F83" s="370"/>
      <c r="G83" s="370"/>
      <c r="H83" s="370"/>
      <c r="I83" s="370"/>
      <c r="J83" s="370"/>
      <c r="K83" s="370"/>
      <c r="L83" s="376" t="str">
        <f>IF(設定!$B$26="","",MIN(IF($B83&gt;=設定!$B$31,設定!$B$27,設定!$B$26*$B83),設定!$B$27))</f>
        <v/>
      </c>
      <c r="M83" s="376"/>
      <c r="N83" s="376"/>
      <c r="O83" s="376"/>
      <c r="P83" s="376"/>
      <c r="Q83" s="376"/>
      <c r="R83" s="376"/>
      <c r="S83" s="376"/>
      <c r="T83" s="376"/>
      <c r="U83" s="376"/>
      <c r="V83" s="376" t="str">
        <f>IF(設定!$B$26="","",MIN(IF(AND($B83&gt;=設定!$B$31,設定!$B$17),設定!$B$28,設定!$B$26*$B83),設定!$B$28))</f>
        <v/>
      </c>
      <c r="W83" s="376"/>
      <c r="X83" s="376"/>
      <c r="Y83" s="376"/>
      <c r="Z83" s="376"/>
      <c r="AA83" s="376"/>
      <c r="AB83" s="376"/>
      <c r="AC83" s="376"/>
      <c r="AD83" s="376"/>
      <c r="AE83" s="377"/>
      <c r="AI83" s="369">
        <v>27</v>
      </c>
      <c r="AJ83" s="370"/>
      <c r="AK83" s="370"/>
      <c r="AL83" s="370"/>
      <c r="AM83" s="370"/>
      <c r="AN83" s="370"/>
      <c r="AO83" s="370"/>
      <c r="AP83" s="370"/>
      <c r="AQ83" s="370"/>
      <c r="AR83" s="370"/>
      <c r="AS83" s="376" t="str">
        <f>IF(設定!$B$26="","",MIN(IF($AI83&gt;=設定!$B$31,設定!$B$27,設定!$B$26*$AI83),設定!$B$27))</f>
        <v/>
      </c>
      <c r="AT83" s="376"/>
      <c r="AU83" s="376"/>
      <c r="AV83" s="376"/>
      <c r="AW83" s="376"/>
      <c r="AX83" s="376"/>
      <c r="AY83" s="376"/>
      <c r="AZ83" s="376"/>
      <c r="BA83" s="376"/>
      <c r="BB83" s="376"/>
      <c r="BC83" s="376" t="str">
        <f>IF(設定!$B$26="","",MIN(IF(AND($AI83&gt;=設定!$B$31,設定!$B$17),設定!$B$28,設定!$B$26*$AI83),設定!$B$28))</f>
        <v/>
      </c>
      <c r="BD83" s="376"/>
      <c r="BE83" s="376"/>
      <c r="BF83" s="376"/>
      <c r="BG83" s="376"/>
      <c r="BH83" s="376"/>
      <c r="BI83" s="376"/>
      <c r="BJ83" s="376"/>
      <c r="BK83" s="376"/>
      <c r="BL83" s="377"/>
    </row>
    <row r="84" spans="1:69" ht="14.25" customHeight="1">
      <c r="B84" s="369">
        <v>13</v>
      </c>
      <c r="C84" s="370"/>
      <c r="D84" s="370"/>
      <c r="E84" s="370"/>
      <c r="F84" s="370"/>
      <c r="G84" s="370"/>
      <c r="H84" s="370"/>
      <c r="I84" s="370"/>
      <c r="J84" s="370"/>
      <c r="K84" s="370"/>
      <c r="L84" s="376" t="str">
        <f>IF(設定!$B$26="","",MIN(IF($B84&gt;=設定!$B$31,設定!$B$27,設定!$B$26*$B84),設定!$B$27))</f>
        <v/>
      </c>
      <c r="M84" s="376"/>
      <c r="N84" s="376"/>
      <c r="O84" s="376"/>
      <c r="P84" s="376"/>
      <c r="Q84" s="376"/>
      <c r="R84" s="376"/>
      <c r="S84" s="376"/>
      <c r="T84" s="376"/>
      <c r="U84" s="376"/>
      <c r="V84" s="376" t="str">
        <f>IF(設定!$B$26="","",MIN(IF(AND($B84&gt;=設定!$B$31,設定!$B$17),設定!$B$28,設定!$B$26*$B84),設定!$B$28))</f>
        <v/>
      </c>
      <c r="W84" s="376"/>
      <c r="X84" s="376"/>
      <c r="Y84" s="376"/>
      <c r="Z84" s="376"/>
      <c r="AA84" s="376"/>
      <c r="AB84" s="376"/>
      <c r="AC84" s="376"/>
      <c r="AD84" s="376"/>
      <c r="AE84" s="377"/>
      <c r="AI84" s="369">
        <v>28</v>
      </c>
      <c r="AJ84" s="370"/>
      <c r="AK84" s="370"/>
      <c r="AL84" s="370"/>
      <c r="AM84" s="370"/>
      <c r="AN84" s="370"/>
      <c r="AO84" s="370"/>
      <c r="AP84" s="370"/>
      <c r="AQ84" s="370"/>
      <c r="AR84" s="370"/>
      <c r="AS84" s="376" t="str">
        <f>IF(設定!$B$26="","",MIN(IF($AI84&gt;=設定!$B$31,設定!$B$27,設定!$B$26*$AI84),設定!$B$27))</f>
        <v/>
      </c>
      <c r="AT84" s="376"/>
      <c r="AU84" s="376"/>
      <c r="AV84" s="376"/>
      <c r="AW84" s="376"/>
      <c r="AX84" s="376"/>
      <c r="AY84" s="376"/>
      <c r="AZ84" s="376"/>
      <c r="BA84" s="376"/>
      <c r="BB84" s="376"/>
      <c r="BC84" s="376" t="str">
        <f>IF(設定!$B$26="","",MIN(IF(AND($AI84&gt;=設定!$B$31,設定!$B$17),設定!$B$28,設定!$B$26*$AI84),設定!$B$28))</f>
        <v/>
      </c>
      <c r="BD84" s="376"/>
      <c r="BE84" s="376"/>
      <c r="BF84" s="376"/>
      <c r="BG84" s="376"/>
      <c r="BH84" s="376"/>
      <c r="BI84" s="376"/>
      <c r="BJ84" s="376"/>
      <c r="BK84" s="376"/>
      <c r="BL84" s="377"/>
    </row>
    <row r="85" spans="1:69" ht="14.25" customHeight="1">
      <c r="B85" s="369">
        <v>14</v>
      </c>
      <c r="C85" s="370"/>
      <c r="D85" s="370"/>
      <c r="E85" s="370"/>
      <c r="F85" s="370"/>
      <c r="G85" s="370"/>
      <c r="H85" s="370"/>
      <c r="I85" s="370"/>
      <c r="J85" s="370"/>
      <c r="K85" s="370"/>
      <c r="L85" s="376" t="str">
        <f>IF(設定!$B$26="","",MIN(IF($B85&gt;=設定!$B$31,設定!$B$27,設定!$B$26*$B85),設定!$B$27))</f>
        <v/>
      </c>
      <c r="M85" s="376"/>
      <c r="N85" s="376"/>
      <c r="O85" s="376"/>
      <c r="P85" s="376"/>
      <c r="Q85" s="376"/>
      <c r="R85" s="376"/>
      <c r="S85" s="376"/>
      <c r="T85" s="376"/>
      <c r="U85" s="376"/>
      <c r="V85" s="376" t="str">
        <f>IF(設定!$B$26="","",MIN(IF(AND($B85&gt;=設定!$B$31,設定!$B$17),設定!$B$28,設定!$B$26*$B85),設定!$B$28))</f>
        <v/>
      </c>
      <c r="W85" s="376"/>
      <c r="X85" s="376"/>
      <c r="Y85" s="376"/>
      <c r="Z85" s="376"/>
      <c r="AA85" s="376"/>
      <c r="AB85" s="376"/>
      <c r="AC85" s="376"/>
      <c r="AD85" s="376"/>
      <c r="AE85" s="377"/>
      <c r="AI85" s="369">
        <v>29</v>
      </c>
      <c r="AJ85" s="370"/>
      <c r="AK85" s="370"/>
      <c r="AL85" s="370"/>
      <c r="AM85" s="370"/>
      <c r="AN85" s="370"/>
      <c r="AO85" s="370"/>
      <c r="AP85" s="370"/>
      <c r="AQ85" s="370"/>
      <c r="AR85" s="370"/>
      <c r="AS85" s="376" t="str">
        <f>IF(設定!$B$26="","",MIN(IF($AI85&gt;=設定!$B$31,設定!$B$27,設定!$B$26*$AI85),設定!$B$27))</f>
        <v/>
      </c>
      <c r="AT85" s="376"/>
      <c r="AU85" s="376"/>
      <c r="AV85" s="376"/>
      <c r="AW85" s="376"/>
      <c r="AX85" s="376"/>
      <c r="AY85" s="376"/>
      <c r="AZ85" s="376"/>
      <c r="BA85" s="376"/>
      <c r="BB85" s="376"/>
      <c r="BC85" s="376" t="str">
        <f>IF(設定!$B$26="","",MIN(IF(AND($AI85&gt;=設定!$B$31,設定!$B$17),設定!$B$28,設定!$B$26*$AI85),設定!$B$28))</f>
        <v/>
      </c>
      <c r="BD85" s="376"/>
      <c r="BE85" s="376"/>
      <c r="BF85" s="376"/>
      <c r="BG85" s="376"/>
      <c r="BH85" s="376"/>
      <c r="BI85" s="376"/>
      <c r="BJ85" s="376"/>
      <c r="BK85" s="376"/>
      <c r="BL85" s="377"/>
    </row>
    <row r="86" spans="1:69" ht="14.25" customHeight="1" thickBot="1">
      <c r="B86" s="381">
        <v>15</v>
      </c>
      <c r="C86" s="382"/>
      <c r="D86" s="382"/>
      <c r="E86" s="382"/>
      <c r="F86" s="382"/>
      <c r="G86" s="382"/>
      <c r="H86" s="382"/>
      <c r="I86" s="382"/>
      <c r="J86" s="382"/>
      <c r="K86" s="382"/>
      <c r="L86" s="378" t="str">
        <f>IF(設定!$B$26="","",MIN(IF($B86&gt;=設定!$B$31,設定!$B$27,設定!$B$26*$B86),設定!$B$27))</f>
        <v/>
      </c>
      <c r="M86" s="378"/>
      <c r="N86" s="378"/>
      <c r="O86" s="378"/>
      <c r="P86" s="378"/>
      <c r="Q86" s="378"/>
      <c r="R86" s="378"/>
      <c r="S86" s="378"/>
      <c r="T86" s="378"/>
      <c r="U86" s="378"/>
      <c r="V86" s="378" t="str">
        <f>IF(設定!$B$26="","",MIN(IF(AND($B86&gt;=設定!$B$31,設定!$B$17),設定!$B$28,設定!$B$26*$B86),設定!$B$28))</f>
        <v/>
      </c>
      <c r="W86" s="378"/>
      <c r="X86" s="378"/>
      <c r="Y86" s="378"/>
      <c r="Z86" s="378"/>
      <c r="AA86" s="378"/>
      <c r="AB86" s="378"/>
      <c r="AC86" s="378"/>
      <c r="AD86" s="378"/>
      <c r="AE86" s="379"/>
      <c r="AI86" s="369">
        <v>30</v>
      </c>
      <c r="AJ86" s="370"/>
      <c r="AK86" s="370"/>
      <c r="AL86" s="370"/>
      <c r="AM86" s="370"/>
      <c r="AN86" s="370"/>
      <c r="AO86" s="370"/>
      <c r="AP86" s="370"/>
      <c r="AQ86" s="370"/>
      <c r="AR86" s="370"/>
      <c r="AS86" s="376" t="str">
        <f>IF(設定!$B$26="","",MIN(IF($AI86&gt;=設定!$B$31,設定!$B$27,設定!$B$26*$AI86),設定!$B$27))</f>
        <v/>
      </c>
      <c r="AT86" s="376"/>
      <c r="AU86" s="376"/>
      <c r="AV86" s="376"/>
      <c r="AW86" s="376"/>
      <c r="AX86" s="376"/>
      <c r="AY86" s="376"/>
      <c r="AZ86" s="376"/>
      <c r="BA86" s="376"/>
      <c r="BB86" s="376"/>
      <c r="BC86" s="376" t="str">
        <f>IF(設定!$B$26="","",MIN(IF(AND($AI86&gt;=設定!$B$31,設定!$B$17),設定!$B$28,設定!$B$26*$AI86),設定!$B$28))</f>
        <v/>
      </c>
      <c r="BD86" s="376"/>
      <c r="BE86" s="376"/>
      <c r="BF86" s="376"/>
      <c r="BG86" s="376"/>
      <c r="BH86" s="376"/>
      <c r="BI86" s="376"/>
      <c r="BJ86" s="376"/>
      <c r="BK86" s="376"/>
      <c r="BL86" s="377"/>
    </row>
    <row r="87" spans="1:69" ht="14.25" customHeight="1" thickBot="1">
      <c r="AI87" s="381">
        <v>31</v>
      </c>
      <c r="AJ87" s="382"/>
      <c r="AK87" s="382"/>
      <c r="AL87" s="382"/>
      <c r="AM87" s="382"/>
      <c r="AN87" s="382"/>
      <c r="AO87" s="382"/>
      <c r="AP87" s="382"/>
      <c r="AQ87" s="382"/>
      <c r="AR87" s="382"/>
      <c r="AS87" s="378" t="str">
        <f>IF(設定!$B$26="","",MIN(IF($AI87&gt;=設定!$B$31,設定!$B$27,設定!$B$26*$AI87),設定!$B$27))</f>
        <v/>
      </c>
      <c r="AT87" s="378"/>
      <c r="AU87" s="378"/>
      <c r="AV87" s="378"/>
      <c r="AW87" s="378"/>
      <c r="AX87" s="378"/>
      <c r="AY87" s="378"/>
      <c r="AZ87" s="378"/>
      <c r="BA87" s="378"/>
      <c r="BB87" s="378"/>
      <c r="BC87" s="378" t="str">
        <f>IF(設定!$B$26="","",MIN(IF(AND($AI87&gt;=設定!$B$31,設定!$B$17),設定!$B$28,設定!$B$26*$AI87),設定!$B$28))</f>
        <v/>
      </c>
      <c r="BD87" s="378"/>
      <c r="BE87" s="378"/>
      <c r="BF87" s="378"/>
      <c r="BG87" s="378"/>
      <c r="BH87" s="378"/>
      <c r="BI87" s="378"/>
      <c r="BJ87" s="378"/>
      <c r="BK87" s="378"/>
      <c r="BL87" s="379"/>
    </row>
    <row r="88" spans="1:69" ht="14.25" customHeight="1">
      <c r="A88" s="380" t="str">
        <f>IF(設定!$B$26="","※2：預かり保育の無償化上限額は、請求対象の利用月を入力すると自動で切り替わります。"&amp;CHAR(10)&amp;"※3：お子様の認定の種別（新2号・新3号）は「施設等利用給付認定決定通知書」に記載されています。","※2：預かり保育の無償化上限額は、"&amp;(設定!$B$31-1)&amp;"日以下は日額"&amp;TEXT(設定!$B$26,"#,##0")&amp;"円×利用日数、"&amp;設定!$B$31&amp;"日以上は月額"&amp;TEXT(設定!$B$27,"#,##0")&amp;"円（新3号"&amp;TEXT(設定!$B$28,"#,##0")&amp;"円）です。"&amp;CHAR(10)&amp;"※3：お子様の認定の種別（新2号・新3号）は「施設等利用給付認定決定通知書」に記載されています。")</f>
        <v>※2：預かり保育の無償化上限額は、請求対象の利用月を入力すると自動で切り替わります。
※3：お子様の認定の種別（新2号・新3号）は「施設等利用給付認定決定通知書」に記載されています。</v>
      </c>
      <c r="B88" s="380"/>
      <c r="C88" s="380"/>
      <c r="D88" s="380"/>
      <c r="E88" s="380"/>
      <c r="F88" s="380"/>
      <c r="G88" s="380"/>
      <c r="H88" s="380"/>
      <c r="I88" s="380"/>
      <c r="J88" s="380"/>
      <c r="K88" s="380"/>
      <c r="L88" s="380"/>
      <c r="M88" s="380"/>
      <c r="N88" s="380"/>
      <c r="O88" s="380"/>
      <c r="P88" s="380"/>
      <c r="Q88" s="380"/>
      <c r="R88" s="380"/>
      <c r="S88" s="380"/>
      <c r="T88" s="380"/>
      <c r="U88" s="380"/>
      <c r="V88" s="380"/>
      <c r="W88" s="380"/>
      <c r="X88" s="380"/>
      <c r="Y88" s="380"/>
      <c r="Z88" s="380"/>
      <c r="AA88" s="380"/>
      <c r="AB88" s="380"/>
      <c r="AC88" s="380"/>
      <c r="AD88" s="380"/>
      <c r="AE88" s="380"/>
      <c r="AF88" s="380"/>
      <c r="AG88" s="380"/>
      <c r="AH88" s="380"/>
      <c r="AI88" s="380"/>
      <c r="AJ88" s="380"/>
      <c r="AK88" s="380"/>
      <c r="AL88" s="380"/>
      <c r="AM88" s="380"/>
      <c r="AN88" s="380"/>
      <c r="AO88" s="380"/>
      <c r="AP88" s="380"/>
      <c r="AQ88" s="380"/>
      <c r="AR88" s="380"/>
      <c r="AS88" s="380"/>
      <c r="AT88" s="380"/>
      <c r="AU88" s="380"/>
      <c r="AV88" s="380"/>
      <c r="AW88" s="380"/>
      <c r="AX88" s="380"/>
      <c r="AY88" s="380"/>
      <c r="AZ88" s="380"/>
      <c r="BA88" s="380"/>
      <c r="BB88" s="380"/>
      <c r="BC88" s="380"/>
      <c r="BD88" s="380"/>
      <c r="BE88" s="380"/>
      <c r="BF88" s="380"/>
      <c r="BG88" s="380"/>
      <c r="BH88" s="380"/>
      <c r="BI88" s="380"/>
      <c r="BJ88" s="380"/>
      <c r="BK88" s="380"/>
      <c r="BL88" s="380"/>
      <c r="BM88" s="380"/>
      <c r="BN88" s="380"/>
      <c r="BO88" s="380"/>
      <c r="BP88" s="380"/>
      <c r="BQ88" s="380"/>
    </row>
    <row r="89" spans="1:69" ht="14.25" customHeight="1">
      <c r="A89" s="380"/>
      <c r="B89" s="380"/>
      <c r="C89" s="380"/>
      <c r="D89" s="380"/>
      <c r="E89" s="380"/>
      <c r="F89" s="380"/>
      <c r="G89" s="380"/>
      <c r="H89" s="380"/>
      <c r="I89" s="380"/>
      <c r="J89" s="380"/>
      <c r="K89" s="380"/>
      <c r="L89" s="380"/>
      <c r="M89" s="380"/>
      <c r="N89" s="380"/>
      <c r="O89" s="380"/>
      <c r="P89" s="380"/>
      <c r="Q89" s="380"/>
      <c r="R89" s="380"/>
      <c r="S89" s="380"/>
      <c r="T89" s="380"/>
      <c r="U89" s="380"/>
      <c r="V89" s="380"/>
      <c r="W89" s="380"/>
      <c r="X89" s="380"/>
      <c r="Y89" s="380"/>
      <c r="Z89" s="380"/>
      <c r="AA89" s="380"/>
      <c r="AB89" s="380"/>
      <c r="AC89" s="380"/>
      <c r="AD89" s="380"/>
      <c r="AE89" s="380"/>
      <c r="AF89" s="380"/>
      <c r="AG89" s="380"/>
      <c r="AH89" s="380"/>
      <c r="AI89" s="380"/>
      <c r="AJ89" s="380"/>
      <c r="AK89" s="380"/>
      <c r="AL89" s="380"/>
      <c r="AM89" s="380"/>
      <c r="AN89" s="380"/>
      <c r="AO89" s="380"/>
      <c r="AP89" s="380"/>
      <c r="AQ89" s="380"/>
      <c r="AR89" s="380"/>
      <c r="AS89" s="380"/>
      <c r="AT89" s="380"/>
      <c r="AU89" s="380"/>
      <c r="AV89" s="380"/>
      <c r="AW89" s="380"/>
      <c r="AX89" s="380"/>
      <c r="AY89" s="380"/>
      <c r="AZ89" s="380"/>
      <c r="BA89" s="380"/>
      <c r="BB89" s="380"/>
      <c r="BC89" s="380"/>
      <c r="BD89" s="380"/>
      <c r="BE89" s="380"/>
      <c r="BF89" s="380"/>
      <c r="BG89" s="380"/>
      <c r="BH89" s="380"/>
      <c r="BI89" s="380"/>
      <c r="BJ89" s="380"/>
      <c r="BK89" s="380"/>
      <c r="BL89" s="380"/>
      <c r="BM89" s="380"/>
      <c r="BN89" s="380"/>
      <c r="BO89" s="380"/>
      <c r="BP89" s="380"/>
      <c r="BQ89" s="380"/>
    </row>
    <row r="90" spans="1:69" ht="18.75" customHeight="1"/>
    <row r="91" spans="1:69" ht="18.75" customHeight="1"/>
    <row r="92" spans="1:69" ht="18.75" customHeight="1"/>
    <row r="93" spans="1:69" ht="18.75" customHeight="1"/>
    <row r="94" spans="1:69" ht="18.75" customHeight="1"/>
    <row r="95" spans="1:69" ht="18.75" customHeight="1"/>
    <row r="96" spans="1:69"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5" customHeight="1"/>
    <row r="225" ht="15" customHeight="1"/>
    <row r="226" ht="15" customHeight="1"/>
    <row r="227" ht="15" customHeight="1"/>
    <row r="228" ht="15" customHeight="1"/>
    <row r="229" ht="15" customHeight="1"/>
  </sheetData>
  <sheetProtection sheet="1" objects="1" scenarios="1" formatCells="0" formatColumns="0" formatRows="0"/>
  <mergeCells count="325">
    <mergeCell ref="AV65:AW65"/>
    <mergeCell ref="AL61:AW62"/>
    <mergeCell ref="AL63:AW64"/>
    <mergeCell ref="BM59:BN59"/>
    <mergeCell ref="AN59:AW59"/>
    <mergeCell ref="AS72:BB72"/>
    <mergeCell ref="BC72:BL72"/>
    <mergeCell ref="AS73:BB73"/>
    <mergeCell ref="BC73:BL73"/>
    <mergeCell ref="AL59:AM59"/>
    <mergeCell ref="V72:AE72"/>
    <mergeCell ref="B69:BQ69"/>
    <mergeCell ref="L71:U71"/>
    <mergeCell ref="V71:AE71"/>
    <mergeCell ref="L70:AE70"/>
    <mergeCell ref="B70:K71"/>
    <mergeCell ref="AI70:AR71"/>
    <mergeCell ref="AS70:BL70"/>
    <mergeCell ref="AS71:BB71"/>
    <mergeCell ref="BC71:BL71"/>
    <mergeCell ref="B72:K72"/>
    <mergeCell ref="AS74:BB74"/>
    <mergeCell ref="BC74:BL74"/>
    <mergeCell ref="AL67:AU67"/>
    <mergeCell ref="B52:M52"/>
    <mergeCell ref="O52:AA52"/>
    <mergeCell ref="AC52:AL52"/>
    <mergeCell ref="AN52:BQ52"/>
    <mergeCell ref="P57:Y57"/>
    <mergeCell ref="AB57:AK57"/>
    <mergeCell ref="AN57:AW57"/>
    <mergeCell ref="BC57:BL57"/>
    <mergeCell ref="P58:Y58"/>
    <mergeCell ref="AB58:AK58"/>
    <mergeCell ref="AN58:AW58"/>
    <mergeCell ref="BC58:BL58"/>
    <mergeCell ref="BO59:BQ59"/>
    <mergeCell ref="AX59:AY59"/>
    <mergeCell ref="AZ59:BB59"/>
    <mergeCell ref="BM57:BN57"/>
    <mergeCell ref="BO57:BQ57"/>
    <mergeCell ref="AI72:AR72"/>
    <mergeCell ref="AI73:AR73"/>
    <mergeCell ref="AI74:AR74"/>
    <mergeCell ref="L72:U72"/>
    <mergeCell ref="A88:BQ89"/>
    <mergeCell ref="BC83:BL83"/>
    <mergeCell ref="AS84:BB84"/>
    <mergeCell ref="BC84:BL84"/>
    <mergeCell ref="AS85:BB85"/>
    <mergeCell ref="BC85:BL85"/>
    <mergeCell ref="AS86:BB86"/>
    <mergeCell ref="BC86:BL86"/>
    <mergeCell ref="AS87:BB87"/>
    <mergeCell ref="BC87:BL87"/>
    <mergeCell ref="AI87:AR87"/>
    <mergeCell ref="L83:U83"/>
    <mergeCell ref="V83:AE83"/>
    <mergeCell ref="L84:U84"/>
    <mergeCell ref="V84:AE84"/>
    <mergeCell ref="L85:U85"/>
    <mergeCell ref="V85:AE85"/>
    <mergeCell ref="B84:K84"/>
    <mergeCell ref="B85:K85"/>
    <mergeCell ref="B86:K86"/>
    <mergeCell ref="AS75:BB75"/>
    <mergeCell ref="BC75:BL75"/>
    <mergeCell ref="AS76:BB76"/>
    <mergeCell ref="BC76:BL76"/>
    <mergeCell ref="AS77:BB77"/>
    <mergeCell ref="BC77:BL77"/>
    <mergeCell ref="AS78:BB78"/>
    <mergeCell ref="BC78:BL78"/>
    <mergeCell ref="AS79:BB79"/>
    <mergeCell ref="BC79:BL79"/>
    <mergeCell ref="AS80:BB80"/>
    <mergeCell ref="BC80:BL80"/>
    <mergeCell ref="AS81:BB81"/>
    <mergeCell ref="BC81:BL81"/>
    <mergeCell ref="AS82:BB82"/>
    <mergeCell ref="BC82:BL82"/>
    <mergeCell ref="AS83:BB83"/>
    <mergeCell ref="L86:U86"/>
    <mergeCell ref="V86:AE86"/>
    <mergeCell ref="AI81:AR81"/>
    <mergeCell ref="AI82:AR82"/>
    <mergeCell ref="AI83:AR83"/>
    <mergeCell ref="AI84:AR84"/>
    <mergeCell ref="AI85:AR85"/>
    <mergeCell ref="AI86:AR86"/>
    <mergeCell ref="L81:U81"/>
    <mergeCell ref="V81:AE81"/>
    <mergeCell ref="L82:U82"/>
    <mergeCell ref="V82:AE82"/>
    <mergeCell ref="AI75:AR75"/>
    <mergeCell ref="AI76:AR76"/>
    <mergeCell ref="AI77:AR77"/>
    <mergeCell ref="AI78:AR78"/>
    <mergeCell ref="AI79:AR79"/>
    <mergeCell ref="AI80:AR80"/>
    <mergeCell ref="B81:K81"/>
    <mergeCell ref="B82:K82"/>
    <mergeCell ref="B83:K83"/>
    <mergeCell ref="L78:U78"/>
    <mergeCell ref="V78:AE78"/>
    <mergeCell ref="L79:U79"/>
    <mergeCell ref="V79:AE79"/>
    <mergeCell ref="L80:U80"/>
    <mergeCell ref="V80:AE80"/>
    <mergeCell ref="L73:U73"/>
    <mergeCell ref="V73:AE73"/>
    <mergeCell ref="L74:U74"/>
    <mergeCell ref="V74:AE74"/>
    <mergeCell ref="L75:U75"/>
    <mergeCell ref="V75:AE75"/>
    <mergeCell ref="L76:U76"/>
    <mergeCell ref="V76:AE76"/>
    <mergeCell ref="L77:U77"/>
    <mergeCell ref="V77:AE77"/>
    <mergeCell ref="B73:K73"/>
    <mergeCell ref="B74:K74"/>
    <mergeCell ref="B75:K75"/>
    <mergeCell ref="B76:K76"/>
    <mergeCell ref="B77:K77"/>
    <mergeCell ref="B78:K78"/>
    <mergeCell ref="B79:K79"/>
    <mergeCell ref="B80:K80"/>
    <mergeCell ref="CK2:CL2"/>
    <mergeCell ref="BC59:BL59"/>
    <mergeCell ref="AL65:AU65"/>
    <mergeCell ref="B67:I67"/>
    <mergeCell ref="J67:M67"/>
    <mergeCell ref="X67:Y67"/>
    <mergeCell ref="N67:W67"/>
    <mergeCell ref="Z67:AI67"/>
    <mergeCell ref="AV67:AW67"/>
    <mergeCell ref="AJ66:AK66"/>
    <mergeCell ref="AJ67:AK67"/>
    <mergeCell ref="AV66:AW66"/>
    <mergeCell ref="Z66:AI66"/>
    <mergeCell ref="AL66:AU66"/>
    <mergeCell ref="B66:I66"/>
    <mergeCell ref="J66:M66"/>
    <mergeCell ref="CM2:CN2"/>
    <mergeCell ref="CO2:CP2"/>
    <mergeCell ref="AS2:AZ2"/>
    <mergeCell ref="BA2:BE2"/>
    <mergeCell ref="BF2:BG2"/>
    <mergeCell ref="BH2:BI2"/>
    <mergeCell ref="BJ2:BK2"/>
    <mergeCell ref="BL2:BM2"/>
    <mergeCell ref="BN2:BO2"/>
    <mergeCell ref="CB2:CF2"/>
    <mergeCell ref="CG2:CH2"/>
    <mergeCell ref="CI2:CJ2"/>
    <mergeCell ref="X66:Y66"/>
    <mergeCell ref="N66:W66"/>
    <mergeCell ref="B65:I65"/>
    <mergeCell ref="Z62:AK62"/>
    <mergeCell ref="Z63:AK64"/>
    <mergeCell ref="J65:M65"/>
    <mergeCell ref="X65:Y65"/>
    <mergeCell ref="J61:Y61"/>
    <mergeCell ref="J62:Y62"/>
    <mergeCell ref="J63:Y64"/>
    <mergeCell ref="B61:I64"/>
    <mergeCell ref="N65:W65"/>
    <mergeCell ref="Z65:AI65"/>
    <mergeCell ref="AB59:AK59"/>
    <mergeCell ref="B59:I59"/>
    <mergeCell ref="J59:M59"/>
    <mergeCell ref="N59:O59"/>
    <mergeCell ref="Z59:AA59"/>
    <mergeCell ref="P59:Y59"/>
    <mergeCell ref="AJ65:AK65"/>
    <mergeCell ref="Z61:AK61"/>
    <mergeCell ref="AD49:BQ49"/>
    <mergeCell ref="AD50:BQ50"/>
    <mergeCell ref="AL57:AM57"/>
    <mergeCell ref="AX57:AY57"/>
    <mergeCell ref="B58:I58"/>
    <mergeCell ref="J58:M58"/>
    <mergeCell ref="N58:O58"/>
    <mergeCell ref="AX58:AY58"/>
    <mergeCell ref="AZ57:BB57"/>
    <mergeCell ref="Z58:AA58"/>
    <mergeCell ref="AL58:AM58"/>
    <mergeCell ref="N57:O57"/>
    <mergeCell ref="J57:M57"/>
    <mergeCell ref="Z57:AA57"/>
    <mergeCell ref="B57:I57"/>
    <mergeCell ref="AZ58:BB58"/>
    <mergeCell ref="BM58:BN58"/>
    <mergeCell ref="BO58:BQ58"/>
    <mergeCell ref="BP16:BQ16"/>
    <mergeCell ref="AZ19:BA19"/>
    <mergeCell ref="AS29:BQ29"/>
    <mergeCell ref="BK32:BQ32"/>
    <mergeCell ref="R33:AB33"/>
    <mergeCell ref="R34:AB34"/>
    <mergeCell ref="G33:Q34"/>
    <mergeCell ref="B53:I56"/>
    <mergeCell ref="J53:O55"/>
    <mergeCell ref="P55:AA55"/>
    <mergeCell ref="AB55:AM55"/>
    <mergeCell ref="AN55:BB55"/>
    <mergeCell ref="BC55:BQ55"/>
    <mergeCell ref="P53:BB53"/>
    <mergeCell ref="BC53:BQ53"/>
    <mergeCell ref="P54:AA54"/>
    <mergeCell ref="AB54:AM54"/>
    <mergeCell ref="AN54:BB54"/>
    <mergeCell ref="J56:AA56"/>
    <mergeCell ref="AB56:AM56"/>
    <mergeCell ref="AN56:BB56"/>
    <mergeCell ref="BC56:BQ56"/>
    <mergeCell ref="B49:I49"/>
    <mergeCell ref="B50:I50"/>
    <mergeCell ref="B27:K27"/>
    <mergeCell ref="L27:AG27"/>
    <mergeCell ref="AH27:AN27"/>
    <mergeCell ref="AO27:AP27"/>
    <mergeCell ref="AQ27:BQ27"/>
    <mergeCell ref="B28:K29"/>
    <mergeCell ref="L28:AG29"/>
    <mergeCell ref="AH28:AN29"/>
    <mergeCell ref="AO28:BQ28"/>
    <mergeCell ref="AO29:AR29"/>
    <mergeCell ref="J49:AC49"/>
    <mergeCell ref="J50:AC50"/>
    <mergeCell ref="AC33:AH34"/>
    <mergeCell ref="AD48:BQ48"/>
    <mergeCell ref="B48:AC48"/>
    <mergeCell ref="AB41:AI42"/>
    <mergeCell ref="AB39:BO39"/>
    <mergeCell ref="AJ40:AQ40"/>
    <mergeCell ref="AR40:AY40"/>
    <mergeCell ref="AZ40:BG40"/>
    <mergeCell ref="BH40:BO40"/>
    <mergeCell ref="AJ41:AQ42"/>
    <mergeCell ref="BX7:CH7"/>
    <mergeCell ref="AX7:BH7"/>
    <mergeCell ref="BC54:BQ54"/>
    <mergeCell ref="E36:BQ36"/>
    <mergeCell ref="B36:D36"/>
    <mergeCell ref="B43:BQ43"/>
    <mergeCell ref="AW38:BQ38"/>
    <mergeCell ref="B32:F32"/>
    <mergeCell ref="AM32:AV32"/>
    <mergeCell ref="G32:AL32"/>
    <mergeCell ref="BC32:BD32"/>
    <mergeCell ref="M22:AI22"/>
    <mergeCell ref="AJ22:AP23"/>
    <mergeCell ref="AJ24:AP24"/>
    <mergeCell ref="D11:F11"/>
    <mergeCell ref="D12:F12"/>
    <mergeCell ref="D13:F13"/>
    <mergeCell ref="G10:BQ10"/>
    <mergeCell ref="C8:BP9"/>
    <mergeCell ref="D10:F10"/>
    <mergeCell ref="B15:BQ15"/>
    <mergeCell ref="D7:N7"/>
    <mergeCell ref="O7:S7"/>
    <mergeCell ref="T7:W7"/>
    <mergeCell ref="B44:BQ47"/>
    <mergeCell ref="A6:BQ6"/>
    <mergeCell ref="A4:BQ4"/>
    <mergeCell ref="A5:BQ5"/>
    <mergeCell ref="AW34:BQ34"/>
    <mergeCell ref="BI33:BK33"/>
    <mergeCell ref="BL33:BN33"/>
    <mergeCell ref="BO33:BQ33"/>
    <mergeCell ref="AI33:AL33"/>
    <mergeCell ref="AM33:AV33"/>
    <mergeCell ref="AW33:AY33"/>
    <mergeCell ref="AI34:AL34"/>
    <mergeCell ref="AM34:AV34"/>
    <mergeCell ref="AZ33:BB33"/>
    <mergeCell ref="BC33:BE33"/>
    <mergeCell ref="BF33:BH33"/>
    <mergeCell ref="AQ19:AT19"/>
    <mergeCell ref="B21:BQ21"/>
    <mergeCell ref="AN17:AP19"/>
    <mergeCell ref="AQ17:AR17"/>
    <mergeCell ref="AS17:AU17"/>
    <mergeCell ref="AV17:AW17"/>
    <mergeCell ref="AR41:AY42"/>
    <mergeCell ref="AZ41:BG42"/>
    <mergeCell ref="BH41:BO42"/>
    <mergeCell ref="AL7:AP7"/>
    <mergeCell ref="AH7:AK7"/>
    <mergeCell ref="AS1:BQ1"/>
    <mergeCell ref="BB19:BF19"/>
    <mergeCell ref="BG19:BH19"/>
    <mergeCell ref="BI19:BM19"/>
    <mergeCell ref="AB40:AI40"/>
    <mergeCell ref="AU19:AY19"/>
    <mergeCell ref="G23:AI24"/>
    <mergeCell ref="G22:L22"/>
    <mergeCell ref="AQ24:BQ24"/>
    <mergeCell ref="AQ22:BQ23"/>
    <mergeCell ref="B17:G19"/>
    <mergeCell ref="AX17:BC17"/>
    <mergeCell ref="AQ18:BQ18"/>
    <mergeCell ref="AH16:AM19"/>
    <mergeCell ref="B16:G16"/>
    <mergeCell ref="AC16:AG19"/>
    <mergeCell ref="BJ16:BM16"/>
    <mergeCell ref="BN16:BO16"/>
    <mergeCell ref="X7:AA7"/>
    <mergeCell ref="AB7:AD7"/>
    <mergeCell ref="AE7:AG7"/>
    <mergeCell ref="AQ7:AS7"/>
    <mergeCell ref="AT7:AW7"/>
    <mergeCell ref="B14:BQ14"/>
    <mergeCell ref="H16:AB16"/>
    <mergeCell ref="H17:AB19"/>
    <mergeCell ref="G35:BQ35"/>
    <mergeCell ref="B35:F35"/>
    <mergeCell ref="AN16:AT16"/>
    <mergeCell ref="AU16:BA16"/>
    <mergeCell ref="BB16:BC16"/>
    <mergeCell ref="BD16:BG16"/>
    <mergeCell ref="BH16:BI16"/>
    <mergeCell ref="B22:F24"/>
  </mergeCells>
  <phoneticPr fontId="1"/>
  <conditionalFormatting sqref="AC52:AL52">
    <cfRule type="expression" dxfId="2" priority="6" stopIfTrue="1">
      <formula>$AC$52=""</formula>
    </cfRule>
  </conditionalFormatting>
  <dataValidations disablePrompts="1" count="2">
    <dataValidation type="list" allowBlank="1" showInputMessage="1" showErrorMessage="1" errorTitle="認定区分" error="「新2号」または「新3号」を、右端の▼から選んでください。" promptTitle="認定区分" prompt="「施設等利用給付認定決定通知書」に記載の区分を選んでください。" sqref="AC52" xr:uid="{344C75C8-49B2-4E3E-B633-727ECF181A61}">
      <formula1>"新2号,新3号"</formula1>
    </dataValidation>
    <dataValidation type="whole" allowBlank="1" showInputMessage="1" showErrorMessage="1" errorTitle="利用日数" error="利用日数は 0 〜 31 の数字で入力してください。" sqref="J57:J59" xr:uid="{52839010-1AA1-4D23-ADEA-60FA6B8AE498}">
      <formula1>0</formula1>
      <formula2>31</formula2>
    </dataValidation>
  </dataValidations>
  <printOptions horizontalCentered="1"/>
  <pageMargins left="0.51181102362204722" right="0.31496062992125984" top="0.55118110236220474" bottom="0.15748031496062992" header="0.31496062992125984" footer="0.31496062992125984"/>
  <pageSetup paperSize="9" scale="94" firstPageNumber="6" orientation="portrait" useFirstPageNumber="1" r:id="rId1"/>
  <rowBreaks count="1" manualBreakCount="1">
    <brk id="42" max="16383" man="1"/>
  </rowBreaks>
  <drawing r:id="rId2"/>
  <legacyDrawing r:id="rId3"/>
  <extLst>
    <ext xmlns:x14="http://schemas.microsoft.com/office/spreadsheetml/2009/9/main" uri="{78C0D931-6437-407d-A8EE-F0AAD7539E65}">
      <x14:conditionalFormattings>
        <x14:conditionalFormatting xmlns:xm="http://schemas.microsoft.com/office/excel/2006/main">
          <x14:cfRule type="expression" priority="5" stopIfTrue="1" id="{A9A75F20-4245-44D8-8E04-0774A7E673EB}">
            <xm:f>OR(設定!$B$25="混在",設定!$B$25="エラー")</xm:f>
            <x14:dxf>
              <font>
                <b/>
                <i val="0"/>
                <color rgb="FF9C0006"/>
              </font>
              <fill>
                <patternFill>
                  <bgColor rgb="FFFFC7CE"/>
                </patternFill>
              </fill>
            </x14:dxf>
          </x14:cfRule>
          <xm:sqref>B14:BQ14</xm:sqref>
        </x14:conditionalFormatting>
        <x14:conditionalFormatting xmlns:xm="http://schemas.microsoft.com/office/excel/2006/main">
          <x14:cfRule type="expression" priority="1" stopIfTrue="1" id="{372A31D4-3126-45B4-92C1-1928A940E83D}">
            <xm:f>OR(設定!$B$25="混在",設定!$B$25="エラー")</xm:f>
            <x14:dxf>
              <font>
                <color rgb="FF9C0006"/>
              </font>
              <fill>
                <patternFill>
                  <bgColor rgb="FFFFC7CE"/>
                </patternFill>
              </fill>
            </x14:dxf>
          </x14:cfRule>
          <xm:sqref>O7</xm:sqref>
        </x14:conditionalFormatting>
        <x14:conditionalFormatting xmlns:xm="http://schemas.microsoft.com/office/excel/2006/main">
          <x14:cfRule type="expression" priority="2" stopIfTrue="1" id="{846D308F-6FDC-4444-AF30-8C8B0A28F643}">
            <xm:f>OR(設定!$B$25="混在",設定!$B$25="エラー")</xm:f>
            <x14:dxf>
              <font>
                <color rgb="FF9C0006"/>
              </font>
              <fill>
                <patternFill>
                  <bgColor rgb="FFFFC7CE"/>
                </patternFill>
              </fill>
            </x14:dxf>
          </x14:cfRule>
          <xm:sqref>X7</xm:sqref>
        </x14:conditionalFormatting>
        <x14:conditionalFormatting xmlns:xm="http://schemas.microsoft.com/office/excel/2006/main">
          <x14:cfRule type="expression" priority="3" stopIfTrue="1" id="{6B696E92-808C-486A-A926-091B9EDE3B52}">
            <xm:f>OR(設定!$B$25="混在",設定!$B$25="エラー")</xm:f>
            <x14:dxf>
              <font>
                <color rgb="FF9C0006"/>
              </font>
              <fill>
                <patternFill>
                  <bgColor rgb="FFFFC7CE"/>
                </patternFill>
              </fill>
            </x14:dxf>
          </x14:cfRule>
          <xm:sqref>AL7</xm:sqref>
        </x14:conditionalFormatting>
        <x14:conditionalFormatting xmlns:xm="http://schemas.microsoft.com/office/excel/2006/main">
          <x14:cfRule type="expression" priority="4" stopIfTrue="1" id="{6253E260-EAF2-44EF-8427-2951C0158CC8}">
            <xm:f>OR(設定!$B$25="混在",設定!$B$25="エラー")</xm:f>
            <x14:dxf>
              <font>
                <color rgb="FF9C0006"/>
              </font>
              <fill>
                <patternFill>
                  <bgColor rgb="FFFFC7CE"/>
                </patternFill>
              </fill>
            </x14:dxf>
          </x14:cfRule>
          <xm:sqref>AT7</xm:sqref>
        </x14:conditionalFormatting>
      </x14:conditionalFormattings>
    </ext>
    <ext xmlns:x14="http://schemas.microsoft.com/office/spreadsheetml/2009/9/main" uri="{CCE6A557-97BC-4b89-ADB6-D9C93CAAB3DF}">
      <x14:dataValidations xmlns:xm="http://schemas.microsoft.com/office/excel/2006/main" disablePrompts="1" count="2">
        <x14:dataValidation type="custom" allowBlank="1" showInputMessage="1" showErrorMessage="1" errorTitle="新旧の上限額が混在しています" error="令和8年9月以前と令和8年10月以降では、無償化上限額が異なります。_x000a_（預かり保育：日額450円→490円／月額11,300円→12,300円　等）_x000a__x000a_お手数ですが、令和8年9月以前の利用分と令和8年10月以降の利用分とで、_x000a_請求書を分けて作成してください。" promptTitle="請求対象の利用月" prompt="令和の年と月を数字で入力してください。_x000a_入力すると上限額が自動で切り替わります。" xr:uid="{9FA804A4-495E-4D7D-B249-7327455F722D}">
          <x14:formula1>
            <xm:f>OR($O$7="",$X$7="",$AL$7="",$AT$7="",(IF($AL$7&gt;=1000,$AL$7,$AL$7+2018))*100+$AT$7&lt;設定!$B$5,(IF($O$7&gt;=1000,$O$7,$O$7+2018))*100+$X$7&gt;=設定!$B$5)</xm:f>
          </x14:formula1>
          <xm:sqref>AL7 AT7</xm:sqref>
        </x14:dataValidation>
        <x14:dataValidation type="custom" errorStyle="warning" allowBlank="1" showInputMessage="1" showErrorMessage="1" errorTitle="新旧の上限額が混在しています" error="令和8年9月以前と令和8年10月以降では、無償化上限額が異なります。_x000a_（預かり保育：日額450円→490円／月額11,300円→12,300円　等）_x000a__x000a_お手数ですが、令和8年9月以前の利用分と令和8年10月以降の利用分とで、_x000a_請求書を分けて作成してください。" promptTitle="請求対象の利用月" prompt="令和の年と月を数字で入力してください。_x000a_入力すると上限額が自動で切り替わります。" xr:uid="{C168542A-9BD9-49D4-A396-E8A228A9EC0E}">
          <x14:formula1>
            <xm:f>OR($O$7="",$X$7="",$AL$7="",$AT$7="",(IF($AL$7&gt;=1000,$AL$7,$AL$7+2018))*100+$AT$7&lt;設定!$B$5,(IF($O$7&gt;=1000,$O$7,$O$7+2018))*100+$X$7&gt;=設定!$B$5)</xm:f>
          </x14:formula1>
          <xm:sqref>O7 X7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EF229"/>
  <sheetViews>
    <sheetView showGridLines="0" topLeftCell="A16" zoomScaleNormal="100" zoomScaleSheetLayoutView="100" workbookViewId="0">
      <selection activeCell="BC11" sqref="BC11"/>
    </sheetView>
  </sheetViews>
  <sheetFormatPr defaultColWidth="9" defaultRowHeight="16"/>
  <cols>
    <col min="1" max="1" width="5.25" style="2" customWidth="1"/>
    <col min="2" max="19" width="1.25" style="2" customWidth="1"/>
    <col min="20" max="23" width="1.33203125" style="2" customWidth="1"/>
    <col min="24" max="30" width="1.25" style="2" customWidth="1"/>
    <col min="31" max="31" width="1.58203125" style="2" customWidth="1"/>
    <col min="32" max="59" width="1.25" style="2" customWidth="1"/>
    <col min="60" max="61" width="1.6640625" style="2" customWidth="1"/>
    <col min="62" max="63" width="1.25" style="2" customWidth="1"/>
    <col min="64" max="65" width="1.6640625" style="2" customWidth="1"/>
    <col min="66" max="125" width="1.25" style="2" customWidth="1"/>
    <col min="126" max="16384" width="9" style="2"/>
  </cols>
  <sheetData>
    <row r="1" spans="1:136" customFormat="1" ht="21" customHeight="1" thickBot="1">
      <c r="AS1" s="149" t="s">
        <v>193</v>
      </c>
      <c r="AT1" s="150"/>
      <c r="AU1" s="150"/>
      <c r="AV1" s="150"/>
      <c r="AW1" s="150"/>
      <c r="AX1" s="150"/>
      <c r="AY1" s="150"/>
      <c r="AZ1" s="150"/>
      <c r="BA1" s="150"/>
      <c r="BB1" s="150"/>
      <c r="BC1" s="150"/>
      <c r="BD1" s="150"/>
      <c r="BE1" s="150"/>
      <c r="BF1" s="150"/>
      <c r="BG1" s="150"/>
      <c r="BH1" s="150"/>
      <c r="BI1" s="150"/>
      <c r="BJ1" s="150"/>
      <c r="BK1" s="150"/>
      <c r="BL1" s="150"/>
      <c r="BM1" s="150"/>
      <c r="BN1" s="150"/>
      <c r="BO1" s="150"/>
      <c r="BP1" s="150"/>
      <c r="BQ1" s="150"/>
      <c r="BR1" s="151"/>
    </row>
    <row r="2" spans="1:136" ht="18.75" customHeight="1">
      <c r="Y2" s="4" t="s">
        <v>28</v>
      </c>
      <c r="Z2" s="4"/>
      <c r="AA2" s="4"/>
      <c r="AB2" s="4"/>
      <c r="AC2" s="4"/>
      <c r="AD2" s="4"/>
      <c r="AE2" s="4"/>
      <c r="AF2" s="4"/>
      <c r="AG2" s="4"/>
      <c r="AH2" s="4"/>
      <c r="AI2" s="4"/>
      <c r="AJ2" s="4"/>
      <c r="AK2" s="4"/>
      <c r="AL2" s="4"/>
      <c r="AM2" s="5"/>
      <c r="AN2" s="5"/>
      <c r="AO2" s="5"/>
      <c r="AP2" s="5"/>
      <c r="AQ2" s="5"/>
      <c r="AR2" s="5"/>
      <c r="AS2" s="613" t="s">
        <v>34</v>
      </c>
      <c r="AT2" s="613"/>
      <c r="AU2" s="613"/>
      <c r="AV2" s="613"/>
      <c r="AW2" s="613"/>
      <c r="AX2" s="613"/>
      <c r="AY2" s="613"/>
      <c r="AZ2" s="613"/>
      <c r="BA2" s="564" t="s">
        <v>110</v>
      </c>
      <c r="BB2" s="564"/>
      <c r="BC2" s="564"/>
      <c r="BD2" s="564"/>
      <c r="BE2" s="564"/>
      <c r="BF2" s="563" t="s">
        <v>7</v>
      </c>
      <c r="BG2" s="563"/>
      <c r="BH2" s="564" t="s">
        <v>111</v>
      </c>
      <c r="BI2" s="564"/>
      <c r="BJ2" s="563" t="s">
        <v>8</v>
      </c>
      <c r="BK2" s="563"/>
      <c r="BL2" s="564" t="s">
        <v>111</v>
      </c>
      <c r="BM2" s="564"/>
      <c r="BN2" s="563" t="s">
        <v>9</v>
      </c>
      <c r="BO2" s="563"/>
      <c r="BP2" s="46"/>
      <c r="BQ2" s="5"/>
      <c r="BR2" s="5"/>
      <c r="BT2" s="8"/>
      <c r="BU2" s="8"/>
      <c r="BV2" s="8"/>
      <c r="BW2" s="8"/>
      <c r="BX2" s="8"/>
      <c r="BY2" s="8"/>
      <c r="BZ2" s="8"/>
      <c r="CA2" s="8"/>
      <c r="CB2" s="523"/>
      <c r="CC2" s="523"/>
      <c r="CD2" s="523"/>
      <c r="CE2" s="523"/>
      <c r="CF2" s="523"/>
      <c r="CG2" s="523"/>
      <c r="CH2" s="523"/>
      <c r="CI2" s="523"/>
      <c r="CJ2" s="523"/>
      <c r="CK2" s="523"/>
      <c r="CL2" s="523"/>
      <c r="CM2" s="523"/>
      <c r="CN2" s="523"/>
      <c r="CO2" s="523"/>
      <c r="CP2" s="523"/>
    </row>
    <row r="3" spans="1:136" ht="18.75" customHeight="1">
      <c r="B3" s="5" t="s">
        <v>33</v>
      </c>
    </row>
    <row r="4" spans="1:136" ht="18.75" customHeight="1">
      <c r="A4" s="606" t="s">
        <v>139</v>
      </c>
      <c r="B4" s="606"/>
      <c r="C4" s="606"/>
      <c r="D4" s="606"/>
      <c r="E4" s="606"/>
      <c r="F4" s="606"/>
      <c r="G4" s="606"/>
      <c r="H4" s="606"/>
      <c r="I4" s="606"/>
      <c r="J4" s="606"/>
      <c r="K4" s="606"/>
      <c r="L4" s="606"/>
      <c r="M4" s="606"/>
      <c r="N4" s="606"/>
      <c r="O4" s="606"/>
      <c r="P4" s="606"/>
      <c r="Q4" s="606"/>
      <c r="R4" s="606"/>
      <c r="S4" s="606"/>
      <c r="T4" s="606"/>
      <c r="U4" s="606"/>
      <c r="V4" s="606"/>
      <c r="W4" s="606"/>
      <c r="X4" s="606"/>
      <c r="Y4" s="606"/>
      <c r="Z4" s="606"/>
      <c r="AA4" s="606"/>
      <c r="AB4" s="606"/>
      <c r="AC4" s="606"/>
      <c r="AD4" s="606"/>
      <c r="AE4" s="606"/>
      <c r="AF4" s="606"/>
      <c r="AG4" s="606"/>
      <c r="AH4" s="606"/>
      <c r="AI4" s="606"/>
      <c r="AJ4" s="606"/>
      <c r="AK4" s="606"/>
      <c r="AL4" s="606"/>
      <c r="AM4" s="606"/>
      <c r="AN4" s="606"/>
      <c r="AO4" s="606"/>
      <c r="AP4" s="606"/>
      <c r="AQ4" s="606"/>
      <c r="AR4" s="606"/>
      <c r="AS4" s="606"/>
      <c r="AT4" s="606"/>
      <c r="AU4" s="606"/>
      <c r="AV4" s="606"/>
      <c r="AW4" s="606"/>
      <c r="AX4" s="606"/>
      <c r="AY4" s="606"/>
      <c r="AZ4" s="606"/>
      <c r="BA4" s="606"/>
      <c r="BB4" s="606"/>
      <c r="BC4" s="606"/>
      <c r="BD4" s="606"/>
      <c r="BE4" s="606"/>
      <c r="BF4" s="606"/>
      <c r="BG4" s="606"/>
      <c r="BH4" s="606"/>
      <c r="BI4" s="606"/>
      <c r="BJ4" s="606"/>
      <c r="BK4" s="606"/>
      <c r="BL4" s="606"/>
      <c r="BM4" s="606"/>
      <c r="BN4" s="606"/>
      <c r="BO4" s="606"/>
      <c r="BP4" s="606"/>
      <c r="BQ4" s="606"/>
      <c r="BR4" s="606"/>
    </row>
    <row r="5" spans="1:136" s="5" customFormat="1" ht="18.75" customHeight="1" thickBot="1">
      <c r="A5" s="527" t="s">
        <v>65</v>
      </c>
      <c r="B5" s="527"/>
      <c r="C5" s="527"/>
      <c r="D5" s="527"/>
      <c r="E5" s="527"/>
      <c r="F5" s="527"/>
      <c r="G5" s="527"/>
      <c r="H5" s="527"/>
      <c r="I5" s="527"/>
      <c r="J5" s="527"/>
      <c r="K5" s="527"/>
      <c r="L5" s="527"/>
      <c r="M5" s="527"/>
      <c r="N5" s="527"/>
      <c r="O5" s="527"/>
      <c r="P5" s="527"/>
      <c r="Q5" s="527"/>
      <c r="R5" s="527"/>
      <c r="S5" s="527"/>
      <c r="T5" s="527"/>
      <c r="U5" s="527"/>
      <c r="V5" s="527"/>
      <c r="W5" s="527"/>
      <c r="X5" s="527"/>
      <c r="Y5" s="527"/>
      <c r="Z5" s="527"/>
      <c r="AA5" s="527"/>
      <c r="AB5" s="527"/>
      <c r="AC5" s="527"/>
      <c r="AD5" s="527"/>
      <c r="AE5" s="527"/>
      <c r="AF5" s="527"/>
      <c r="AG5" s="527"/>
      <c r="AH5" s="527"/>
      <c r="AI5" s="527"/>
      <c r="AJ5" s="527"/>
      <c r="AK5" s="527"/>
      <c r="AL5" s="527"/>
      <c r="AM5" s="527"/>
      <c r="AN5" s="527"/>
      <c r="AO5" s="527"/>
      <c r="AP5" s="527"/>
      <c r="AQ5" s="527"/>
      <c r="AR5" s="527"/>
      <c r="AS5" s="527"/>
      <c r="AT5" s="527"/>
      <c r="AU5" s="527"/>
      <c r="AV5" s="527"/>
      <c r="AW5" s="527"/>
      <c r="AX5" s="527"/>
      <c r="AY5" s="527"/>
      <c r="AZ5" s="527"/>
      <c r="BA5" s="527"/>
      <c r="BB5" s="527"/>
      <c r="BC5" s="527"/>
      <c r="BD5" s="527"/>
      <c r="BE5" s="527"/>
      <c r="BF5" s="527"/>
      <c r="BG5" s="527"/>
      <c r="BH5" s="527"/>
      <c r="BI5" s="527"/>
      <c r="BJ5" s="527"/>
      <c r="BK5" s="527"/>
      <c r="BL5" s="527"/>
      <c r="BM5" s="527"/>
      <c r="BN5" s="527"/>
      <c r="BO5" s="527"/>
      <c r="BP5" s="527"/>
      <c r="BQ5" s="527"/>
      <c r="BR5" s="527"/>
    </row>
    <row r="6" spans="1:136" s="5" customFormat="1" ht="21" customHeight="1" thickBot="1">
      <c r="A6" s="565" t="s">
        <v>140</v>
      </c>
      <c r="B6" s="566"/>
      <c r="C6" s="566"/>
      <c r="D6" s="566"/>
      <c r="E6" s="566"/>
      <c r="F6" s="566"/>
      <c r="G6" s="566"/>
      <c r="H6" s="566"/>
      <c r="I6" s="566"/>
      <c r="J6" s="566"/>
      <c r="K6" s="566"/>
      <c r="L6" s="566"/>
      <c r="M6" s="566"/>
      <c r="N6" s="566"/>
      <c r="O6" s="567"/>
      <c r="P6" s="567"/>
      <c r="Q6" s="567"/>
      <c r="R6" s="567"/>
      <c r="S6" s="567"/>
      <c r="T6" s="566"/>
      <c r="U6" s="566"/>
      <c r="V6" s="566"/>
      <c r="W6" s="566"/>
      <c r="X6" s="566"/>
      <c r="Y6" s="566"/>
      <c r="Z6" s="566"/>
      <c r="AA6" s="566"/>
      <c r="AB6" s="566"/>
      <c r="AC6" s="566"/>
      <c r="AD6" s="566"/>
      <c r="AE6" s="566"/>
      <c r="AF6" s="566"/>
      <c r="AG6" s="566"/>
      <c r="AH6" s="566"/>
      <c r="AI6" s="566"/>
      <c r="AJ6" s="566"/>
      <c r="AK6" s="566"/>
      <c r="AL6" s="567"/>
      <c r="AM6" s="567"/>
      <c r="AN6" s="567"/>
      <c r="AO6" s="567"/>
      <c r="AP6" s="567"/>
      <c r="AQ6" s="566"/>
      <c r="AR6" s="566"/>
      <c r="AS6" s="566"/>
      <c r="AT6" s="566"/>
      <c r="AU6" s="566"/>
      <c r="AV6" s="566"/>
      <c r="AW6" s="566"/>
      <c r="AX6" s="566"/>
      <c r="AY6" s="566"/>
      <c r="AZ6" s="566"/>
      <c r="BA6" s="566"/>
      <c r="BB6" s="566"/>
      <c r="BC6" s="566"/>
      <c r="BD6" s="566"/>
      <c r="BE6" s="566"/>
      <c r="BF6" s="566"/>
      <c r="BG6" s="566"/>
      <c r="BH6" s="566"/>
      <c r="BI6" s="566"/>
      <c r="BJ6" s="566"/>
      <c r="BK6" s="566"/>
      <c r="BL6" s="566"/>
      <c r="BM6" s="566"/>
      <c r="BN6" s="566"/>
      <c r="BO6" s="566"/>
      <c r="BP6" s="566"/>
      <c r="BQ6" s="568"/>
      <c r="BR6" s="15"/>
    </row>
    <row r="7" spans="1:136" s="5" customFormat="1" ht="18.75" customHeight="1">
      <c r="A7" s="2"/>
      <c r="B7" s="2"/>
      <c r="C7" s="2"/>
      <c r="D7" s="607" t="s">
        <v>230</v>
      </c>
      <c r="E7" s="607"/>
      <c r="F7" s="607"/>
      <c r="G7" s="607"/>
      <c r="H7" s="607"/>
      <c r="I7" s="607"/>
      <c r="J7" s="607"/>
      <c r="K7" s="607"/>
      <c r="L7" s="607"/>
      <c r="M7" s="607"/>
      <c r="N7" s="607"/>
      <c r="O7" s="608" t="s">
        <v>110</v>
      </c>
      <c r="P7" s="609"/>
      <c r="Q7" s="609"/>
      <c r="R7" s="609"/>
      <c r="S7" s="610"/>
      <c r="T7" s="411" t="s">
        <v>7</v>
      </c>
      <c r="U7" s="411"/>
      <c r="V7" s="411"/>
      <c r="W7" s="411"/>
      <c r="X7" s="600" t="s">
        <v>111</v>
      </c>
      <c r="Y7" s="601"/>
      <c r="Z7" s="601"/>
      <c r="AA7" s="602"/>
      <c r="AB7" s="611" t="s">
        <v>8</v>
      </c>
      <c r="AC7" s="612"/>
      <c r="AD7" s="612"/>
      <c r="AE7" s="411" t="s">
        <v>37</v>
      </c>
      <c r="AF7" s="411"/>
      <c r="AG7" s="411"/>
      <c r="AH7" s="411" t="s">
        <v>229</v>
      </c>
      <c r="AI7" s="411"/>
      <c r="AJ7" s="411"/>
      <c r="AK7" s="411"/>
      <c r="AL7" s="408" t="s">
        <v>110</v>
      </c>
      <c r="AM7" s="409"/>
      <c r="AN7" s="409"/>
      <c r="AO7" s="409"/>
      <c r="AP7" s="410"/>
      <c r="AQ7" s="411" t="s">
        <v>7</v>
      </c>
      <c r="AR7" s="411"/>
      <c r="AS7" s="411"/>
      <c r="AT7" s="600" t="s">
        <v>111</v>
      </c>
      <c r="AU7" s="601"/>
      <c r="AV7" s="601"/>
      <c r="AW7" s="602"/>
      <c r="AX7" s="603" t="s">
        <v>38</v>
      </c>
      <c r="AY7" s="603"/>
      <c r="AZ7" s="603"/>
      <c r="BA7" s="603"/>
      <c r="BB7" s="603"/>
      <c r="BC7" s="603"/>
      <c r="BD7" s="603"/>
      <c r="BE7" s="603"/>
      <c r="BF7" s="603"/>
      <c r="BG7" s="603"/>
      <c r="BH7" s="603"/>
      <c r="BI7" s="2"/>
      <c r="BJ7" s="2"/>
      <c r="BK7" s="2"/>
      <c r="BL7" s="2"/>
      <c r="BM7" s="2"/>
      <c r="BN7" s="2"/>
      <c r="BO7" s="2"/>
      <c r="BP7" s="2"/>
      <c r="BQ7" s="2"/>
      <c r="BR7" s="2"/>
      <c r="BS7" s="2"/>
      <c r="BT7" s="2"/>
      <c r="BU7" s="2"/>
      <c r="BV7" s="2"/>
      <c r="BW7" s="2"/>
      <c r="BX7" s="603"/>
      <c r="BY7" s="603"/>
      <c r="BZ7" s="603"/>
      <c r="CA7" s="603"/>
      <c r="CB7" s="603"/>
      <c r="CC7" s="603"/>
      <c r="CD7" s="603"/>
      <c r="CE7" s="603"/>
      <c r="CF7" s="603"/>
      <c r="CG7" s="603"/>
      <c r="CH7" s="603"/>
      <c r="CI7" s="2"/>
      <c r="CJ7" s="2"/>
      <c r="CK7" s="2"/>
      <c r="CL7" s="2"/>
      <c r="CM7" s="2"/>
      <c r="CN7" s="2"/>
      <c r="CO7" s="2"/>
      <c r="CP7" s="2"/>
      <c r="CQ7" s="2"/>
      <c r="CR7" s="2"/>
      <c r="CS7" s="2"/>
      <c r="CT7" s="2"/>
      <c r="CU7" s="2"/>
      <c r="CV7" s="2"/>
      <c r="CW7" s="2"/>
      <c r="CX7" s="2"/>
      <c r="CY7" s="2"/>
      <c r="CZ7" s="2"/>
      <c r="DA7" s="2"/>
      <c r="DB7" s="2"/>
      <c r="DC7" s="2"/>
      <c r="DD7" s="2"/>
      <c r="DE7" s="2"/>
      <c r="DF7" s="2"/>
      <c r="DG7" s="2"/>
      <c r="DH7" s="2"/>
      <c r="DI7" s="2"/>
      <c r="DJ7" s="2"/>
      <c r="DK7" s="2"/>
      <c r="DL7" s="2"/>
      <c r="DM7" s="2"/>
      <c r="DN7" s="2"/>
      <c r="DO7" s="2"/>
      <c r="DP7" s="2"/>
      <c r="DQ7" s="2"/>
      <c r="DR7" s="2"/>
      <c r="DS7" s="2"/>
      <c r="DT7" s="2"/>
      <c r="DU7" s="2"/>
      <c r="DV7" s="2"/>
      <c r="DW7" s="2"/>
      <c r="DX7" s="2"/>
      <c r="DY7" s="2"/>
      <c r="DZ7" s="2"/>
      <c r="EA7" s="2"/>
      <c r="EB7" s="2"/>
      <c r="EC7" s="2"/>
      <c r="ED7" s="2"/>
      <c r="EE7" s="2"/>
      <c r="EF7" s="2"/>
    </row>
    <row r="8" spans="1:136" ht="16.5" customHeight="1">
      <c r="B8" s="6"/>
      <c r="C8" s="604" t="s">
        <v>99</v>
      </c>
      <c r="D8" s="604"/>
      <c r="E8" s="604"/>
      <c r="F8" s="604"/>
      <c r="G8" s="604"/>
      <c r="H8" s="604"/>
      <c r="I8" s="604"/>
      <c r="J8" s="604"/>
      <c r="K8" s="604"/>
      <c r="L8" s="604"/>
      <c r="M8" s="604"/>
      <c r="N8" s="604"/>
      <c r="O8" s="604"/>
      <c r="P8" s="604"/>
      <c r="Q8" s="604"/>
      <c r="R8" s="604"/>
      <c r="S8" s="604"/>
      <c r="T8" s="604"/>
      <c r="U8" s="604"/>
      <c r="V8" s="604"/>
      <c r="W8" s="604"/>
      <c r="X8" s="604"/>
      <c r="Y8" s="604"/>
      <c r="Z8" s="604"/>
      <c r="AA8" s="604"/>
      <c r="AB8" s="604"/>
      <c r="AC8" s="604"/>
      <c r="AD8" s="604"/>
      <c r="AE8" s="604"/>
      <c r="AF8" s="604"/>
      <c r="AG8" s="604"/>
      <c r="AH8" s="604"/>
      <c r="AI8" s="604"/>
      <c r="AJ8" s="604"/>
      <c r="AK8" s="604"/>
      <c r="AL8" s="604"/>
      <c r="AM8" s="604"/>
      <c r="AN8" s="604"/>
      <c r="AO8" s="604"/>
      <c r="AP8" s="604"/>
      <c r="AQ8" s="604"/>
      <c r="AR8" s="604"/>
      <c r="AS8" s="604"/>
      <c r="AT8" s="604"/>
      <c r="AU8" s="604"/>
      <c r="AV8" s="604"/>
      <c r="AW8" s="604"/>
      <c r="AX8" s="604"/>
      <c r="AY8" s="604"/>
      <c r="AZ8" s="604"/>
      <c r="BA8" s="604"/>
      <c r="BB8" s="604"/>
      <c r="BC8" s="604"/>
      <c r="BD8" s="604"/>
      <c r="BE8" s="604"/>
      <c r="BF8" s="604"/>
      <c r="BG8" s="604"/>
      <c r="BH8" s="604"/>
      <c r="BI8" s="604"/>
      <c r="BJ8" s="604"/>
      <c r="BK8" s="604"/>
      <c r="BL8" s="604"/>
      <c r="BM8" s="604"/>
      <c r="BN8" s="604"/>
      <c r="BO8" s="604"/>
      <c r="BP8" s="604"/>
      <c r="BQ8" s="6"/>
    </row>
    <row r="9" spans="1:136" ht="16.5" customHeight="1">
      <c r="B9" s="6"/>
      <c r="C9" s="604"/>
      <c r="D9" s="604"/>
      <c r="E9" s="604"/>
      <c r="F9" s="604"/>
      <c r="G9" s="604"/>
      <c r="H9" s="604"/>
      <c r="I9" s="604"/>
      <c r="J9" s="604"/>
      <c r="K9" s="604"/>
      <c r="L9" s="604"/>
      <c r="M9" s="604"/>
      <c r="N9" s="604"/>
      <c r="O9" s="604"/>
      <c r="P9" s="604"/>
      <c r="Q9" s="604"/>
      <c r="R9" s="604"/>
      <c r="S9" s="604"/>
      <c r="T9" s="604"/>
      <c r="U9" s="604"/>
      <c r="V9" s="604"/>
      <c r="W9" s="604"/>
      <c r="X9" s="604"/>
      <c r="Y9" s="604"/>
      <c r="Z9" s="604"/>
      <c r="AA9" s="604"/>
      <c r="AB9" s="604"/>
      <c r="AC9" s="604"/>
      <c r="AD9" s="604"/>
      <c r="AE9" s="604"/>
      <c r="AF9" s="604"/>
      <c r="AG9" s="604"/>
      <c r="AH9" s="604"/>
      <c r="AI9" s="604"/>
      <c r="AJ9" s="604"/>
      <c r="AK9" s="604"/>
      <c r="AL9" s="604"/>
      <c r="AM9" s="604"/>
      <c r="AN9" s="604"/>
      <c r="AO9" s="604"/>
      <c r="AP9" s="604"/>
      <c r="AQ9" s="604"/>
      <c r="AR9" s="604"/>
      <c r="AS9" s="604"/>
      <c r="AT9" s="604"/>
      <c r="AU9" s="604"/>
      <c r="AV9" s="604"/>
      <c r="AW9" s="604"/>
      <c r="AX9" s="604"/>
      <c r="AY9" s="604"/>
      <c r="AZ9" s="604"/>
      <c r="BA9" s="604"/>
      <c r="BB9" s="604"/>
      <c r="BC9" s="604"/>
      <c r="BD9" s="604"/>
      <c r="BE9" s="604"/>
      <c r="BF9" s="604"/>
      <c r="BG9" s="604"/>
      <c r="BH9" s="604"/>
      <c r="BI9" s="604"/>
      <c r="BJ9" s="604"/>
      <c r="BK9" s="604"/>
      <c r="BL9" s="604"/>
      <c r="BM9" s="604"/>
      <c r="BN9" s="604"/>
      <c r="BO9" s="604"/>
      <c r="BP9" s="604"/>
      <c r="BQ9" s="6"/>
    </row>
    <row r="10" spans="1:136" ht="15" customHeight="1">
      <c r="A10" s="7"/>
      <c r="B10" s="7"/>
      <c r="C10" s="5"/>
      <c r="D10" s="572" t="s">
        <v>27</v>
      </c>
      <c r="E10" s="572"/>
      <c r="F10" s="572"/>
      <c r="G10" s="605" t="s">
        <v>63</v>
      </c>
      <c r="H10" s="605"/>
      <c r="I10" s="605"/>
      <c r="J10" s="605"/>
      <c r="K10" s="605"/>
      <c r="L10" s="605"/>
      <c r="M10" s="605"/>
      <c r="N10" s="605"/>
      <c r="O10" s="605"/>
      <c r="P10" s="605"/>
      <c r="Q10" s="605"/>
      <c r="R10" s="605"/>
      <c r="S10" s="605"/>
      <c r="T10" s="605"/>
      <c r="U10" s="605"/>
      <c r="V10" s="605"/>
      <c r="W10" s="605"/>
      <c r="X10" s="605"/>
      <c r="Y10" s="605"/>
      <c r="Z10" s="605"/>
      <c r="AA10" s="605"/>
      <c r="AB10" s="605"/>
      <c r="AC10" s="605"/>
      <c r="AD10" s="605"/>
      <c r="AE10" s="605"/>
      <c r="AF10" s="605"/>
      <c r="AG10" s="605"/>
      <c r="AH10" s="605"/>
      <c r="AI10" s="605"/>
      <c r="AJ10" s="605"/>
      <c r="AK10" s="605"/>
      <c r="AL10" s="605"/>
      <c r="AM10" s="605"/>
      <c r="AN10" s="605"/>
      <c r="AO10" s="605"/>
      <c r="AP10" s="605"/>
      <c r="AQ10" s="605"/>
      <c r="AR10" s="605"/>
      <c r="AS10" s="605"/>
      <c r="AT10" s="605"/>
      <c r="AU10" s="605"/>
      <c r="AV10" s="605"/>
      <c r="AW10" s="605"/>
      <c r="AX10" s="605"/>
      <c r="AY10" s="605"/>
      <c r="AZ10" s="605"/>
      <c r="BA10" s="605"/>
      <c r="BB10" s="605"/>
      <c r="BC10" s="605"/>
      <c r="BD10" s="605"/>
      <c r="BE10" s="605"/>
      <c r="BF10" s="605"/>
      <c r="BG10" s="605"/>
      <c r="BH10" s="605"/>
      <c r="BI10" s="605"/>
      <c r="BJ10" s="605"/>
      <c r="BK10" s="605"/>
      <c r="BL10" s="605"/>
      <c r="BM10" s="605"/>
      <c r="BN10" s="605"/>
      <c r="BO10" s="605"/>
      <c r="BP10" s="605"/>
      <c r="BQ10" s="605"/>
      <c r="BR10" s="5"/>
    </row>
    <row r="11" spans="1:136" ht="18.75" customHeight="1">
      <c r="A11" s="7"/>
      <c r="B11" s="7"/>
      <c r="C11" s="5"/>
      <c r="D11" s="572" t="s">
        <v>29</v>
      </c>
      <c r="E11" s="572"/>
      <c r="F11" s="572"/>
      <c r="G11" s="8" t="s">
        <v>39</v>
      </c>
      <c r="H11" s="8"/>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row>
    <row r="12" spans="1:136" ht="18.75" customHeight="1">
      <c r="A12" s="7"/>
      <c r="B12" s="7"/>
      <c r="C12" s="5"/>
      <c r="D12" s="572" t="s">
        <v>30</v>
      </c>
      <c r="E12" s="572"/>
      <c r="F12" s="572"/>
      <c r="G12" s="8" t="s">
        <v>40</v>
      </c>
      <c r="H12" s="8"/>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row>
    <row r="13" spans="1:136" ht="18.75" customHeight="1">
      <c r="A13" s="7"/>
      <c r="B13" s="7"/>
      <c r="C13" s="5"/>
      <c r="D13" s="572" t="s">
        <v>31</v>
      </c>
      <c r="E13" s="572"/>
      <c r="F13" s="572"/>
      <c r="G13" s="8" t="s">
        <v>41</v>
      </c>
      <c r="H13" s="8"/>
      <c r="I13" s="5"/>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row>
    <row r="14" spans="1:136" ht="19.5" customHeight="1">
      <c r="A14" s="7"/>
      <c r="B14" s="120" t="s">
        <v>187</v>
      </c>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2"/>
      <c r="BR14" s="5"/>
    </row>
    <row r="15" spans="1:136" ht="18.75" customHeight="1" thickBot="1">
      <c r="B15" s="573" t="s">
        <v>54</v>
      </c>
      <c r="C15" s="573"/>
      <c r="D15" s="573"/>
      <c r="E15" s="573"/>
      <c r="F15" s="573"/>
      <c r="G15" s="573"/>
      <c r="H15" s="573"/>
      <c r="I15" s="573"/>
      <c r="J15" s="573"/>
      <c r="K15" s="573"/>
      <c r="L15" s="573"/>
      <c r="M15" s="573"/>
      <c r="N15" s="573"/>
      <c r="O15" s="573"/>
      <c r="P15" s="573"/>
      <c r="Q15" s="573"/>
      <c r="R15" s="573"/>
      <c r="S15" s="573"/>
      <c r="T15" s="573"/>
      <c r="U15" s="573"/>
      <c r="V15" s="573"/>
      <c r="W15" s="573"/>
      <c r="X15" s="573"/>
      <c r="Y15" s="573"/>
      <c r="Z15" s="573"/>
      <c r="AA15" s="573"/>
      <c r="AB15" s="573"/>
      <c r="AC15" s="573"/>
      <c r="AD15" s="573"/>
      <c r="AE15" s="573"/>
      <c r="AF15" s="573"/>
      <c r="AG15" s="573"/>
      <c r="AH15" s="573"/>
      <c r="AI15" s="573"/>
      <c r="AJ15" s="573"/>
      <c r="AK15" s="573"/>
      <c r="AL15" s="573"/>
      <c r="AM15" s="573"/>
      <c r="AN15" s="573"/>
      <c r="AO15" s="573"/>
      <c r="AP15" s="573"/>
      <c r="AQ15" s="573"/>
      <c r="AR15" s="573"/>
      <c r="AS15" s="573"/>
      <c r="AT15" s="573"/>
      <c r="AU15" s="573"/>
      <c r="AV15" s="573"/>
      <c r="AW15" s="573"/>
      <c r="AX15" s="573"/>
      <c r="AY15" s="573"/>
      <c r="AZ15" s="573"/>
      <c r="BA15" s="573"/>
      <c r="BB15" s="573"/>
      <c r="BC15" s="573"/>
      <c r="BD15" s="573"/>
      <c r="BE15" s="573"/>
      <c r="BF15" s="573"/>
      <c r="BG15" s="573"/>
      <c r="BH15" s="573"/>
      <c r="BI15" s="573"/>
      <c r="BJ15" s="573"/>
      <c r="BK15" s="573"/>
      <c r="BL15" s="573"/>
      <c r="BM15" s="573"/>
      <c r="BN15" s="573"/>
      <c r="BO15" s="573"/>
      <c r="BP15" s="573"/>
      <c r="BQ15" s="573"/>
    </row>
    <row r="16" spans="1:136" s="5" customFormat="1" ht="18.75" customHeight="1">
      <c r="B16" s="574" t="s">
        <v>25</v>
      </c>
      <c r="C16" s="575"/>
      <c r="D16" s="575"/>
      <c r="E16" s="575"/>
      <c r="F16" s="575"/>
      <c r="G16" s="576"/>
      <c r="H16" s="577" t="s">
        <v>108</v>
      </c>
      <c r="I16" s="578"/>
      <c r="J16" s="578"/>
      <c r="K16" s="578"/>
      <c r="L16" s="578"/>
      <c r="M16" s="578"/>
      <c r="N16" s="578"/>
      <c r="O16" s="578"/>
      <c r="P16" s="578"/>
      <c r="Q16" s="578"/>
      <c r="R16" s="578"/>
      <c r="S16" s="578"/>
      <c r="T16" s="578"/>
      <c r="U16" s="578"/>
      <c r="V16" s="578"/>
      <c r="W16" s="578"/>
      <c r="X16" s="578"/>
      <c r="Y16" s="578"/>
      <c r="Z16" s="578"/>
      <c r="AA16" s="578"/>
      <c r="AB16" s="579"/>
      <c r="AC16" s="580" t="s">
        <v>10</v>
      </c>
      <c r="AD16" s="581"/>
      <c r="AE16" s="581"/>
      <c r="AF16" s="581"/>
      <c r="AG16" s="582"/>
      <c r="AH16" s="589" t="s">
        <v>109</v>
      </c>
      <c r="AI16" s="590"/>
      <c r="AJ16" s="590"/>
      <c r="AK16" s="590"/>
      <c r="AL16" s="590"/>
      <c r="AM16" s="591"/>
      <c r="AN16" s="594" t="s">
        <v>47</v>
      </c>
      <c r="AO16" s="595"/>
      <c r="AP16" s="595"/>
      <c r="AQ16" s="595"/>
      <c r="AR16" s="595"/>
      <c r="AS16" s="595"/>
      <c r="AT16" s="596"/>
      <c r="AU16" s="142" t="s">
        <v>110</v>
      </c>
      <c r="AV16" s="143"/>
      <c r="AW16" s="143"/>
      <c r="AX16" s="143"/>
      <c r="AY16" s="143"/>
      <c r="AZ16" s="143"/>
      <c r="BA16" s="143"/>
      <c r="BB16" s="144" t="s">
        <v>48</v>
      </c>
      <c r="BC16" s="144"/>
      <c r="BD16" s="144" t="s">
        <v>112</v>
      </c>
      <c r="BE16" s="144"/>
      <c r="BF16" s="144"/>
      <c r="BG16" s="144"/>
      <c r="BH16" s="144" t="s">
        <v>49</v>
      </c>
      <c r="BI16" s="144"/>
      <c r="BJ16" s="144" t="s">
        <v>113</v>
      </c>
      <c r="BK16" s="144"/>
      <c r="BL16" s="144"/>
      <c r="BM16" s="144"/>
      <c r="BN16" s="569" t="s">
        <v>50</v>
      </c>
      <c r="BO16" s="569"/>
      <c r="BP16" s="570"/>
      <c r="BQ16" s="571"/>
    </row>
    <row r="17" spans="1:114" s="5" customFormat="1" ht="18.75" customHeight="1">
      <c r="B17" s="642" t="s">
        <v>1</v>
      </c>
      <c r="C17" s="537"/>
      <c r="D17" s="537"/>
      <c r="E17" s="537"/>
      <c r="F17" s="537"/>
      <c r="G17" s="538"/>
      <c r="H17" s="643" t="s">
        <v>107</v>
      </c>
      <c r="I17" s="644"/>
      <c r="J17" s="644"/>
      <c r="K17" s="644"/>
      <c r="L17" s="644"/>
      <c r="M17" s="644"/>
      <c r="N17" s="644"/>
      <c r="O17" s="644"/>
      <c r="P17" s="644"/>
      <c r="Q17" s="644"/>
      <c r="R17" s="644"/>
      <c r="S17" s="644"/>
      <c r="T17" s="644"/>
      <c r="U17" s="644"/>
      <c r="V17" s="644"/>
      <c r="W17" s="644"/>
      <c r="X17" s="644"/>
      <c r="Y17" s="644"/>
      <c r="Z17" s="644"/>
      <c r="AA17" s="644"/>
      <c r="AB17" s="645"/>
      <c r="AC17" s="583"/>
      <c r="AD17" s="584"/>
      <c r="AE17" s="584"/>
      <c r="AF17" s="584"/>
      <c r="AG17" s="585"/>
      <c r="AH17" s="592"/>
      <c r="AI17" s="526"/>
      <c r="AJ17" s="526"/>
      <c r="AK17" s="526"/>
      <c r="AL17" s="526"/>
      <c r="AM17" s="593"/>
      <c r="AN17" s="597" t="s">
        <v>0</v>
      </c>
      <c r="AO17" s="598"/>
      <c r="AP17" s="599"/>
      <c r="AQ17" s="227" t="s">
        <v>52</v>
      </c>
      <c r="AR17" s="228"/>
      <c r="AS17" s="177" t="s">
        <v>120</v>
      </c>
      <c r="AT17" s="177"/>
      <c r="AU17" s="177"/>
      <c r="AV17" s="177"/>
      <c r="AW17" s="177"/>
      <c r="AX17" s="177"/>
      <c r="AY17" s="177"/>
      <c r="AZ17" s="177"/>
      <c r="BA17" s="177"/>
      <c r="BB17" s="177"/>
      <c r="BC17" s="177"/>
      <c r="BD17" s="10"/>
      <c r="BE17" s="10"/>
      <c r="BF17" s="10"/>
      <c r="BG17" s="10"/>
      <c r="BH17" s="10"/>
      <c r="BI17" s="10"/>
      <c r="BJ17" s="10"/>
      <c r="BK17" s="10"/>
      <c r="BL17" s="10"/>
      <c r="BM17" s="10"/>
      <c r="BN17" s="10"/>
      <c r="BO17" s="10"/>
      <c r="BP17" s="10"/>
      <c r="BQ17" s="11"/>
    </row>
    <row r="18" spans="1:114" s="5" customFormat="1" ht="18.75" customHeight="1">
      <c r="B18" s="642"/>
      <c r="C18" s="537"/>
      <c r="D18" s="537"/>
      <c r="E18" s="537"/>
      <c r="F18" s="537"/>
      <c r="G18" s="538"/>
      <c r="H18" s="542"/>
      <c r="I18" s="543"/>
      <c r="J18" s="543"/>
      <c r="K18" s="543"/>
      <c r="L18" s="543"/>
      <c r="M18" s="543"/>
      <c r="N18" s="543"/>
      <c r="O18" s="543"/>
      <c r="P18" s="543"/>
      <c r="Q18" s="543"/>
      <c r="R18" s="543"/>
      <c r="S18" s="543"/>
      <c r="T18" s="543"/>
      <c r="U18" s="543"/>
      <c r="V18" s="543"/>
      <c r="W18" s="543"/>
      <c r="X18" s="543"/>
      <c r="Y18" s="543"/>
      <c r="Z18" s="543"/>
      <c r="AA18" s="543"/>
      <c r="AB18" s="544"/>
      <c r="AC18" s="583"/>
      <c r="AD18" s="584"/>
      <c r="AE18" s="584"/>
      <c r="AF18" s="584"/>
      <c r="AG18" s="585"/>
      <c r="AH18" s="592"/>
      <c r="AI18" s="526"/>
      <c r="AJ18" s="526"/>
      <c r="AK18" s="526"/>
      <c r="AL18" s="526"/>
      <c r="AM18" s="593"/>
      <c r="AN18" s="583"/>
      <c r="AO18" s="584"/>
      <c r="AP18" s="585"/>
      <c r="AQ18" s="178" t="s">
        <v>114</v>
      </c>
      <c r="AR18" s="179"/>
      <c r="AS18" s="179"/>
      <c r="AT18" s="179"/>
      <c r="AU18" s="179"/>
      <c r="AV18" s="179"/>
      <c r="AW18" s="179"/>
      <c r="AX18" s="179"/>
      <c r="AY18" s="179"/>
      <c r="AZ18" s="179"/>
      <c r="BA18" s="179"/>
      <c r="BB18" s="179"/>
      <c r="BC18" s="179"/>
      <c r="BD18" s="179"/>
      <c r="BE18" s="179"/>
      <c r="BF18" s="179"/>
      <c r="BG18" s="179"/>
      <c r="BH18" s="179"/>
      <c r="BI18" s="179"/>
      <c r="BJ18" s="179"/>
      <c r="BK18" s="179"/>
      <c r="BL18" s="179"/>
      <c r="BM18" s="179"/>
      <c r="BN18" s="179"/>
      <c r="BO18" s="179"/>
      <c r="BP18" s="179"/>
      <c r="BQ18" s="180"/>
    </row>
    <row r="19" spans="1:114" s="5" customFormat="1" ht="18.75" customHeight="1" thickBot="1">
      <c r="B19" s="539"/>
      <c r="C19" s="540"/>
      <c r="D19" s="540"/>
      <c r="E19" s="540"/>
      <c r="F19" s="540"/>
      <c r="G19" s="541"/>
      <c r="H19" s="545"/>
      <c r="I19" s="546"/>
      <c r="J19" s="546"/>
      <c r="K19" s="546"/>
      <c r="L19" s="546"/>
      <c r="M19" s="546"/>
      <c r="N19" s="546"/>
      <c r="O19" s="546"/>
      <c r="P19" s="546"/>
      <c r="Q19" s="546"/>
      <c r="R19" s="546"/>
      <c r="S19" s="546"/>
      <c r="T19" s="546"/>
      <c r="U19" s="546"/>
      <c r="V19" s="546"/>
      <c r="W19" s="546"/>
      <c r="X19" s="546"/>
      <c r="Y19" s="546"/>
      <c r="Z19" s="546"/>
      <c r="AA19" s="546"/>
      <c r="AB19" s="547"/>
      <c r="AC19" s="586"/>
      <c r="AD19" s="587"/>
      <c r="AE19" s="587"/>
      <c r="AF19" s="587"/>
      <c r="AG19" s="588"/>
      <c r="AH19" s="463"/>
      <c r="AI19" s="464"/>
      <c r="AJ19" s="464"/>
      <c r="AK19" s="464"/>
      <c r="AL19" s="464"/>
      <c r="AM19" s="465"/>
      <c r="AN19" s="586"/>
      <c r="AO19" s="587"/>
      <c r="AP19" s="588"/>
      <c r="AQ19" s="221" t="s">
        <v>51</v>
      </c>
      <c r="AR19" s="222"/>
      <c r="AS19" s="222"/>
      <c r="AT19" s="222"/>
      <c r="AU19" s="152" t="s">
        <v>115</v>
      </c>
      <c r="AV19" s="152"/>
      <c r="AW19" s="152"/>
      <c r="AX19" s="152"/>
      <c r="AY19" s="152"/>
      <c r="AZ19" s="133" t="s">
        <v>53</v>
      </c>
      <c r="BA19" s="133"/>
      <c r="BB19" s="152" t="s">
        <v>116</v>
      </c>
      <c r="BC19" s="152"/>
      <c r="BD19" s="152"/>
      <c r="BE19" s="152"/>
      <c r="BF19" s="152"/>
      <c r="BG19" s="133" t="s">
        <v>53</v>
      </c>
      <c r="BH19" s="133"/>
      <c r="BI19" s="152" t="s">
        <v>116</v>
      </c>
      <c r="BJ19" s="152"/>
      <c r="BK19" s="152"/>
      <c r="BL19" s="152"/>
      <c r="BM19" s="152"/>
      <c r="BN19" s="12"/>
      <c r="BO19" s="12"/>
      <c r="BP19" s="12"/>
      <c r="BQ19" s="13"/>
    </row>
    <row r="20" spans="1:114" ht="15" customHeight="1">
      <c r="A20" s="7"/>
      <c r="B20" s="7"/>
      <c r="C20" s="5"/>
      <c r="D20" s="9"/>
      <c r="E20" s="9"/>
      <c r="F20" s="9"/>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row>
    <row r="21" spans="1:114" ht="18.75" customHeight="1" thickBot="1">
      <c r="B21" s="496" t="s">
        <v>17</v>
      </c>
      <c r="C21" s="496"/>
      <c r="D21" s="496"/>
      <c r="E21" s="496"/>
      <c r="F21" s="496"/>
      <c r="G21" s="496"/>
      <c r="H21" s="496"/>
      <c r="I21" s="496"/>
      <c r="J21" s="496"/>
      <c r="K21" s="496"/>
      <c r="L21" s="496"/>
      <c r="M21" s="496"/>
      <c r="N21" s="496"/>
      <c r="O21" s="496"/>
      <c r="P21" s="496"/>
      <c r="Q21" s="496"/>
      <c r="R21" s="496"/>
      <c r="S21" s="496"/>
      <c r="T21" s="496"/>
      <c r="U21" s="496"/>
      <c r="V21" s="496"/>
      <c r="W21" s="496"/>
      <c r="X21" s="496"/>
      <c r="Y21" s="496"/>
      <c r="Z21" s="496"/>
      <c r="AA21" s="496"/>
      <c r="AB21" s="496"/>
      <c r="AC21" s="496"/>
      <c r="AD21" s="496"/>
      <c r="AE21" s="496"/>
      <c r="AF21" s="496"/>
      <c r="AG21" s="496"/>
      <c r="AH21" s="496"/>
      <c r="AI21" s="496"/>
      <c r="AJ21" s="496"/>
      <c r="AK21" s="496"/>
      <c r="AL21" s="496"/>
      <c r="AM21" s="496"/>
      <c r="AN21" s="496"/>
      <c r="AO21" s="496"/>
      <c r="AP21" s="496"/>
      <c r="AQ21" s="496"/>
      <c r="AR21" s="496"/>
      <c r="AS21" s="496"/>
      <c r="AT21" s="496"/>
      <c r="AU21" s="496"/>
      <c r="AV21" s="496"/>
      <c r="AW21" s="496"/>
      <c r="AX21" s="496"/>
      <c r="AY21" s="496"/>
      <c r="AZ21" s="496"/>
      <c r="BA21" s="496"/>
      <c r="BB21" s="496"/>
      <c r="BC21" s="496"/>
      <c r="BD21" s="496"/>
      <c r="BE21" s="496"/>
      <c r="BF21" s="496"/>
      <c r="BG21" s="496"/>
      <c r="BH21" s="496"/>
      <c r="BI21" s="496"/>
      <c r="BJ21" s="496"/>
      <c r="BK21" s="496"/>
      <c r="BL21" s="496"/>
      <c r="BM21" s="496"/>
      <c r="BN21" s="496"/>
      <c r="BO21" s="496"/>
      <c r="BP21" s="496"/>
      <c r="BQ21" s="496"/>
    </row>
    <row r="22" spans="1:114" s="5" customFormat="1" ht="21" customHeight="1">
      <c r="B22" s="617" t="s">
        <v>59</v>
      </c>
      <c r="C22" s="618"/>
      <c r="D22" s="618"/>
      <c r="E22" s="618"/>
      <c r="F22" s="618"/>
      <c r="G22" s="623" t="s">
        <v>60</v>
      </c>
      <c r="H22" s="623"/>
      <c r="I22" s="623"/>
      <c r="J22" s="623"/>
      <c r="K22" s="623"/>
      <c r="L22" s="623"/>
      <c r="M22" s="624" t="s">
        <v>118</v>
      </c>
      <c r="N22" s="624"/>
      <c r="O22" s="624"/>
      <c r="P22" s="624"/>
      <c r="Q22" s="624"/>
      <c r="R22" s="624"/>
      <c r="S22" s="624"/>
      <c r="T22" s="624"/>
      <c r="U22" s="624"/>
      <c r="V22" s="624"/>
      <c r="W22" s="624"/>
      <c r="X22" s="624"/>
      <c r="Y22" s="624"/>
      <c r="Z22" s="624"/>
      <c r="AA22" s="624"/>
      <c r="AB22" s="624"/>
      <c r="AC22" s="624"/>
      <c r="AD22" s="624"/>
      <c r="AE22" s="624"/>
      <c r="AF22" s="624"/>
      <c r="AG22" s="624"/>
      <c r="AH22" s="624"/>
      <c r="AI22" s="624"/>
      <c r="AJ22" s="625" t="s">
        <v>62</v>
      </c>
      <c r="AK22" s="626"/>
      <c r="AL22" s="626"/>
      <c r="AM22" s="626"/>
      <c r="AN22" s="626"/>
      <c r="AO22" s="626"/>
      <c r="AP22" s="627"/>
      <c r="AQ22" s="636" t="s">
        <v>119</v>
      </c>
      <c r="AR22" s="637"/>
      <c r="AS22" s="637"/>
      <c r="AT22" s="637"/>
      <c r="AU22" s="637"/>
      <c r="AV22" s="637"/>
      <c r="AW22" s="637"/>
      <c r="AX22" s="637"/>
      <c r="AY22" s="637"/>
      <c r="AZ22" s="637"/>
      <c r="BA22" s="637"/>
      <c r="BB22" s="637"/>
      <c r="BC22" s="637"/>
      <c r="BD22" s="637"/>
      <c r="BE22" s="637"/>
      <c r="BF22" s="637"/>
      <c r="BG22" s="637"/>
      <c r="BH22" s="637"/>
      <c r="BI22" s="637"/>
      <c r="BJ22" s="637"/>
      <c r="BK22" s="637"/>
      <c r="BL22" s="637"/>
      <c r="BM22" s="637"/>
      <c r="BN22" s="637"/>
      <c r="BO22" s="637"/>
      <c r="BP22" s="637"/>
      <c r="BQ22" s="638"/>
    </row>
    <row r="23" spans="1:114" s="5" customFormat="1" ht="21" customHeight="1">
      <c r="B23" s="619"/>
      <c r="C23" s="620"/>
      <c r="D23" s="620"/>
      <c r="E23" s="620"/>
      <c r="F23" s="620"/>
      <c r="G23" s="631" t="s">
        <v>117</v>
      </c>
      <c r="H23" s="631"/>
      <c r="I23" s="631"/>
      <c r="J23" s="631"/>
      <c r="K23" s="631"/>
      <c r="L23" s="631"/>
      <c r="M23" s="631"/>
      <c r="N23" s="631"/>
      <c r="O23" s="631"/>
      <c r="P23" s="631"/>
      <c r="Q23" s="631"/>
      <c r="R23" s="631"/>
      <c r="S23" s="631"/>
      <c r="T23" s="631"/>
      <c r="U23" s="631"/>
      <c r="V23" s="631"/>
      <c r="W23" s="631"/>
      <c r="X23" s="631"/>
      <c r="Y23" s="631"/>
      <c r="Z23" s="631"/>
      <c r="AA23" s="631"/>
      <c r="AB23" s="631"/>
      <c r="AC23" s="631"/>
      <c r="AD23" s="631"/>
      <c r="AE23" s="631"/>
      <c r="AF23" s="631"/>
      <c r="AG23" s="631"/>
      <c r="AH23" s="631"/>
      <c r="AI23" s="631"/>
      <c r="AJ23" s="628"/>
      <c r="AK23" s="629"/>
      <c r="AL23" s="629"/>
      <c r="AM23" s="629"/>
      <c r="AN23" s="629"/>
      <c r="AO23" s="629"/>
      <c r="AP23" s="630"/>
      <c r="AQ23" s="639"/>
      <c r="AR23" s="640"/>
      <c r="AS23" s="640"/>
      <c r="AT23" s="640"/>
      <c r="AU23" s="640"/>
      <c r="AV23" s="640"/>
      <c r="AW23" s="640"/>
      <c r="AX23" s="640"/>
      <c r="AY23" s="640"/>
      <c r="AZ23" s="640"/>
      <c r="BA23" s="640"/>
      <c r="BB23" s="640"/>
      <c r="BC23" s="640"/>
      <c r="BD23" s="640"/>
      <c r="BE23" s="640"/>
      <c r="BF23" s="640"/>
      <c r="BG23" s="640"/>
      <c r="BH23" s="640"/>
      <c r="BI23" s="640"/>
      <c r="BJ23" s="640"/>
      <c r="BK23" s="640"/>
      <c r="BL23" s="640"/>
      <c r="BM23" s="640"/>
      <c r="BN23" s="640"/>
      <c r="BO23" s="640"/>
      <c r="BP23" s="640"/>
      <c r="BQ23" s="641"/>
    </row>
    <row r="24" spans="1:114" s="5" customFormat="1" ht="15.75" customHeight="1" thickBot="1">
      <c r="B24" s="621"/>
      <c r="C24" s="622"/>
      <c r="D24" s="622"/>
      <c r="E24" s="622"/>
      <c r="F24" s="622"/>
      <c r="G24" s="632"/>
      <c r="H24" s="632"/>
      <c r="I24" s="632"/>
      <c r="J24" s="632"/>
      <c r="K24" s="632"/>
      <c r="L24" s="632"/>
      <c r="M24" s="632"/>
      <c r="N24" s="632"/>
      <c r="O24" s="632"/>
      <c r="P24" s="632"/>
      <c r="Q24" s="632"/>
      <c r="R24" s="632"/>
      <c r="S24" s="632"/>
      <c r="T24" s="632"/>
      <c r="U24" s="632"/>
      <c r="V24" s="632"/>
      <c r="W24" s="632"/>
      <c r="X24" s="632"/>
      <c r="Y24" s="632"/>
      <c r="Z24" s="632"/>
      <c r="AA24" s="632"/>
      <c r="AB24" s="632"/>
      <c r="AC24" s="632"/>
      <c r="AD24" s="632"/>
      <c r="AE24" s="632"/>
      <c r="AF24" s="632"/>
      <c r="AG24" s="632"/>
      <c r="AH24" s="632"/>
      <c r="AI24" s="632"/>
      <c r="AJ24" s="633" t="s">
        <v>61</v>
      </c>
      <c r="AK24" s="634"/>
      <c r="AL24" s="634"/>
      <c r="AM24" s="634"/>
      <c r="AN24" s="634"/>
      <c r="AO24" s="634"/>
      <c r="AP24" s="635"/>
      <c r="AQ24" s="552">
        <v>12345</v>
      </c>
      <c r="AR24" s="552"/>
      <c r="AS24" s="552"/>
      <c r="AT24" s="552"/>
      <c r="AU24" s="552"/>
      <c r="AV24" s="552"/>
      <c r="AW24" s="552"/>
      <c r="AX24" s="552"/>
      <c r="AY24" s="552"/>
      <c r="AZ24" s="552"/>
      <c r="BA24" s="552"/>
      <c r="BB24" s="552"/>
      <c r="BC24" s="552"/>
      <c r="BD24" s="552"/>
      <c r="BE24" s="552"/>
      <c r="BF24" s="552"/>
      <c r="BG24" s="552"/>
      <c r="BH24" s="552"/>
      <c r="BI24" s="552"/>
      <c r="BJ24" s="552"/>
      <c r="BK24" s="552"/>
      <c r="BL24" s="552"/>
      <c r="BM24" s="552"/>
      <c r="BN24" s="552"/>
      <c r="BO24" s="552"/>
      <c r="BP24" s="552"/>
      <c r="BQ24" s="553"/>
    </row>
    <row r="25" spans="1:114" s="5" customFormat="1" ht="15.75" customHeight="1">
      <c r="B25" s="14"/>
      <c r="C25" s="14"/>
      <c r="D25" s="14"/>
      <c r="E25" s="14"/>
      <c r="F25" s="14"/>
      <c r="G25" s="14"/>
      <c r="H25" s="14"/>
      <c r="I25" s="14"/>
      <c r="J25" s="14"/>
      <c r="K25" s="14"/>
      <c r="L25" s="14"/>
      <c r="M25" s="14"/>
      <c r="N25" s="14"/>
      <c r="O25" s="14"/>
      <c r="P25" s="14"/>
      <c r="Q25" s="14"/>
      <c r="R25" s="14"/>
      <c r="S25" s="14"/>
      <c r="T25" s="15"/>
      <c r="U25" s="15"/>
      <c r="V25" s="15"/>
      <c r="W25" s="15"/>
      <c r="X25" s="15"/>
      <c r="Y25" s="15"/>
      <c r="Z25" s="15"/>
      <c r="AA25" s="15"/>
      <c r="AB25" s="15"/>
      <c r="AC25" s="15"/>
      <c r="AD25" s="15"/>
      <c r="AE25" s="15"/>
      <c r="AF25" s="15"/>
      <c r="AG25" s="15"/>
    </row>
    <row r="26" spans="1:114" ht="18.75" customHeight="1" thickBot="1">
      <c r="B26" s="3" t="s">
        <v>21</v>
      </c>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row>
    <row r="27" spans="1:114" s="16" customFormat="1" ht="18.75" customHeight="1">
      <c r="B27" s="554" t="s">
        <v>25</v>
      </c>
      <c r="C27" s="555"/>
      <c r="D27" s="555"/>
      <c r="E27" s="555"/>
      <c r="F27" s="555"/>
      <c r="G27" s="555"/>
      <c r="H27" s="555"/>
      <c r="I27" s="555"/>
      <c r="J27" s="555"/>
      <c r="K27" s="556"/>
      <c r="L27" s="557" t="s">
        <v>122</v>
      </c>
      <c r="M27" s="520"/>
      <c r="N27" s="520"/>
      <c r="O27" s="520"/>
      <c r="P27" s="520"/>
      <c r="Q27" s="520"/>
      <c r="R27" s="520"/>
      <c r="S27" s="520"/>
      <c r="T27" s="520"/>
      <c r="U27" s="520"/>
      <c r="V27" s="520"/>
      <c r="W27" s="520"/>
      <c r="X27" s="520"/>
      <c r="Y27" s="520"/>
      <c r="Z27" s="520"/>
      <c r="AA27" s="520"/>
      <c r="AB27" s="520"/>
      <c r="AC27" s="520"/>
      <c r="AD27" s="520"/>
      <c r="AE27" s="520"/>
      <c r="AF27" s="520"/>
      <c r="AG27" s="558"/>
      <c r="AH27" s="559" t="s">
        <v>6</v>
      </c>
      <c r="AI27" s="560"/>
      <c r="AJ27" s="560"/>
      <c r="AK27" s="560"/>
      <c r="AL27" s="560"/>
      <c r="AM27" s="560"/>
      <c r="AN27" s="560"/>
      <c r="AO27" s="561" t="s">
        <v>24</v>
      </c>
      <c r="AP27" s="562"/>
      <c r="AQ27" s="273"/>
      <c r="AR27" s="273"/>
      <c r="AS27" s="273"/>
      <c r="AT27" s="273"/>
      <c r="AU27" s="273"/>
      <c r="AV27" s="273"/>
      <c r="AW27" s="273"/>
      <c r="AX27" s="273"/>
      <c r="AY27" s="273"/>
      <c r="AZ27" s="273"/>
      <c r="BA27" s="273"/>
      <c r="BB27" s="273"/>
      <c r="BC27" s="273"/>
      <c r="BD27" s="273"/>
      <c r="BE27" s="273"/>
      <c r="BF27" s="273"/>
      <c r="BG27" s="273"/>
      <c r="BH27" s="273"/>
      <c r="BI27" s="273"/>
      <c r="BJ27" s="273"/>
      <c r="BK27" s="273"/>
      <c r="BL27" s="273"/>
      <c r="BM27" s="273"/>
      <c r="BN27" s="273"/>
      <c r="BO27" s="273"/>
      <c r="BP27" s="273"/>
      <c r="BQ27" s="274"/>
    </row>
    <row r="28" spans="1:114" s="16" customFormat="1" ht="18.75" customHeight="1">
      <c r="B28" s="536" t="s">
        <v>22</v>
      </c>
      <c r="C28" s="537"/>
      <c r="D28" s="537"/>
      <c r="E28" s="537"/>
      <c r="F28" s="537"/>
      <c r="G28" s="537"/>
      <c r="H28" s="537"/>
      <c r="I28" s="537"/>
      <c r="J28" s="537"/>
      <c r="K28" s="538"/>
      <c r="L28" s="542" t="s">
        <v>121</v>
      </c>
      <c r="M28" s="543"/>
      <c r="N28" s="543"/>
      <c r="O28" s="543"/>
      <c r="P28" s="543"/>
      <c r="Q28" s="543"/>
      <c r="R28" s="543"/>
      <c r="S28" s="543"/>
      <c r="T28" s="543"/>
      <c r="U28" s="543"/>
      <c r="V28" s="543"/>
      <c r="W28" s="543"/>
      <c r="X28" s="543"/>
      <c r="Y28" s="543"/>
      <c r="Z28" s="543"/>
      <c r="AA28" s="543"/>
      <c r="AB28" s="543"/>
      <c r="AC28" s="543"/>
      <c r="AD28" s="543"/>
      <c r="AE28" s="543"/>
      <c r="AF28" s="543"/>
      <c r="AG28" s="544"/>
      <c r="AH28" s="548" t="s">
        <v>58</v>
      </c>
      <c r="AI28" s="549"/>
      <c r="AJ28" s="549"/>
      <c r="AK28" s="549"/>
      <c r="AL28" s="549"/>
      <c r="AM28" s="549"/>
      <c r="AN28" s="549"/>
      <c r="AO28" s="284"/>
      <c r="AP28" s="285"/>
      <c r="AQ28" s="285"/>
      <c r="AR28" s="285"/>
      <c r="AS28" s="285"/>
      <c r="AT28" s="285"/>
      <c r="AU28" s="285"/>
      <c r="AV28" s="285"/>
      <c r="AW28" s="285"/>
      <c r="AX28" s="285"/>
      <c r="AY28" s="285"/>
      <c r="AZ28" s="285"/>
      <c r="BA28" s="285"/>
      <c r="BB28" s="285"/>
      <c r="BC28" s="285"/>
      <c r="BD28" s="285"/>
      <c r="BE28" s="285"/>
      <c r="BF28" s="285"/>
      <c r="BG28" s="285"/>
      <c r="BH28" s="285"/>
      <c r="BI28" s="285"/>
      <c r="BJ28" s="285"/>
      <c r="BK28" s="285"/>
      <c r="BL28" s="285"/>
      <c r="BM28" s="285"/>
      <c r="BN28" s="285"/>
      <c r="BO28" s="285"/>
      <c r="BP28" s="285"/>
      <c r="BQ28" s="286"/>
    </row>
    <row r="29" spans="1:114" s="16" customFormat="1" ht="18.75" customHeight="1" thickBot="1">
      <c r="B29" s="539"/>
      <c r="C29" s="540"/>
      <c r="D29" s="540"/>
      <c r="E29" s="540"/>
      <c r="F29" s="540"/>
      <c r="G29" s="540"/>
      <c r="H29" s="540"/>
      <c r="I29" s="540"/>
      <c r="J29" s="540"/>
      <c r="K29" s="541"/>
      <c r="L29" s="545"/>
      <c r="M29" s="546"/>
      <c r="N29" s="546"/>
      <c r="O29" s="546"/>
      <c r="P29" s="546"/>
      <c r="Q29" s="546"/>
      <c r="R29" s="546"/>
      <c r="S29" s="546"/>
      <c r="T29" s="546"/>
      <c r="U29" s="546"/>
      <c r="V29" s="546"/>
      <c r="W29" s="546"/>
      <c r="X29" s="546"/>
      <c r="Y29" s="546"/>
      <c r="Z29" s="546"/>
      <c r="AA29" s="546"/>
      <c r="AB29" s="546"/>
      <c r="AC29" s="546"/>
      <c r="AD29" s="546"/>
      <c r="AE29" s="546"/>
      <c r="AF29" s="546"/>
      <c r="AG29" s="547"/>
      <c r="AH29" s="550"/>
      <c r="AI29" s="551"/>
      <c r="AJ29" s="551"/>
      <c r="AK29" s="551"/>
      <c r="AL29" s="551"/>
      <c r="AM29" s="551"/>
      <c r="AN29" s="551"/>
      <c r="AO29" s="221" t="s">
        <v>11</v>
      </c>
      <c r="AP29" s="222"/>
      <c r="AQ29" s="222"/>
      <c r="AR29" s="222"/>
      <c r="AS29" s="278"/>
      <c r="AT29" s="278"/>
      <c r="AU29" s="278"/>
      <c r="AV29" s="278"/>
      <c r="AW29" s="278"/>
      <c r="AX29" s="278"/>
      <c r="AY29" s="278"/>
      <c r="AZ29" s="278"/>
      <c r="BA29" s="278"/>
      <c r="BB29" s="278"/>
      <c r="BC29" s="278"/>
      <c r="BD29" s="278"/>
      <c r="BE29" s="278"/>
      <c r="BF29" s="278"/>
      <c r="BG29" s="278"/>
      <c r="BH29" s="278"/>
      <c r="BI29" s="278"/>
      <c r="BJ29" s="278"/>
      <c r="BK29" s="278"/>
      <c r="BL29" s="278"/>
      <c r="BM29" s="278"/>
      <c r="BN29" s="278"/>
      <c r="BO29" s="278"/>
      <c r="BP29" s="278"/>
      <c r="BQ29" s="300"/>
    </row>
    <row r="30" spans="1:114" s="16" customFormat="1" ht="18.75" customHeight="1">
      <c r="B30" s="14"/>
      <c r="C30" s="14"/>
      <c r="D30" s="14"/>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row>
    <row r="31" spans="1:114" s="16" customFormat="1" ht="18.75" customHeight="1" thickBot="1">
      <c r="B31" s="1" t="s">
        <v>23</v>
      </c>
      <c r="C31" s="17"/>
      <c r="D31" s="17"/>
      <c r="E31" s="17"/>
      <c r="F31" s="17"/>
      <c r="G31" s="17"/>
      <c r="H31" s="17"/>
      <c r="I31" s="17"/>
      <c r="J31" s="17"/>
      <c r="K31" s="17"/>
      <c r="L31" s="17"/>
      <c r="M31" s="17"/>
      <c r="N31" s="17"/>
      <c r="O31" s="17"/>
      <c r="P31" s="17"/>
      <c r="Q31" s="17"/>
      <c r="R31" s="17"/>
      <c r="S31" s="17"/>
      <c r="T31" s="17"/>
      <c r="U31" s="17"/>
      <c r="V31" s="17"/>
      <c r="W31" s="17"/>
      <c r="X31" s="4"/>
      <c r="Y31" s="4"/>
      <c r="Z31" s="4"/>
      <c r="AA31" s="4"/>
      <c r="AB31" s="4"/>
      <c r="AC31" s="4"/>
      <c r="AD31" s="4"/>
      <c r="AE31" s="4"/>
      <c r="AF31" s="4"/>
    </row>
    <row r="32" spans="1:114" s="7" customFormat="1" ht="18.75" customHeight="1">
      <c r="B32" s="513" t="s">
        <v>44</v>
      </c>
      <c r="C32" s="514"/>
      <c r="D32" s="514"/>
      <c r="E32" s="514"/>
      <c r="F32" s="515"/>
      <c r="G32" s="514" t="s">
        <v>13</v>
      </c>
      <c r="H32" s="514"/>
      <c r="I32" s="514"/>
      <c r="J32" s="514"/>
      <c r="K32" s="514"/>
      <c r="L32" s="514"/>
      <c r="M32" s="514"/>
      <c r="N32" s="514"/>
      <c r="O32" s="514"/>
      <c r="P32" s="514"/>
      <c r="Q32" s="514"/>
      <c r="R32" s="514"/>
      <c r="S32" s="514"/>
      <c r="T32" s="514"/>
      <c r="U32" s="514"/>
      <c r="V32" s="514"/>
      <c r="W32" s="514"/>
      <c r="X32" s="514"/>
      <c r="Y32" s="514"/>
      <c r="Z32" s="514"/>
      <c r="AA32" s="514"/>
      <c r="AB32" s="514"/>
      <c r="AC32" s="514"/>
      <c r="AD32" s="514"/>
      <c r="AE32" s="514"/>
      <c r="AF32" s="514"/>
      <c r="AG32" s="514"/>
      <c r="AH32" s="514"/>
      <c r="AI32" s="514"/>
      <c r="AJ32" s="514"/>
      <c r="AK32" s="514"/>
      <c r="AL32" s="516"/>
      <c r="AM32" s="517" t="s">
        <v>14</v>
      </c>
      <c r="AN32" s="518"/>
      <c r="AO32" s="518"/>
      <c r="AP32" s="518"/>
      <c r="AQ32" s="518"/>
      <c r="AR32" s="518"/>
      <c r="AS32" s="518"/>
      <c r="AT32" s="518"/>
      <c r="AU32" s="518"/>
      <c r="AV32" s="519"/>
      <c r="AW32" s="47" t="s">
        <v>129</v>
      </c>
      <c r="AX32" s="47"/>
      <c r="AY32" s="47" t="s">
        <v>19</v>
      </c>
      <c r="AZ32" s="47"/>
      <c r="BA32" s="47"/>
      <c r="BB32" s="47"/>
      <c r="BC32" s="520"/>
      <c r="BD32" s="520"/>
      <c r="BE32" s="47" t="s">
        <v>18</v>
      </c>
      <c r="BF32" s="47"/>
      <c r="BG32" s="47" t="s">
        <v>20</v>
      </c>
      <c r="BH32" s="47"/>
      <c r="BI32" s="47"/>
      <c r="BJ32" s="47"/>
      <c r="BK32" s="520"/>
      <c r="BL32" s="520"/>
      <c r="BM32" s="520"/>
      <c r="BN32" s="520"/>
      <c r="BO32" s="520"/>
      <c r="BP32" s="520"/>
      <c r="BQ32" s="521"/>
      <c r="CF32" s="16"/>
      <c r="CG32" s="16"/>
      <c r="CH32" s="16"/>
      <c r="CI32" s="16"/>
      <c r="CJ32" s="16"/>
      <c r="CK32" s="16"/>
      <c r="CL32" s="16"/>
      <c r="CM32" s="16"/>
      <c r="CN32" s="16"/>
      <c r="CO32" s="16"/>
      <c r="CP32" s="16"/>
      <c r="CQ32" s="16"/>
      <c r="CR32" s="16"/>
      <c r="CS32" s="16"/>
      <c r="CT32" s="16"/>
      <c r="CU32" s="16"/>
    </row>
    <row r="33" spans="1:99" s="21" customFormat="1" ht="18.75" customHeight="1">
      <c r="A33" s="18"/>
      <c r="B33" s="48" t="s">
        <v>128</v>
      </c>
      <c r="C33" s="19"/>
      <c r="D33" s="19"/>
      <c r="E33" s="19"/>
      <c r="F33" s="20"/>
      <c r="G33" s="522" t="s">
        <v>123</v>
      </c>
      <c r="H33" s="522"/>
      <c r="I33" s="522"/>
      <c r="J33" s="522"/>
      <c r="K33" s="522"/>
      <c r="L33" s="522"/>
      <c r="M33" s="522"/>
      <c r="N33" s="522"/>
      <c r="O33" s="522"/>
      <c r="P33" s="522"/>
      <c r="Q33" s="522"/>
      <c r="R33" s="524" t="s">
        <v>2</v>
      </c>
      <c r="S33" s="524"/>
      <c r="T33" s="524"/>
      <c r="U33" s="524"/>
      <c r="V33" s="524"/>
      <c r="W33" s="524"/>
      <c r="X33" s="524"/>
      <c r="Y33" s="524"/>
      <c r="Z33" s="524"/>
      <c r="AA33" s="524"/>
      <c r="AB33" s="524"/>
      <c r="AC33" s="525" t="s">
        <v>124</v>
      </c>
      <c r="AD33" s="525"/>
      <c r="AE33" s="525"/>
      <c r="AF33" s="525"/>
      <c r="AG33" s="525"/>
      <c r="AH33" s="525"/>
      <c r="AI33" s="527" t="s">
        <v>3</v>
      </c>
      <c r="AJ33" s="527"/>
      <c r="AK33" s="527"/>
      <c r="AL33" s="527"/>
      <c r="AM33" s="528" t="s">
        <v>15</v>
      </c>
      <c r="AN33" s="529"/>
      <c r="AO33" s="529"/>
      <c r="AP33" s="529"/>
      <c r="AQ33" s="529"/>
      <c r="AR33" s="529"/>
      <c r="AS33" s="529"/>
      <c r="AT33" s="529"/>
      <c r="AU33" s="529"/>
      <c r="AV33" s="530"/>
      <c r="AW33" s="504">
        <v>0</v>
      </c>
      <c r="AX33" s="504"/>
      <c r="AY33" s="505"/>
      <c r="AZ33" s="506">
        <v>0</v>
      </c>
      <c r="BA33" s="504"/>
      <c r="BB33" s="505"/>
      <c r="BC33" s="506">
        <v>0</v>
      </c>
      <c r="BD33" s="504"/>
      <c r="BE33" s="505"/>
      <c r="BF33" s="506">
        <v>0</v>
      </c>
      <c r="BG33" s="504"/>
      <c r="BH33" s="505"/>
      <c r="BI33" s="506">
        <v>0</v>
      </c>
      <c r="BJ33" s="504"/>
      <c r="BK33" s="505"/>
      <c r="BL33" s="506">
        <v>0</v>
      </c>
      <c r="BM33" s="504"/>
      <c r="BN33" s="505"/>
      <c r="BO33" s="506">
        <v>0</v>
      </c>
      <c r="BP33" s="504"/>
      <c r="BQ33" s="531"/>
      <c r="BR33" s="16"/>
      <c r="BS33" s="16"/>
      <c r="BT33" s="16"/>
      <c r="BU33" s="16"/>
      <c r="BV33" s="16"/>
      <c r="BW33" s="16"/>
      <c r="BX33" s="16"/>
      <c r="BY33" s="16"/>
      <c r="BZ33" s="16"/>
      <c r="CA33" s="16"/>
      <c r="CB33" s="16"/>
      <c r="CC33" s="16"/>
      <c r="CD33" s="16"/>
      <c r="CE33" s="16"/>
      <c r="CF33" s="2"/>
      <c r="CG33" s="2"/>
      <c r="CH33" s="2"/>
      <c r="CI33" s="2"/>
      <c r="CJ33" s="2"/>
      <c r="CK33" s="2"/>
      <c r="CL33" s="2"/>
      <c r="CM33" s="2"/>
      <c r="CN33" s="2"/>
      <c r="CO33" s="2"/>
      <c r="CP33" s="2"/>
      <c r="CQ33" s="2"/>
      <c r="CR33" s="2"/>
      <c r="CS33" s="2"/>
      <c r="CT33" s="2"/>
      <c r="CU33" s="2"/>
    </row>
    <row r="34" spans="1:99" s="21" customFormat="1" ht="18.75" customHeight="1">
      <c r="A34" s="18"/>
      <c r="B34" s="49" t="s">
        <v>43</v>
      </c>
      <c r="C34" s="5"/>
      <c r="D34" s="5"/>
      <c r="E34" s="5"/>
      <c r="F34" s="50"/>
      <c r="G34" s="523"/>
      <c r="H34" s="523"/>
      <c r="I34" s="523"/>
      <c r="J34" s="523"/>
      <c r="K34" s="523"/>
      <c r="L34" s="523"/>
      <c r="M34" s="523"/>
      <c r="N34" s="523"/>
      <c r="O34" s="523"/>
      <c r="P34" s="523"/>
      <c r="Q34" s="523"/>
      <c r="R34" s="527" t="s">
        <v>4</v>
      </c>
      <c r="S34" s="527"/>
      <c r="T34" s="527"/>
      <c r="U34" s="527"/>
      <c r="V34" s="527"/>
      <c r="W34" s="527"/>
      <c r="X34" s="527"/>
      <c r="Y34" s="527"/>
      <c r="Z34" s="527"/>
      <c r="AA34" s="527"/>
      <c r="AB34" s="527"/>
      <c r="AC34" s="526"/>
      <c r="AD34" s="526"/>
      <c r="AE34" s="526"/>
      <c r="AF34" s="526"/>
      <c r="AG34" s="526"/>
      <c r="AH34" s="526"/>
      <c r="AI34" s="527" t="s">
        <v>5</v>
      </c>
      <c r="AJ34" s="527"/>
      <c r="AK34" s="527"/>
      <c r="AL34" s="527"/>
      <c r="AM34" s="532" t="s">
        <v>16</v>
      </c>
      <c r="AN34" s="533"/>
      <c r="AO34" s="533"/>
      <c r="AP34" s="533"/>
      <c r="AQ34" s="533"/>
      <c r="AR34" s="533"/>
      <c r="AS34" s="533"/>
      <c r="AT34" s="533"/>
      <c r="AU34" s="533"/>
      <c r="AV34" s="534"/>
      <c r="AW34" s="524" t="s">
        <v>125</v>
      </c>
      <c r="AX34" s="524"/>
      <c r="AY34" s="524"/>
      <c r="AZ34" s="524"/>
      <c r="BA34" s="524"/>
      <c r="BB34" s="524"/>
      <c r="BC34" s="524"/>
      <c r="BD34" s="524"/>
      <c r="BE34" s="524"/>
      <c r="BF34" s="524"/>
      <c r="BG34" s="524"/>
      <c r="BH34" s="524"/>
      <c r="BI34" s="524"/>
      <c r="BJ34" s="524"/>
      <c r="BK34" s="524"/>
      <c r="BL34" s="524"/>
      <c r="BM34" s="524"/>
      <c r="BN34" s="524"/>
      <c r="BO34" s="524"/>
      <c r="BP34" s="524"/>
      <c r="BQ34" s="535"/>
      <c r="BR34" s="16"/>
      <c r="BS34" s="16"/>
      <c r="BT34" s="16"/>
      <c r="BU34" s="16"/>
      <c r="BV34" s="16"/>
      <c r="BW34" s="16"/>
      <c r="BX34" s="16"/>
      <c r="BY34" s="16"/>
      <c r="BZ34" s="16"/>
      <c r="CA34" s="16"/>
      <c r="CB34" s="16"/>
      <c r="CC34" s="16"/>
      <c r="CD34" s="16"/>
      <c r="CE34" s="16"/>
      <c r="CF34" s="2"/>
      <c r="CG34" s="2"/>
      <c r="CH34" s="2"/>
      <c r="CI34" s="2"/>
      <c r="CJ34" s="2"/>
      <c r="CK34" s="2"/>
      <c r="CL34" s="2"/>
      <c r="CM34" s="2"/>
      <c r="CN34" s="2"/>
      <c r="CO34" s="2"/>
      <c r="CP34" s="2"/>
      <c r="CQ34" s="2"/>
      <c r="CR34" s="2"/>
      <c r="CS34" s="2"/>
      <c r="CT34" s="2"/>
      <c r="CU34" s="2"/>
    </row>
    <row r="35" spans="1:99" s="22" customFormat="1" ht="18.75" customHeight="1" thickBot="1">
      <c r="B35" s="500" t="s">
        <v>45</v>
      </c>
      <c r="C35" s="501"/>
      <c r="D35" s="501"/>
      <c r="E35" s="501"/>
      <c r="F35" s="502"/>
      <c r="G35" s="501" t="s">
        <v>46</v>
      </c>
      <c r="H35" s="501"/>
      <c r="I35" s="501"/>
      <c r="J35" s="501"/>
      <c r="K35" s="501"/>
      <c r="L35" s="501"/>
      <c r="M35" s="501"/>
      <c r="N35" s="501"/>
      <c r="O35" s="501"/>
      <c r="P35" s="501"/>
      <c r="Q35" s="501"/>
      <c r="R35" s="501"/>
      <c r="S35" s="501"/>
      <c r="T35" s="501"/>
      <c r="U35" s="501"/>
      <c r="V35" s="501"/>
      <c r="W35" s="501"/>
      <c r="X35" s="501"/>
      <c r="Y35" s="501"/>
      <c r="Z35" s="501"/>
      <c r="AA35" s="501"/>
      <c r="AB35" s="501"/>
      <c r="AC35" s="501"/>
      <c r="AD35" s="501"/>
      <c r="AE35" s="501"/>
      <c r="AF35" s="501"/>
      <c r="AG35" s="501"/>
      <c r="AH35" s="501"/>
      <c r="AI35" s="501"/>
      <c r="AJ35" s="501"/>
      <c r="AK35" s="501"/>
      <c r="AL35" s="501"/>
      <c r="AM35" s="501"/>
      <c r="AN35" s="501"/>
      <c r="AO35" s="501"/>
      <c r="AP35" s="501"/>
      <c r="AQ35" s="501"/>
      <c r="AR35" s="501"/>
      <c r="AS35" s="501"/>
      <c r="AT35" s="501"/>
      <c r="AU35" s="501"/>
      <c r="AV35" s="501"/>
      <c r="AW35" s="501"/>
      <c r="AX35" s="501"/>
      <c r="AY35" s="501"/>
      <c r="AZ35" s="501"/>
      <c r="BA35" s="501"/>
      <c r="BB35" s="501"/>
      <c r="BC35" s="501"/>
      <c r="BD35" s="501"/>
      <c r="BE35" s="501"/>
      <c r="BF35" s="501"/>
      <c r="BG35" s="501"/>
      <c r="BH35" s="501"/>
      <c r="BI35" s="501"/>
      <c r="BJ35" s="501"/>
      <c r="BK35" s="501"/>
      <c r="BL35" s="501"/>
      <c r="BM35" s="501"/>
      <c r="BN35" s="501"/>
      <c r="BO35" s="501"/>
      <c r="BP35" s="501"/>
      <c r="BQ35" s="503"/>
      <c r="CF35" s="7"/>
      <c r="CG35" s="7"/>
      <c r="CH35" s="7"/>
      <c r="CI35" s="7"/>
      <c r="CJ35" s="7"/>
      <c r="CK35" s="7"/>
      <c r="CL35" s="7"/>
      <c r="CM35" s="7"/>
      <c r="CN35" s="7"/>
      <c r="CO35" s="7"/>
      <c r="CP35" s="7"/>
      <c r="CQ35" s="7"/>
      <c r="CR35" s="7"/>
      <c r="CS35" s="7"/>
      <c r="CT35" s="7"/>
      <c r="CU35" s="7"/>
    </row>
    <row r="36" spans="1:99" s="22" customFormat="1" ht="15" customHeight="1">
      <c r="B36" s="493" t="s">
        <v>26</v>
      </c>
      <c r="C36" s="493"/>
      <c r="D36" s="493"/>
      <c r="E36" s="494" t="s">
        <v>57</v>
      </c>
      <c r="F36" s="494"/>
      <c r="G36" s="494"/>
      <c r="H36" s="494"/>
      <c r="I36" s="494"/>
      <c r="J36" s="494"/>
      <c r="K36" s="494"/>
      <c r="L36" s="494"/>
      <c r="M36" s="494"/>
      <c r="N36" s="494"/>
      <c r="O36" s="494"/>
      <c r="P36" s="494"/>
      <c r="Q36" s="494"/>
      <c r="R36" s="494"/>
      <c r="S36" s="494"/>
      <c r="T36" s="494"/>
      <c r="U36" s="494"/>
      <c r="V36" s="494"/>
      <c r="W36" s="494"/>
      <c r="X36" s="494"/>
      <c r="Y36" s="494"/>
      <c r="Z36" s="494"/>
      <c r="AA36" s="494"/>
      <c r="AB36" s="494"/>
      <c r="AC36" s="494"/>
      <c r="AD36" s="494"/>
      <c r="AE36" s="494"/>
      <c r="AF36" s="494"/>
      <c r="AG36" s="494"/>
      <c r="AH36" s="494"/>
      <c r="AI36" s="494"/>
      <c r="AJ36" s="494"/>
      <c r="AK36" s="494"/>
      <c r="AL36" s="494"/>
      <c r="AM36" s="494"/>
      <c r="AN36" s="494"/>
      <c r="AO36" s="494"/>
      <c r="AP36" s="494"/>
      <c r="AQ36" s="494"/>
      <c r="AR36" s="494"/>
      <c r="AS36" s="494"/>
      <c r="AT36" s="494"/>
      <c r="AU36" s="494"/>
      <c r="AV36" s="494"/>
      <c r="AW36" s="494"/>
      <c r="AX36" s="494"/>
      <c r="AY36" s="494"/>
      <c r="AZ36" s="494"/>
      <c r="BA36" s="494"/>
      <c r="BB36" s="494"/>
      <c r="BC36" s="494"/>
      <c r="BD36" s="494"/>
      <c r="BE36" s="494"/>
      <c r="BF36" s="494"/>
      <c r="BG36" s="494"/>
      <c r="BH36" s="494"/>
      <c r="BI36" s="494"/>
      <c r="BJ36" s="494"/>
      <c r="BK36" s="494"/>
      <c r="BL36" s="494"/>
      <c r="BM36" s="494"/>
      <c r="BN36" s="494"/>
      <c r="BO36" s="494"/>
      <c r="BP36" s="494"/>
      <c r="BQ36" s="494"/>
      <c r="CF36" s="7"/>
      <c r="CG36" s="7"/>
      <c r="CH36" s="7"/>
      <c r="CI36" s="7"/>
      <c r="CJ36" s="7"/>
      <c r="CK36" s="7"/>
      <c r="CL36" s="7"/>
      <c r="CM36" s="7"/>
      <c r="CN36" s="7"/>
      <c r="CO36" s="7"/>
      <c r="CP36" s="7"/>
      <c r="CQ36" s="7"/>
      <c r="CR36" s="7"/>
      <c r="CS36" s="7"/>
      <c r="CT36" s="7"/>
      <c r="CU36" s="7"/>
    </row>
    <row r="37" spans="1:99" s="22" customFormat="1" ht="15" customHeight="1">
      <c r="B37" s="23"/>
      <c r="C37" s="23"/>
      <c r="D37" s="23"/>
      <c r="E37" s="24" t="s">
        <v>55</v>
      </c>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CF37" s="7"/>
      <c r="CG37" s="7"/>
      <c r="CH37" s="7"/>
      <c r="CI37" s="7"/>
      <c r="CJ37" s="7"/>
      <c r="CK37" s="7"/>
      <c r="CL37" s="7"/>
      <c r="CM37" s="7"/>
      <c r="CN37" s="7"/>
      <c r="CO37" s="7"/>
      <c r="CP37" s="7"/>
      <c r="CQ37" s="7"/>
      <c r="CR37" s="7"/>
      <c r="CS37" s="7"/>
      <c r="CT37" s="7"/>
      <c r="CU37" s="7"/>
    </row>
    <row r="38" spans="1:99" ht="18.75" customHeight="1">
      <c r="AW38" s="495" t="s">
        <v>12</v>
      </c>
      <c r="AX38" s="495"/>
      <c r="AY38" s="495"/>
      <c r="AZ38" s="495"/>
      <c r="BA38" s="495"/>
      <c r="BB38" s="495"/>
      <c r="BC38" s="495"/>
      <c r="BD38" s="495"/>
      <c r="BE38" s="495"/>
      <c r="BF38" s="495"/>
      <c r="BG38" s="495"/>
      <c r="BH38" s="495"/>
      <c r="BI38" s="495"/>
      <c r="BJ38" s="495"/>
      <c r="BK38" s="495"/>
      <c r="BL38" s="495"/>
      <c r="BM38" s="495"/>
      <c r="BN38" s="495"/>
      <c r="BO38" s="495"/>
      <c r="BP38" s="495"/>
      <c r="BQ38" s="495"/>
    </row>
    <row r="39" spans="1:99" ht="18.75" customHeight="1">
      <c r="AB39" s="512" t="s">
        <v>132</v>
      </c>
      <c r="AC39" s="512"/>
      <c r="AD39" s="512"/>
      <c r="AE39" s="512"/>
      <c r="AF39" s="512"/>
      <c r="AG39" s="512"/>
      <c r="AH39" s="512"/>
      <c r="AI39" s="512"/>
      <c r="AJ39" s="512"/>
      <c r="AK39" s="512"/>
      <c r="AL39" s="512"/>
      <c r="AM39" s="512"/>
      <c r="AN39" s="512"/>
      <c r="AO39" s="512"/>
      <c r="AP39" s="512"/>
      <c r="AQ39" s="512"/>
      <c r="AR39" s="512"/>
      <c r="AS39" s="512"/>
      <c r="AT39" s="512"/>
      <c r="AU39" s="512"/>
      <c r="AV39" s="512"/>
      <c r="AW39" s="512"/>
      <c r="AX39" s="512"/>
      <c r="AY39" s="512"/>
      <c r="AZ39" s="512"/>
      <c r="BA39" s="512"/>
      <c r="BB39" s="512"/>
      <c r="BC39" s="512"/>
      <c r="BD39" s="512"/>
      <c r="BE39" s="512"/>
      <c r="BF39" s="512"/>
      <c r="BG39" s="512"/>
      <c r="BH39" s="512"/>
      <c r="BI39" s="512"/>
      <c r="BJ39" s="512"/>
      <c r="BK39" s="512"/>
      <c r="BL39" s="512"/>
      <c r="BM39" s="512"/>
      <c r="BN39" s="512"/>
      <c r="BO39" s="512"/>
      <c r="BQ39" s="51"/>
    </row>
    <row r="40" spans="1:99" ht="18.75" customHeight="1">
      <c r="AB40" s="511" t="s">
        <v>137</v>
      </c>
      <c r="AC40" s="511"/>
      <c r="AD40" s="511"/>
      <c r="AE40" s="511"/>
      <c r="AF40" s="511"/>
      <c r="AG40" s="511"/>
      <c r="AH40" s="511"/>
      <c r="AI40" s="511"/>
      <c r="AJ40" s="511" t="s">
        <v>133</v>
      </c>
      <c r="AK40" s="511"/>
      <c r="AL40" s="511"/>
      <c r="AM40" s="511"/>
      <c r="AN40" s="511"/>
      <c r="AO40" s="511"/>
      <c r="AP40" s="511"/>
      <c r="AQ40" s="511"/>
      <c r="AR40" s="511" t="s">
        <v>134</v>
      </c>
      <c r="AS40" s="511"/>
      <c r="AT40" s="511"/>
      <c r="AU40" s="511"/>
      <c r="AV40" s="511"/>
      <c r="AW40" s="511"/>
      <c r="AX40" s="511"/>
      <c r="AY40" s="511"/>
      <c r="AZ40" s="511" t="s">
        <v>135</v>
      </c>
      <c r="BA40" s="511"/>
      <c r="BB40" s="511"/>
      <c r="BC40" s="511"/>
      <c r="BD40" s="511"/>
      <c r="BE40" s="511"/>
      <c r="BF40" s="511"/>
      <c r="BG40" s="511"/>
      <c r="BH40" s="511" t="s">
        <v>136</v>
      </c>
      <c r="BI40" s="511"/>
      <c r="BJ40" s="511"/>
      <c r="BK40" s="511"/>
      <c r="BL40" s="511"/>
      <c r="BM40" s="511"/>
      <c r="BN40" s="511"/>
      <c r="BO40" s="511"/>
      <c r="BP40" s="51"/>
      <c r="BQ40" s="51"/>
    </row>
    <row r="41" spans="1:99" ht="18.75" customHeight="1">
      <c r="AB41" s="510"/>
      <c r="AC41" s="510"/>
      <c r="AD41" s="510"/>
      <c r="AE41" s="510"/>
      <c r="AF41" s="510"/>
      <c r="AG41" s="510"/>
      <c r="AH41" s="510"/>
      <c r="AI41" s="510"/>
      <c r="AJ41" s="510"/>
      <c r="AK41" s="510"/>
      <c r="AL41" s="510"/>
      <c r="AM41" s="510"/>
      <c r="AN41" s="510"/>
      <c r="AO41" s="510"/>
      <c r="AP41" s="510"/>
      <c r="AQ41" s="510"/>
      <c r="AR41" s="510"/>
      <c r="AS41" s="510"/>
      <c r="AT41" s="510"/>
      <c r="AU41" s="510"/>
      <c r="AV41" s="510"/>
      <c r="AW41" s="510"/>
      <c r="AX41" s="510"/>
      <c r="AY41" s="510"/>
      <c r="AZ41" s="510"/>
      <c r="BA41" s="510"/>
      <c r="BB41" s="510"/>
      <c r="BC41" s="510"/>
      <c r="BD41" s="510"/>
      <c r="BE41" s="510"/>
      <c r="BF41" s="510"/>
      <c r="BG41" s="510"/>
      <c r="BH41" s="510"/>
      <c r="BI41" s="510"/>
      <c r="BJ41" s="510"/>
      <c r="BK41" s="510"/>
      <c r="BL41" s="510"/>
      <c r="BM41" s="510"/>
      <c r="BN41" s="510"/>
      <c r="BO41" s="510"/>
      <c r="BP41" s="51"/>
      <c r="BQ41" s="51"/>
    </row>
    <row r="42" spans="1:99" ht="18.75" customHeight="1">
      <c r="AB42" s="510"/>
      <c r="AC42" s="510"/>
      <c r="AD42" s="510"/>
      <c r="AE42" s="510"/>
      <c r="AF42" s="510"/>
      <c r="AG42" s="510"/>
      <c r="AH42" s="510"/>
      <c r="AI42" s="510"/>
      <c r="AJ42" s="510"/>
      <c r="AK42" s="510"/>
      <c r="AL42" s="510"/>
      <c r="AM42" s="510"/>
      <c r="AN42" s="510"/>
      <c r="AO42" s="510"/>
      <c r="AP42" s="510"/>
      <c r="AQ42" s="510"/>
      <c r="AR42" s="510"/>
      <c r="AS42" s="510"/>
      <c r="AT42" s="510"/>
      <c r="AU42" s="510"/>
      <c r="AV42" s="510"/>
      <c r="AW42" s="510"/>
      <c r="AX42" s="510"/>
      <c r="AY42" s="510"/>
      <c r="AZ42" s="510"/>
      <c r="BA42" s="510"/>
      <c r="BB42" s="510"/>
      <c r="BC42" s="510"/>
      <c r="BD42" s="510"/>
      <c r="BE42" s="510"/>
      <c r="BF42" s="510"/>
      <c r="BG42" s="510"/>
      <c r="BH42" s="510"/>
      <c r="BI42" s="510"/>
      <c r="BJ42" s="510"/>
      <c r="BK42" s="510"/>
      <c r="BL42" s="510"/>
      <c r="BM42" s="510"/>
      <c r="BN42" s="510"/>
      <c r="BO42" s="510"/>
      <c r="BP42" s="51"/>
      <c r="BQ42" s="51"/>
    </row>
    <row r="43" spans="1:99" s="25" customFormat="1" ht="18.75" customHeight="1">
      <c r="B43" s="496" t="s">
        <v>105</v>
      </c>
      <c r="C43" s="496"/>
      <c r="D43" s="496"/>
      <c r="E43" s="496"/>
      <c r="F43" s="496"/>
      <c r="G43" s="496"/>
      <c r="H43" s="496"/>
      <c r="I43" s="496"/>
      <c r="J43" s="496"/>
      <c r="K43" s="496"/>
      <c r="L43" s="496"/>
      <c r="M43" s="496"/>
      <c r="N43" s="496"/>
      <c r="O43" s="496"/>
      <c r="P43" s="496"/>
      <c r="Q43" s="496"/>
      <c r="R43" s="496"/>
      <c r="S43" s="496"/>
      <c r="T43" s="496"/>
      <c r="U43" s="496"/>
      <c r="V43" s="496"/>
      <c r="W43" s="496"/>
      <c r="X43" s="496"/>
      <c r="Y43" s="496"/>
      <c r="Z43" s="496"/>
      <c r="AA43" s="496"/>
      <c r="AB43" s="496"/>
      <c r="AC43" s="496"/>
      <c r="AD43" s="496"/>
      <c r="AE43" s="496"/>
      <c r="AF43" s="496"/>
      <c r="AG43" s="496"/>
      <c r="AH43" s="496"/>
      <c r="AI43" s="496"/>
      <c r="AJ43" s="496"/>
      <c r="AK43" s="496"/>
      <c r="AL43" s="496"/>
      <c r="AM43" s="496"/>
      <c r="AN43" s="496"/>
      <c r="AO43" s="496"/>
      <c r="AP43" s="496"/>
      <c r="AQ43" s="496"/>
      <c r="AR43" s="496"/>
      <c r="AS43" s="496"/>
      <c r="AT43" s="496"/>
      <c r="AU43" s="496"/>
      <c r="AV43" s="496"/>
      <c r="AW43" s="496"/>
      <c r="AX43" s="496"/>
      <c r="AY43" s="496"/>
      <c r="AZ43" s="496"/>
      <c r="BA43" s="496"/>
      <c r="BB43" s="496"/>
      <c r="BC43" s="496"/>
      <c r="BD43" s="496"/>
      <c r="BE43" s="496"/>
      <c r="BF43" s="496"/>
      <c r="BG43" s="496"/>
      <c r="BH43" s="496"/>
      <c r="BI43" s="496"/>
      <c r="BJ43" s="496"/>
      <c r="BK43" s="496"/>
      <c r="BL43" s="496"/>
      <c r="BM43" s="496"/>
      <c r="BN43" s="496"/>
      <c r="BO43" s="496"/>
      <c r="BP43" s="496"/>
      <c r="BQ43" s="496"/>
      <c r="CF43" s="16"/>
      <c r="CG43" s="16"/>
      <c r="CH43" s="16"/>
      <c r="CI43" s="16"/>
      <c r="CJ43" s="16"/>
      <c r="CK43" s="16"/>
      <c r="CL43" s="16"/>
      <c r="CM43" s="16"/>
      <c r="CN43" s="16"/>
      <c r="CO43" s="16"/>
      <c r="CP43" s="16"/>
      <c r="CQ43" s="16"/>
      <c r="CR43" s="16"/>
      <c r="CS43" s="16"/>
      <c r="CT43" s="16"/>
      <c r="CU43" s="16"/>
    </row>
    <row r="44" spans="1:99" s="25" customFormat="1" ht="15.75" customHeight="1">
      <c r="B44" s="380" t="s">
        <v>131</v>
      </c>
      <c r="C44" s="380"/>
      <c r="D44" s="380"/>
      <c r="E44" s="380"/>
      <c r="F44" s="380"/>
      <c r="G44" s="380"/>
      <c r="H44" s="380"/>
      <c r="I44" s="380"/>
      <c r="J44" s="380"/>
      <c r="K44" s="380"/>
      <c r="L44" s="380"/>
      <c r="M44" s="380"/>
      <c r="N44" s="380"/>
      <c r="O44" s="380"/>
      <c r="P44" s="380"/>
      <c r="Q44" s="380"/>
      <c r="R44" s="380"/>
      <c r="S44" s="380"/>
      <c r="T44" s="380"/>
      <c r="U44" s="380"/>
      <c r="V44" s="380"/>
      <c r="W44" s="380"/>
      <c r="X44" s="380"/>
      <c r="Y44" s="380"/>
      <c r="Z44" s="380"/>
      <c r="AA44" s="380"/>
      <c r="AB44" s="380"/>
      <c r="AC44" s="380"/>
      <c r="AD44" s="380"/>
      <c r="AE44" s="380"/>
      <c r="AF44" s="380"/>
      <c r="AG44" s="380"/>
      <c r="AH44" s="380"/>
      <c r="AI44" s="380"/>
      <c r="AJ44" s="380"/>
      <c r="AK44" s="380"/>
      <c r="AL44" s="380"/>
      <c r="AM44" s="380"/>
      <c r="AN44" s="380"/>
      <c r="AO44" s="380"/>
      <c r="AP44" s="380"/>
      <c r="AQ44" s="380"/>
      <c r="AR44" s="380"/>
      <c r="AS44" s="380"/>
      <c r="AT44" s="380"/>
      <c r="AU44" s="380"/>
      <c r="AV44" s="380"/>
      <c r="AW44" s="380"/>
      <c r="AX44" s="380"/>
      <c r="AY44" s="380"/>
      <c r="AZ44" s="380"/>
      <c r="BA44" s="380"/>
      <c r="BB44" s="380"/>
      <c r="BC44" s="380"/>
      <c r="BD44" s="380"/>
      <c r="BE44" s="380"/>
      <c r="BF44" s="380"/>
      <c r="BG44" s="380"/>
      <c r="BH44" s="380"/>
      <c r="BI44" s="380"/>
      <c r="BJ44" s="380"/>
      <c r="BK44" s="380"/>
      <c r="BL44" s="380"/>
      <c r="BM44" s="380"/>
      <c r="BN44" s="380"/>
      <c r="BO44" s="380"/>
      <c r="BP44" s="380"/>
      <c r="BQ44" s="380"/>
      <c r="CF44" s="16"/>
      <c r="CG44" s="16"/>
      <c r="CH44" s="16"/>
      <c r="CI44" s="16"/>
      <c r="CJ44" s="16"/>
      <c r="CK44" s="16"/>
      <c r="CL44" s="16"/>
      <c r="CM44" s="16"/>
      <c r="CN44" s="16"/>
      <c r="CO44" s="16"/>
      <c r="CP44" s="16"/>
      <c r="CQ44" s="16"/>
      <c r="CR44" s="16"/>
      <c r="CS44" s="16"/>
      <c r="CT44" s="16"/>
      <c r="CU44" s="16"/>
    </row>
    <row r="45" spans="1:99" s="25" customFormat="1" ht="15.75" customHeight="1">
      <c r="B45" s="380"/>
      <c r="C45" s="380"/>
      <c r="D45" s="380"/>
      <c r="E45" s="380"/>
      <c r="F45" s="380"/>
      <c r="G45" s="380"/>
      <c r="H45" s="380"/>
      <c r="I45" s="380"/>
      <c r="J45" s="380"/>
      <c r="K45" s="380"/>
      <c r="L45" s="380"/>
      <c r="M45" s="380"/>
      <c r="N45" s="380"/>
      <c r="O45" s="380"/>
      <c r="P45" s="380"/>
      <c r="Q45" s="380"/>
      <c r="R45" s="380"/>
      <c r="S45" s="380"/>
      <c r="T45" s="380"/>
      <c r="U45" s="380"/>
      <c r="V45" s="380"/>
      <c r="W45" s="380"/>
      <c r="X45" s="380"/>
      <c r="Y45" s="380"/>
      <c r="Z45" s="380"/>
      <c r="AA45" s="380"/>
      <c r="AB45" s="380"/>
      <c r="AC45" s="380"/>
      <c r="AD45" s="380"/>
      <c r="AE45" s="380"/>
      <c r="AF45" s="380"/>
      <c r="AG45" s="380"/>
      <c r="AH45" s="380"/>
      <c r="AI45" s="380"/>
      <c r="AJ45" s="380"/>
      <c r="AK45" s="380"/>
      <c r="AL45" s="380"/>
      <c r="AM45" s="380"/>
      <c r="AN45" s="380"/>
      <c r="AO45" s="380"/>
      <c r="AP45" s="380"/>
      <c r="AQ45" s="380"/>
      <c r="AR45" s="380"/>
      <c r="AS45" s="380"/>
      <c r="AT45" s="380"/>
      <c r="AU45" s="380"/>
      <c r="AV45" s="380"/>
      <c r="AW45" s="380"/>
      <c r="AX45" s="380"/>
      <c r="AY45" s="380"/>
      <c r="AZ45" s="380"/>
      <c r="BA45" s="380"/>
      <c r="BB45" s="380"/>
      <c r="BC45" s="380"/>
      <c r="BD45" s="380"/>
      <c r="BE45" s="380"/>
      <c r="BF45" s="380"/>
      <c r="BG45" s="380"/>
      <c r="BH45" s="380"/>
      <c r="BI45" s="380"/>
      <c r="BJ45" s="380"/>
      <c r="BK45" s="380"/>
      <c r="BL45" s="380"/>
      <c r="BM45" s="380"/>
      <c r="BN45" s="380"/>
      <c r="BO45" s="380"/>
      <c r="BP45" s="380"/>
      <c r="BQ45" s="380"/>
      <c r="CF45" s="16"/>
      <c r="CG45" s="16"/>
      <c r="CH45" s="16"/>
      <c r="CI45" s="16"/>
      <c r="CJ45" s="16"/>
      <c r="CK45" s="16"/>
      <c r="CL45" s="16"/>
      <c r="CM45" s="16"/>
      <c r="CN45" s="16"/>
      <c r="CO45" s="16"/>
      <c r="CP45" s="16"/>
      <c r="CQ45" s="16"/>
      <c r="CR45" s="16"/>
      <c r="CS45" s="16"/>
      <c r="CT45" s="16"/>
      <c r="CU45" s="16"/>
    </row>
    <row r="46" spans="1:99" s="25" customFormat="1" ht="15.75" customHeight="1">
      <c r="B46" s="380"/>
      <c r="C46" s="380"/>
      <c r="D46" s="380"/>
      <c r="E46" s="380"/>
      <c r="F46" s="380"/>
      <c r="G46" s="380"/>
      <c r="H46" s="380"/>
      <c r="I46" s="380"/>
      <c r="J46" s="380"/>
      <c r="K46" s="380"/>
      <c r="L46" s="380"/>
      <c r="M46" s="380"/>
      <c r="N46" s="380"/>
      <c r="O46" s="380"/>
      <c r="P46" s="380"/>
      <c r="Q46" s="380"/>
      <c r="R46" s="380"/>
      <c r="S46" s="380"/>
      <c r="T46" s="380"/>
      <c r="U46" s="380"/>
      <c r="V46" s="380"/>
      <c r="W46" s="380"/>
      <c r="X46" s="380"/>
      <c r="Y46" s="380"/>
      <c r="Z46" s="380"/>
      <c r="AA46" s="380"/>
      <c r="AB46" s="380"/>
      <c r="AC46" s="380"/>
      <c r="AD46" s="380"/>
      <c r="AE46" s="380"/>
      <c r="AF46" s="380"/>
      <c r="AG46" s="380"/>
      <c r="AH46" s="380"/>
      <c r="AI46" s="380"/>
      <c r="AJ46" s="380"/>
      <c r="AK46" s="380"/>
      <c r="AL46" s="380"/>
      <c r="AM46" s="380"/>
      <c r="AN46" s="380"/>
      <c r="AO46" s="380"/>
      <c r="AP46" s="380"/>
      <c r="AQ46" s="380"/>
      <c r="AR46" s="380"/>
      <c r="AS46" s="380"/>
      <c r="AT46" s="380"/>
      <c r="AU46" s="380"/>
      <c r="AV46" s="380"/>
      <c r="AW46" s="380"/>
      <c r="AX46" s="380"/>
      <c r="AY46" s="380"/>
      <c r="AZ46" s="380"/>
      <c r="BA46" s="380"/>
      <c r="BB46" s="380"/>
      <c r="BC46" s="380"/>
      <c r="BD46" s="380"/>
      <c r="BE46" s="380"/>
      <c r="BF46" s="380"/>
      <c r="BG46" s="380"/>
      <c r="BH46" s="380"/>
      <c r="BI46" s="380"/>
      <c r="BJ46" s="380"/>
      <c r="BK46" s="380"/>
      <c r="BL46" s="380"/>
      <c r="BM46" s="380"/>
      <c r="BN46" s="380"/>
      <c r="BO46" s="380"/>
      <c r="BP46" s="380"/>
      <c r="BQ46" s="380"/>
      <c r="CF46" s="16"/>
      <c r="CG46" s="16"/>
      <c r="CH46" s="16"/>
      <c r="CI46" s="16"/>
      <c r="CJ46" s="16"/>
      <c r="CK46" s="16"/>
      <c r="CL46" s="16"/>
      <c r="CM46" s="16"/>
      <c r="CN46" s="16"/>
      <c r="CO46" s="16"/>
      <c r="CP46" s="16"/>
      <c r="CQ46" s="16"/>
      <c r="CR46" s="16"/>
      <c r="CS46" s="16"/>
      <c r="CT46" s="16"/>
      <c r="CU46" s="16"/>
    </row>
    <row r="47" spans="1:99" s="25" customFormat="1" ht="15.75" customHeight="1" thickBot="1">
      <c r="B47" s="380"/>
      <c r="C47" s="380"/>
      <c r="D47" s="380"/>
      <c r="E47" s="380"/>
      <c r="F47" s="380"/>
      <c r="G47" s="380"/>
      <c r="H47" s="380"/>
      <c r="I47" s="380"/>
      <c r="J47" s="380"/>
      <c r="K47" s="380"/>
      <c r="L47" s="380"/>
      <c r="M47" s="380"/>
      <c r="N47" s="380"/>
      <c r="O47" s="380"/>
      <c r="P47" s="380"/>
      <c r="Q47" s="380"/>
      <c r="R47" s="380"/>
      <c r="S47" s="380"/>
      <c r="T47" s="380"/>
      <c r="U47" s="380"/>
      <c r="V47" s="380"/>
      <c r="W47" s="380"/>
      <c r="X47" s="380"/>
      <c r="Y47" s="380"/>
      <c r="Z47" s="380"/>
      <c r="AA47" s="380"/>
      <c r="AB47" s="380"/>
      <c r="AC47" s="380"/>
      <c r="AD47" s="380"/>
      <c r="AE47" s="380"/>
      <c r="AF47" s="380"/>
      <c r="AG47" s="380"/>
      <c r="AH47" s="380"/>
      <c r="AI47" s="380"/>
      <c r="AJ47" s="380"/>
      <c r="AK47" s="380"/>
      <c r="AL47" s="380"/>
      <c r="AM47" s="380"/>
      <c r="AN47" s="380"/>
      <c r="AO47" s="380"/>
      <c r="AP47" s="380"/>
      <c r="AQ47" s="380"/>
      <c r="AR47" s="380"/>
      <c r="AS47" s="380"/>
      <c r="AT47" s="380"/>
      <c r="AU47" s="380"/>
      <c r="AV47" s="380"/>
      <c r="AW47" s="380"/>
      <c r="AX47" s="380"/>
      <c r="AY47" s="380"/>
      <c r="AZ47" s="380"/>
      <c r="BA47" s="380"/>
      <c r="BB47" s="380"/>
      <c r="BC47" s="380"/>
      <c r="BD47" s="380"/>
      <c r="BE47" s="380"/>
      <c r="BF47" s="380"/>
      <c r="BG47" s="380"/>
      <c r="BH47" s="380"/>
      <c r="BI47" s="380"/>
      <c r="BJ47" s="380"/>
      <c r="BK47" s="380"/>
      <c r="BL47" s="380"/>
      <c r="BM47" s="380"/>
      <c r="BN47" s="380"/>
      <c r="BO47" s="380"/>
      <c r="BP47" s="380"/>
      <c r="BQ47" s="380"/>
      <c r="CF47" s="16"/>
      <c r="CG47" s="16"/>
      <c r="CH47" s="16"/>
      <c r="CI47" s="16"/>
      <c r="CJ47" s="16"/>
      <c r="CK47" s="16"/>
      <c r="CL47" s="16"/>
      <c r="CM47" s="16"/>
      <c r="CN47" s="16"/>
      <c r="CO47" s="16"/>
      <c r="CP47" s="16"/>
      <c r="CQ47" s="16"/>
      <c r="CR47" s="16"/>
      <c r="CS47" s="16"/>
      <c r="CT47" s="16"/>
      <c r="CU47" s="16"/>
    </row>
    <row r="48" spans="1:99" ht="18.75" customHeight="1">
      <c r="B48" s="497" t="s">
        <v>103</v>
      </c>
      <c r="C48" s="498"/>
      <c r="D48" s="498"/>
      <c r="E48" s="498"/>
      <c r="F48" s="498"/>
      <c r="G48" s="498"/>
      <c r="H48" s="498"/>
      <c r="I48" s="498"/>
      <c r="J48" s="498"/>
      <c r="K48" s="498"/>
      <c r="L48" s="498"/>
      <c r="M48" s="498"/>
      <c r="N48" s="498"/>
      <c r="O48" s="498"/>
      <c r="P48" s="498"/>
      <c r="Q48" s="498"/>
      <c r="R48" s="498"/>
      <c r="S48" s="498"/>
      <c r="T48" s="498"/>
      <c r="U48" s="498"/>
      <c r="V48" s="498"/>
      <c r="W48" s="498"/>
      <c r="X48" s="498"/>
      <c r="Y48" s="498"/>
      <c r="Z48" s="498"/>
      <c r="AA48" s="498"/>
      <c r="AB48" s="498"/>
      <c r="AC48" s="498"/>
      <c r="AD48" s="498" t="s">
        <v>104</v>
      </c>
      <c r="AE48" s="498"/>
      <c r="AF48" s="498"/>
      <c r="AG48" s="498"/>
      <c r="AH48" s="498"/>
      <c r="AI48" s="498"/>
      <c r="AJ48" s="498"/>
      <c r="AK48" s="498"/>
      <c r="AL48" s="498"/>
      <c r="AM48" s="498"/>
      <c r="AN48" s="498"/>
      <c r="AO48" s="498"/>
      <c r="AP48" s="498"/>
      <c r="AQ48" s="498"/>
      <c r="AR48" s="498"/>
      <c r="AS48" s="498"/>
      <c r="AT48" s="498"/>
      <c r="AU48" s="498"/>
      <c r="AV48" s="498"/>
      <c r="AW48" s="498"/>
      <c r="AX48" s="498"/>
      <c r="AY48" s="498"/>
      <c r="AZ48" s="498"/>
      <c r="BA48" s="498"/>
      <c r="BB48" s="498"/>
      <c r="BC48" s="498"/>
      <c r="BD48" s="498"/>
      <c r="BE48" s="498"/>
      <c r="BF48" s="498"/>
      <c r="BG48" s="498"/>
      <c r="BH48" s="498"/>
      <c r="BI48" s="498"/>
      <c r="BJ48" s="498"/>
      <c r="BK48" s="498"/>
      <c r="BL48" s="498"/>
      <c r="BM48" s="498"/>
      <c r="BN48" s="498"/>
      <c r="BO48" s="498"/>
      <c r="BP48" s="498"/>
      <c r="BQ48" s="499"/>
      <c r="BR48" s="27"/>
    </row>
    <row r="49" spans="2:136" ht="18.75" customHeight="1">
      <c r="B49" s="507" t="s">
        <v>126</v>
      </c>
      <c r="C49" s="508"/>
      <c r="D49" s="508"/>
      <c r="E49" s="508"/>
      <c r="F49" s="508"/>
      <c r="G49" s="508"/>
      <c r="H49" s="508"/>
      <c r="I49" s="508"/>
      <c r="J49" s="509" t="s">
        <v>127</v>
      </c>
      <c r="K49" s="509"/>
      <c r="L49" s="509"/>
      <c r="M49" s="509"/>
      <c r="N49" s="509"/>
      <c r="O49" s="509"/>
      <c r="P49" s="509"/>
      <c r="Q49" s="509"/>
      <c r="R49" s="509"/>
      <c r="S49" s="509"/>
      <c r="T49" s="509"/>
      <c r="U49" s="509"/>
      <c r="V49" s="509"/>
      <c r="W49" s="509"/>
      <c r="X49" s="509"/>
      <c r="Y49" s="509"/>
      <c r="Z49" s="509"/>
      <c r="AA49" s="509"/>
      <c r="AB49" s="509"/>
      <c r="AC49" s="509"/>
      <c r="AD49" s="335" t="s">
        <v>130</v>
      </c>
      <c r="AE49" s="335"/>
      <c r="AF49" s="335"/>
      <c r="AG49" s="335"/>
      <c r="AH49" s="335"/>
      <c r="AI49" s="335"/>
      <c r="AJ49" s="335"/>
      <c r="AK49" s="335"/>
      <c r="AL49" s="335"/>
      <c r="AM49" s="335"/>
      <c r="AN49" s="335"/>
      <c r="AO49" s="335"/>
      <c r="AP49" s="335"/>
      <c r="AQ49" s="335"/>
      <c r="AR49" s="335"/>
      <c r="AS49" s="335"/>
      <c r="AT49" s="335"/>
      <c r="AU49" s="335"/>
      <c r="AV49" s="335"/>
      <c r="AW49" s="335"/>
      <c r="AX49" s="335"/>
      <c r="AY49" s="335"/>
      <c r="AZ49" s="335"/>
      <c r="BA49" s="335"/>
      <c r="BB49" s="335"/>
      <c r="BC49" s="335"/>
      <c r="BD49" s="335"/>
      <c r="BE49" s="335"/>
      <c r="BF49" s="335"/>
      <c r="BG49" s="335"/>
      <c r="BH49" s="335"/>
      <c r="BI49" s="335"/>
      <c r="BJ49" s="335"/>
      <c r="BK49" s="335"/>
      <c r="BL49" s="335"/>
      <c r="BM49" s="335"/>
      <c r="BN49" s="335"/>
      <c r="BO49" s="335"/>
      <c r="BP49" s="335"/>
      <c r="BQ49" s="336"/>
      <c r="BR49" s="45"/>
    </row>
    <row r="50" spans="2:136" ht="18.75" customHeight="1" thickBot="1">
      <c r="B50" s="490" t="s">
        <v>141</v>
      </c>
      <c r="C50" s="491"/>
      <c r="D50" s="491"/>
      <c r="E50" s="491"/>
      <c r="F50" s="491"/>
      <c r="G50" s="491"/>
      <c r="H50" s="491"/>
      <c r="I50" s="491"/>
      <c r="J50" s="492"/>
      <c r="K50" s="492"/>
      <c r="L50" s="492"/>
      <c r="M50" s="492"/>
      <c r="N50" s="492"/>
      <c r="O50" s="492"/>
      <c r="P50" s="492"/>
      <c r="Q50" s="492"/>
      <c r="R50" s="492"/>
      <c r="S50" s="492"/>
      <c r="T50" s="492"/>
      <c r="U50" s="492"/>
      <c r="V50" s="492"/>
      <c r="W50" s="492"/>
      <c r="X50" s="492"/>
      <c r="Y50" s="492"/>
      <c r="Z50" s="492"/>
      <c r="AA50" s="492"/>
      <c r="AB50" s="492"/>
      <c r="AC50" s="492"/>
      <c r="AD50" s="337" t="s">
        <v>106</v>
      </c>
      <c r="AE50" s="337"/>
      <c r="AF50" s="337"/>
      <c r="AG50" s="337"/>
      <c r="AH50" s="337"/>
      <c r="AI50" s="337"/>
      <c r="AJ50" s="337"/>
      <c r="AK50" s="337"/>
      <c r="AL50" s="337"/>
      <c r="AM50" s="337"/>
      <c r="AN50" s="337"/>
      <c r="AO50" s="337"/>
      <c r="AP50" s="337"/>
      <c r="AQ50" s="337"/>
      <c r="AR50" s="337"/>
      <c r="AS50" s="337"/>
      <c r="AT50" s="337"/>
      <c r="AU50" s="337"/>
      <c r="AV50" s="337"/>
      <c r="AW50" s="337"/>
      <c r="AX50" s="337"/>
      <c r="AY50" s="337"/>
      <c r="AZ50" s="337"/>
      <c r="BA50" s="337"/>
      <c r="BB50" s="337"/>
      <c r="BC50" s="337"/>
      <c r="BD50" s="337"/>
      <c r="BE50" s="337"/>
      <c r="BF50" s="337"/>
      <c r="BG50" s="337"/>
      <c r="BH50" s="337"/>
      <c r="BI50" s="337"/>
      <c r="BJ50" s="337"/>
      <c r="BK50" s="337"/>
      <c r="BL50" s="337"/>
      <c r="BM50" s="337"/>
      <c r="BN50" s="337"/>
      <c r="BO50" s="337"/>
      <c r="BP50" s="337"/>
      <c r="BQ50" s="338"/>
      <c r="BR50" s="45"/>
    </row>
    <row r="51" spans="2:136" ht="18.75" customHeight="1">
      <c r="B51" s="26"/>
      <c r="C51" s="26"/>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7"/>
      <c r="AR51" s="7"/>
      <c r="AS51" s="27"/>
      <c r="AT51" s="27"/>
      <c r="AU51" s="27"/>
      <c r="AV51" s="27"/>
      <c r="AW51" s="27"/>
      <c r="AX51" s="27"/>
      <c r="AY51" s="27"/>
      <c r="AZ51" s="27"/>
      <c r="BA51" s="27"/>
      <c r="BB51" s="27"/>
      <c r="BC51" s="27"/>
      <c r="BD51" s="27"/>
      <c r="BE51" s="27"/>
      <c r="BF51" s="27"/>
      <c r="BG51" s="27"/>
      <c r="BH51" s="27"/>
      <c r="BI51" s="27"/>
      <c r="BJ51" s="27"/>
      <c r="BK51" s="27"/>
      <c r="BL51" s="27"/>
      <c r="BM51" s="27"/>
      <c r="BN51" s="27"/>
      <c r="BO51" s="27"/>
      <c r="BP51" s="27"/>
      <c r="BQ51" s="27"/>
      <c r="BR51" s="27"/>
    </row>
    <row r="52" spans="2:136" s="25" customFormat="1" ht="19.5" customHeight="1" thickBot="1">
      <c r="B52" s="383" t="s">
        <v>184</v>
      </c>
      <c r="C52" s="383"/>
      <c r="D52" s="383"/>
      <c r="E52" s="383"/>
      <c r="F52" s="383"/>
      <c r="G52" s="383"/>
      <c r="H52" s="383"/>
      <c r="I52" s="383"/>
      <c r="J52" s="383"/>
      <c r="K52" s="383"/>
      <c r="L52" s="383"/>
      <c r="M52" s="383"/>
      <c r="N52" s="53"/>
      <c r="O52" s="384" t="s">
        <v>185</v>
      </c>
      <c r="P52" s="384"/>
      <c r="Q52" s="384"/>
      <c r="R52" s="384"/>
      <c r="S52" s="384"/>
      <c r="T52" s="384"/>
      <c r="U52" s="384"/>
      <c r="V52" s="384"/>
      <c r="W52" s="384"/>
      <c r="X52" s="384"/>
      <c r="Y52" s="384"/>
      <c r="Z52" s="384"/>
      <c r="AA52" s="384"/>
      <c r="AB52" s="53"/>
      <c r="AC52" s="614" t="s">
        <v>188</v>
      </c>
      <c r="AD52" s="615"/>
      <c r="AE52" s="615"/>
      <c r="AF52" s="615"/>
      <c r="AG52" s="615"/>
      <c r="AH52" s="615"/>
      <c r="AI52" s="615"/>
      <c r="AJ52" s="615"/>
      <c r="AK52" s="615"/>
      <c r="AL52" s="616"/>
      <c r="AM52" s="53"/>
      <c r="AN52" s="389"/>
      <c r="AO52" s="389"/>
      <c r="AP52" s="389"/>
      <c r="AQ52" s="389"/>
      <c r="AR52" s="389"/>
      <c r="AS52" s="389"/>
      <c r="AT52" s="389"/>
      <c r="AU52" s="389"/>
      <c r="AV52" s="389"/>
      <c r="AW52" s="389"/>
      <c r="AX52" s="389"/>
      <c r="AY52" s="389"/>
      <c r="AZ52" s="389"/>
      <c r="BA52" s="389"/>
      <c r="BB52" s="389"/>
      <c r="BC52" s="389"/>
      <c r="BD52" s="389"/>
      <c r="BE52" s="389"/>
      <c r="BF52" s="389"/>
      <c r="BG52" s="389"/>
      <c r="BH52" s="389"/>
      <c r="BI52" s="389"/>
      <c r="BJ52" s="389"/>
      <c r="BK52" s="389"/>
      <c r="BL52" s="389"/>
      <c r="BM52" s="389"/>
      <c r="BN52" s="389"/>
      <c r="BO52" s="389"/>
      <c r="BP52" s="389"/>
      <c r="BQ52" s="389"/>
      <c r="CF52" s="16"/>
      <c r="CG52" s="16"/>
      <c r="CH52" s="16"/>
      <c r="CI52" s="16"/>
      <c r="CJ52" s="16"/>
      <c r="CK52" s="16"/>
      <c r="CL52" s="16"/>
      <c r="CM52" s="16"/>
      <c r="CN52" s="16"/>
      <c r="CO52" s="16"/>
      <c r="CP52" s="16"/>
      <c r="CQ52" s="16"/>
      <c r="CR52" s="16"/>
      <c r="CS52" s="16"/>
      <c r="CT52" s="16"/>
      <c r="CU52" s="16"/>
    </row>
    <row r="53" spans="2:136" ht="15.75" customHeight="1">
      <c r="B53" s="452" t="s">
        <v>64</v>
      </c>
      <c r="C53" s="453"/>
      <c r="D53" s="453"/>
      <c r="E53" s="453"/>
      <c r="F53" s="453"/>
      <c r="G53" s="453"/>
      <c r="H53" s="453"/>
      <c r="I53" s="453"/>
      <c r="J53" s="397" t="s">
        <v>66</v>
      </c>
      <c r="K53" s="397"/>
      <c r="L53" s="397"/>
      <c r="M53" s="397"/>
      <c r="N53" s="397"/>
      <c r="O53" s="397"/>
      <c r="P53" s="397" t="s">
        <v>67</v>
      </c>
      <c r="Q53" s="397"/>
      <c r="R53" s="397"/>
      <c r="S53" s="397"/>
      <c r="T53" s="397"/>
      <c r="U53" s="397"/>
      <c r="V53" s="397"/>
      <c r="W53" s="397"/>
      <c r="X53" s="397"/>
      <c r="Y53" s="397"/>
      <c r="Z53" s="397"/>
      <c r="AA53" s="397"/>
      <c r="AB53" s="397"/>
      <c r="AC53" s="487"/>
      <c r="AD53" s="487"/>
      <c r="AE53" s="487"/>
      <c r="AF53" s="487"/>
      <c r="AG53" s="487"/>
      <c r="AH53" s="487"/>
      <c r="AI53" s="487"/>
      <c r="AJ53" s="487"/>
      <c r="AK53" s="487"/>
      <c r="AL53" s="487"/>
      <c r="AM53" s="397"/>
      <c r="AN53" s="397"/>
      <c r="AO53" s="397"/>
      <c r="AP53" s="397"/>
      <c r="AQ53" s="397"/>
      <c r="AR53" s="397"/>
      <c r="AS53" s="397"/>
      <c r="AT53" s="397"/>
      <c r="AU53" s="397"/>
      <c r="AV53" s="397"/>
      <c r="AW53" s="397"/>
      <c r="AX53" s="397"/>
      <c r="AY53" s="397"/>
      <c r="AZ53" s="397"/>
      <c r="BA53" s="397"/>
      <c r="BB53" s="397"/>
      <c r="BC53" s="453" t="s">
        <v>68</v>
      </c>
      <c r="BD53" s="453"/>
      <c r="BE53" s="453"/>
      <c r="BF53" s="453"/>
      <c r="BG53" s="453"/>
      <c r="BH53" s="453"/>
      <c r="BI53" s="453"/>
      <c r="BJ53" s="453"/>
      <c r="BK53" s="453"/>
      <c r="BL53" s="453"/>
      <c r="BM53" s="453"/>
      <c r="BN53" s="453"/>
      <c r="BO53" s="453"/>
      <c r="BP53" s="453"/>
      <c r="BQ53" s="488"/>
      <c r="BR53" s="29"/>
      <c r="BS53" s="5"/>
      <c r="BT53" s="5"/>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28"/>
      <c r="DC53" s="28"/>
      <c r="DD53" s="28"/>
      <c r="DE53" s="28"/>
      <c r="DF53" s="28"/>
      <c r="DG53" s="28"/>
      <c r="DH53" s="28"/>
      <c r="DI53" s="28"/>
      <c r="DJ53" s="28"/>
      <c r="DK53" s="29"/>
      <c r="DL53" s="29"/>
      <c r="DM53" s="29"/>
      <c r="DN53" s="29"/>
      <c r="DO53" s="29"/>
      <c r="DP53" s="29"/>
      <c r="DQ53" s="29"/>
      <c r="DR53" s="29"/>
      <c r="DS53" s="29"/>
      <c r="DT53" s="29"/>
      <c r="DU53" s="29"/>
      <c r="DV53" s="29"/>
      <c r="DW53" s="29"/>
      <c r="DX53" s="29"/>
      <c r="DY53" s="29"/>
      <c r="DZ53" s="29"/>
      <c r="EA53" s="29"/>
      <c r="EB53" s="28"/>
      <c r="EC53" s="28"/>
      <c r="ED53" s="28"/>
      <c r="EE53" s="28"/>
      <c r="EF53" s="28"/>
    </row>
    <row r="54" spans="2:136" ht="15.75" customHeight="1">
      <c r="B54" s="455"/>
      <c r="C54" s="416"/>
      <c r="D54" s="416"/>
      <c r="E54" s="416"/>
      <c r="F54" s="416"/>
      <c r="G54" s="416"/>
      <c r="H54" s="416"/>
      <c r="I54" s="416"/>
      <c r="J54" s="417"/>
      <c r="K54" s="417"/>
      <c r="L54" s="417"/>
      <c r="M54" s="417"/>
      <c r="N54" s="417"/>
      <c r="O54" s="417"/>
      <c r="P54" s="358" t="s">
        <v>69</v>
      </c>
      <c r="Q54" s="358"/>
      <c r="R54" s="358"/>
      <c r="S54" s="358"/>
      <c r="T54" s="358"/>
      <c r="U54" s="358"/>
      <c r="V54" s="358"/>
      <c r="W54" s="358"/>
      <c r="X54" s="358"/>
      <c r="Y54" s="358"/>
      <c r="Z54" s="358"/>
      <c r="AA54" s="358"/>
      <c r="AB54" s="358" t="s">
        <v>70</v>
      </c>
      <c r="AC54" s="358"/>
      <c r="AD54" s="358"/>
      <c r="AE54" s="358"/>
      <c r="AF54" s="358"/>
      <c r="AG54" s="358"/>
      <c r="AH54" s="358"/>
      <c r="AI54" s="358"/>
      <c r="AJ54" s="358"/>
      <c r="AK54" s="358"/>
      <c r="AL54" s="358"/>
      <c r="AM54" s="358"/>
      <c r="AN54" s="358" t="s">
        <v>71</v>
      </c>
      <c r="AO54" s="358"/>
      <c r="AP54" s="358"/>
      <c r="AQ54" s="358"/>
      <c r="AR54" s="358"/>
      <c r="AS54" s="358"/>
      <c r="AT54" s="358"/>
      <c r="AU54" s="358"/>
      <c r="AV54" s="358"/>
      <c r="AW54" s="358"/>
      <c r="AX54" s="358"/>
      <c r="AY54" s="358"/>
      <c r="AZ54" s="358"/>
      <c r="BA54" s="358"/>
      <c r="BB54" s="358"/>
      <c r="BC54" s="358" t="s">
        <v>72</v>
      </c>
      <c r="BD54" s="358"/>
      <c r="BE54" s="358"/>
      <c r="BF54" s="358"/>
      <c r="BG54" s="358"/>
      <c r="BH54" s="358"/>
      <c r="BI54" s="358"/>
      <c r="BJ54" s="358"/>
      <c r="BK54" s="358"/>
      <c r="BL54" s="358"/>
      <c r="BM54" s="358"/>
      <c r="BN54" s="358"/>
      <c r="BO54" s="358"/>
      <c r="BP54" s="358"/>
      <c r="BQ54" s="489"/>
      <c r="BR54" s="29"/>
      <c r="BS54" s="5"/>
      <c r="BT54" s="5"/>
      <c r="BU54" s="4"/>
      <c r="BV54" s="4"/>
      <c r="BW54" s="4"/>
      <c r="BX54" s="4"/>
      <c r="BY54" s="4"/>
      <c r="BZ54" s="30"/>
      <c r="CA54" s="30"/>
      <c r="CB54" s="30"/>
      <c r="CC54" s="30"/>
      <c r="CD54" s="30"/>
      <c r="CE54" s="30"/>
      <c r="CF54" s="30"/>
      <c r="CG54" s="31"/>
      <c r="CH54" s="31"/>
      <c r="CI54" s="31"/>
      <c r="CJ54" s="31"/>
      <c r="CK54" s="30"/>
      <c r="CL54" s="30"/>
      <c r="CM54" s="30"/>
      <c r="CN54" s="30"/>
      <c r="CO54" s="30"/>
      <c r="CP54" s="30"/>
      <c r="CQ54" s="30"/>
      <c r="CR54" s="30"/>
      <c r="CS54" s="30"/>
      <c r="CT54" s="30"/>
      <c r="CU54" s="31"/>
      <c r="CV54" s="31"/>
      <c r="CW54" s="31"/>
      <c r="CX54" s="31"/>
      <c r="CY54" s="31"/>
      <c r="CZ54" s="31"/>
      <c r="DA54" s="31"/>
      <c r="DB54" s="28"/>
      <c r="DC54" s="28"/>
      <c r="DD54" s="28"/>
      <c r="DE54" s="28"/>
      <c r="DF54" s="28"/>
      <c r="DG54" s="28"/>
      <c r="DH54" s="28"/>
      <c r="DI54" s="28"/>
      <c r="DJ54" s="28"/>
      <c r="DK54" s="29"/>
      <c r="DL54" s="29"/>
      <c r="DM54" s="29"/>
      <c r="DN54" s="29"/>
      <c r="DO54" s="29"/>
      <c r="DP54" s="29"/>
      <c r="DQ54" s="29"/>
      <c r="DR54" s="29"/>
      <c r="DS54" s="29"/>
      <c r="DT54" s="29"/>
      <c r="DU54" s="29"/>
      <c r="DV54" s="29"/>
      <c r="DW54" s="29"/>
      <c r="DX54" s="29"/>
      <c r="DY54" s="29"/>
      <c r="DZ54" s="29"/>
      <c r="EA54" s="29"/>
      <c r="EB54" s="28"/>
      <c r="EC54" s="28"/>
      <c r="ED54" s="28"/>
      <c r="EE54" s="28"/>
      <c r="EF54" s="28"/>
    </row>
    <row r="55" spans="2:136" ht="18" customHeight="1">
      <c r="B55" s="455"/>
      <c r="C55" s="416"/>
      <c r="D55" s="416"/>
      <c r="E55" s="416"/>
      <c r="F55" s="416"/>
      <c r="G55" s="416"/>
      <c r="H55" s="416"/>
      <c r="I55" s="416"/>
      <c r="J55" s="417"/>
      <c r="K55" s="417"/>
      <c r="L55" s="417"/>
      <c r="M55" s="417"/>
      <c r="N55" s="417"/>
      <c r="O55" s="417"/>
      <c r="P55" s="309" t="s">
        <v>73</v>
      </c>
      <c r="Q55" s="309"/>
      <c r="R55" s="309"/>
      <c r="S55" s="309"/>
      <c r="T55" s="309"/>
      <c r="U55" s="309"/>
      <c r="V55" s="309"/>
      <c r="W55" s="309"/>
      <c r="X55" s="309"/>
      <c r="Y55" s="309"/>
      <c r="Z55" s="309"/>
      <c r="AA55" s="309"/>
      <c r="AB55" s="309" t="s">
        <v>144</v>
      </c>
      <c r="AC55" s="309"/>
      <c r="AD55" s="309"/>
      <c r="AE55" s="309"/>
      <c r="AF55" s="309"/>
      <c r="AG55" s="309"/>
      <c r="AH55" s="309"/>
      <c r="AI55" s="309"/>
      <c r="AJ55" s="309"/>
      <c r="AK55" s="309"/>
      <c r="AL55" s="309"/>
      <c r="AM55" s="309"/>
      <c r="AN55" s="315" t="s">
        <v>75</v>
      </c>
      <c r="AO55" s="309"/>
      <c r="AP55" s="309"/>
      <c r="AQ55" s="309"/>
      <c r="AR55" s="309"/>
      <c r="AS55" s="309"/>
      <c r="AT55" s="309"/>
      <c r="AU55" s="309"/>
      <c r="AV55" s="309"/>
      <c r="AW55" s="309"/>
      <c r="AX55" s="309"/>
      <c r="AY55" s="309"/>
      <c r="AZ55" s="309"/>
      <c r="BA55" s="309"/>
      <c r="BB55" s="309"/>
      <c r="BC55" s="309" t="s">
        <v>74</v>
      </c>
      <c r="BD55" s="309"/>
      <c r="BE55" s="309"/>
      <c r="BF55" s="309"/>
      <c r="BG55" s="309"/>
      <c r="BH55" s="309"/>
      <c r="BI55" s="309"/>
      <c r="BJ55" s="309"/>
      <c r="BK55" s="309"/>
      <c r="BL55" s="309"/>
      <c r="BM55" s="309"/>
      <c r="BN55" s="309"/>
      <c r="BO55" s="309"/>
      <c r="BP55" s="309"/>
      <c r="BQ55" s="483"/>
      <c r="BR55" s="33"/>
      <c r="BS55" s="5"/>
      <c r="BT55" s="32"/>
      <c r="BU55" s="32"/>
      <c r="BV55" s="32"/>
      <c r="BW55" s="32"/>
      <c r="BX55" s="32"/>
      <c r="BY55" s="32"/>
      <c r="BZ55" s="32"/>
      <c r="CA55" s="32"/>
      <c r="CB55" s="32"/>
      <c r="CC55" s="32"/>
      <c r="CD55" s="32"/>
      <c r="CE55" s="32"/>
      <c r="CF55" s="32"/>
      <c r="CG55" s="32"/>
      <c r="CH55" s="32"/>
      <c r="CI55" s="32"/>
      <c r="CJ55" s="32"/>
      <c r="CK55" s="32"/>
      <c r="CL55" s="32"/>
      <c r="CM55" s="32"/>
      <c r="CN55" s="32"/>
      <c r="CO55" s="32"/>
      <c r="CP55" s="32"/>
      <c r="CQ55" s="32"/>
      <c r="CR55" s="32"/>
      <c r="CS55" s="32"/>
      <c r="CT55" s="32"/>
      <c r="CU55" s="32"/>
      <c r="CV55" s="32"/>
      <c r="CW55" s="32"/>
      <c r="CX55" s="32"/>
      <c r="CY55" s="32"/>
      <c r="CZ55" s="32"/>
      <c r="DA55" s="32"/>
      <c r="DB55" s="32"/>
      <c r="DC55" s="32"/>
      <c r="DD55" s="32"/>
      <c r="DE55" s="32"/>
      <c r="DF55" s="32"/>
      <c r="DG55" s="32"/>
      <c r="DH55" s="32"/>
      <c r="DI55" s="32"/>
      <c r="DJ55" s="32"/>
      <c r="DK55" s="32"/>
      <c r="DL55" s="32"/>
      <c r="DM55" s="32"/>
      <c r="DN55" s="32"/>
      <c r="DO55" s="32"/>
      <c r="DP55" s="32"/>
      <c r="DQ55" s="32"/>
      <c r="DR55" s="32"/>
      <c r="DS55" s="32"/>
      <c r="DT55" s="32"/>
      <c r="DU55" s="32"/>
      <c r="DV55" s="32"/>
      <c r="DW55" s="32"/>
      <c r="DX55" s="32"/>
      <c r="DY55" s="32"/>
      <c r="DZ55" s="32"/>
      <c r="EA55" s="32"/>
      <c r="EB55" s="34"/>
      <c r="EC55" s="34"/>
      <c r="ED55" s="34"/>
      <c r="EE55" s="5"/>
      <c r="EF55" s="5"/>
    </row>
    <row r="56" spans="2:136" ht="38.25" customHeight="1">
      <c r="B56" s="455"/>
      <c r="C56" s="416"/>
      <c r="D56" s="416"/>
      <c r="E56" s="416"/>
      <c r="F56" s="416"/>
      <c r="G56" s="416"/>
      <c r="H56" s="416"/>
      <c r="I56" s="416"/>
      <c r="J56" s="484" t="s">
        <v>76</v>
      </c>
      <c r="K56" s="484"/>
      <c r="L56" s="484"/>
      <c r="M56" s="484"/>
      <c r="N56" s="484"/>
      <c r="O56" s="484"/>
      <c r="P56" s="484"/>
      <c r="Q56" s="484"/>
      <c r="R56" s="484"/>
      <c r="S56" s="484"/>
      <c r="T56" s="484"/>
      <c r="U56" s="484"/>
      <c r="V56" s="484"/>
      <c r="W56" s="484"/>
      <c r="X56" s="484"/>
      <c r="Y56" s="484"/>
      <c r="Z56" s="484"/>
      <c r="AA56" s="484"/>
      <c r="AB56" s="315" t="s">
        <v>77</v>
      </c>
      <c r="AC56" s="315"/>
      <c r="AD56" s="315"/>
      <c r="AE56" s="315"/>
      <c r="AF56" s="315"/>
      <c r="AG56" s="315"/>
      <c r="AH56" s="315"/>
      <c r="AI56" s="315"/>
      <c r="AJ56" s="315"/>
      <c r="AK56" s="315"/>
      <c r="AL56" s="315"/>
      <c r="AM56" s="315"/>
      <c r="AN56" s="315" t="s">
        <v>78</v>
      </c>
      <c r="AO56" s="315"/>
      <c r="AP56" s="315"/>
      <c r="AQ56" s="315"/>
      <c r="AR56" s="315"/>
      <c r="AS56" s="315"/>
      <c r="AT56" s="315"/>
      <c r="AU56" s="315"/>
      <c r="AV56" s="315"/>
      <c r="AW56" s="315"/>
      <c r="AX56" s="315"/>
      <c r="AY56" s="315"/>
      <c r="AZ56" s="315"/>
      <c r="BA56" s="315"/>
      <c r="BB56" s="315"/>
      <c r="BC56" s="485" t="s">
        <v>79</v>
      </c>
      <c r="BD56" s="485"/>
      <c r="BE56" s="485"/>
      <c r="BF56" s="485"/>
      <c r="BG56" s="485"/>
      <c r="BH56" s="485"/>
      <c r="BI56" s="485"/>
      <c r="BJ56" s="485"/>
      <c r="BK56" s="485"/>
      <c r="BL56" s="485"/>
      <c r="BM56" s="485"/>
      <c r="BN56" s="485"/>
      <c r="BO56" s="485"/>
      <c r="BP56" s="485"/>
      <c r="BQ56" s="486"/>
      <c r="BR56" s="35"/>
      <c r="BS56" s="5"/>
      <c r="BT56" s="5"/>
      <c r="BU56" s="5"/>
      <c r="BV56" s="5"/>
      <c r="BW56" s="5"/>
      <c r="BX56" s="5"/>
      <c r="BY56" s="5"/>
      <c r="BZ56" s="5"/>
      <c r="CA56" s="5"/>
      <c r="CB56" s="5"/>
      <c r="CC56" s="5"/>
      <c r="CD56" s="34"/>
      <c r="CE56" s="34"/>
      <c r="CF56" s="34"/>
      <c r="CG56" s="34"/>
      <c r="CH56" s="34"/>
      <c r="CI56" s="34"/>
      <c r="CJ56" s="34"/>
      <c r="CK56" s="34"/>
      <c r="CL56" s="5"/>
      <c r="CM56" s="5"/>
      <c r="CN56" s="5"/>
      <c r="CO56" s="5"/>
      <c r="CP56" s="5"/>
      <c r="CQ56" s="5"/>
      <c r="CR56" s="5"/>
      <c r="CS56" s="34"/>
      <c r="CT56" s="34"/>
      <c r="CU56" s="34"/>
      <c r="CV56" s="34"/>
      <c r="CW56" s="34"/>
      <c r="CX56" s="34"/>
      <c r="CY56" s="34"/>
      <c r="CZ56" s="34"/>
      <c r="DA56" s="5"/>
      <c r="DB56" s="5"/>
      <c r="DC56" s="34"/>
      <c r="DD56" s="34"/>
      <c r="DE56" s="34"/>
      <c r="DF56" s="34"/>
      <c r="DG56" s="34"/>
      <c r="DH56" s="34"/>
      <c r="DI56" s="34"/>
      <c r="DJ56" s="34"/>
      <c r="DK56" s="5"/>
      <c r="DL56" s="5"/>
      <c r="DM56" s="34"/>
      <c r="DN56" s="34"/>
      <c r="DO56" s="34"/>
      <c r="DP56" s="34"/>
      <c r="DQ56" s="34"/>
      <c r="DR56" s="34"/>
      <c r="DS56" s="34"/>
      <c r="DT56" s="34"/>
      <c r="DU56" s="5"/>
      <c r="DV56" s="5"/>
      <c r="DW56" s="34"/>
      <c r="DX56" s="34"/>
      <c r="DY56" s="34"/>
      <c r="DZ56" s="34"/>
      <c r="EA56" s="34"/>
      <c r="EB56" s="34"/>
      <c r="EC56" s="34"/>
      <c r="ED56" s="34"/>
      <c r="EE56" s="5"/>
      <c r="EF56" s="5"/>
    </row>
    <row r="57" spans="2:136" s="41" customFormat="1" ht="19.5" customHeight="1">
      <c r="B57" s="430" t="s">
        <v>126</v>
      </c>
      <c r="C57" s="431"/>
      <c r="D57" s="431"/>
      <c r="E57" s="431"/>
      <c r="F57" s="431"/>
      <c r="G57" s="431"/>
      <c r="H57" s="431"/>
      <c r="I57" s="468"/>
      <c r="J57" s="444">
        <v>20</v>
      </c>
      <c r="K57" s="445"/>
      <c r="L57" s="445"/>
      <c r="M57" s="446"/>
      <c r="N57" s="469" t="s">
        <v>9</v>
      </c>
      <c r="O57" s="469"/>
      <c r="P57" s="447">
        <v>4500</v>
      </c>
      <c r="Q57" s="448"/>
      <c r="R57" s="448"/>
      <c r="S57" s="448"/>
      <c r="T57" s="448"/>
      <c r="U57" s="448"/>
      <c r="V57" s="448"/>
      <c r="W57" s="448"/>
      <c r="X57" s="448"/>
      <c r="Y57" s="449"/>
      <c r="Z57" s="437" t="s">
        <v>82</v>
      </c>
      <c r="AA57" s="438"/>
      <c r="AB57" s="318">
        <v>9800</v>
      </c>
      <c r="AC57" s="319"/>
      <c r="AD57" s="319"/>
      <c r="AE57" s="319"/>
      <c r="AF57" s="319"/>
      <c r="AG57" s="319"/>
      <c r="AH57" s="319"/>
      <c r="AI57" s="319"/>
      <c r="AJ57" s="319"/>
      <c r="AK57" s="320"/>
      <c r="AL57" s="437" t="s">
        <v>82</v>
      </c>
      <c r="AM57" s="442"/>
      <c r="AN57" s="318">
        <v>4500</v>
      </c>
      <c r="AO57" s="319"/>
      <c r="AP57" s="319"/>
      <c r="AQ57" s="319"/>
      <c r="AR57" s="319"/>
      <c r="AS57" s="319"/>
      <c r="AT57" s="319"/>
      <c r="AU57" s="319"/>
      <c r="AV57" s="319"/>
      <c r="AW57" s="320"/>
      <c r="AX57" s="437" t="s">
        <v>82</v>
      </c>
      <c r="AY57" s="442"/>
      <c r="AZ57" s="474" t="s">
        <v>83</v>
      </c>
      <c r="BA57" s="475"/>
      <c r="BB57" s="476"/>
      <c r="BC57" s="447">
        <v>3600</v>
      </c>
      <c r="BD57" s="448"/>
      <c r="BE57" s="448"/>
      <c r="BF57" s="448"/>
      <c r="BG57" s="448"/>
      <c r="BH57" s="448"/>
      <c r="BI57" s="448"/>
      <c r="BJ57" s="448"/>
      <c r="BK57" s="448"/>
      <c r="BL57" s="449"/>
      <c r="BM57" s="437" t="s">
        <v>82</v>
      </c>
      <c r="BN57" s="470"/>
      <c r="BO57" s="471" t="s">
        <v>84</v>
      </c>
      <c r="BP57" s="471"/>
      <c r="BQ57" s="472"/>
      <c r="BR57" s="35"/>
      <c r="BS57" s="42"/>
      <c r="BT57" s="42"/>
      <c r="BU57" s="42"/>
      <c r="BV57" s="42"/>
      <c r="BW57" s="42"/>
      <c r="BX57" s="42"/>
      <c r="BY57" s="42"/>
      <c r="BZ57" s="42"/>
      <c r="CA57" s="42"/>
      <c r="CB57" s="42"/>
      <c r="CC57" s="42"/>
      <c r="CD57" s="43"/>
      <c r="CE57" s="43"/>
      <c r="CF57" s="43"/>
      <c r="CG57" s="43"/>
      <c r="CH57" s="43"/>
      <c r="CI57" s="43"/>
      <c r="CJ57" s="43"/>
      <c r="CK57" s="43"/>
      <c r="CL57" s="42"/>
      <c r="CM57" s="42"/>
      <c r="CN57" s="42"/>
      <c r="CO57" s="42"/>
      <c r="CP57" s="42"/>
      <c r="CQ57" s="42"/>
      <c r="CR57" s="42"/>
      <c r="CS57" s="43"/>
      <c r="CT57" s="43"/>
      <c r="CU57" s="43"/>
      <c r="CV57" s="43"/>
      <c r="CW57" s="43"/>
      <c r="CX57" s="43"/>
      <c r="CY57" s="43"/>
      <c r="CZ57" s="43"/>
      <c r="DA57" s="42"/>
      <c r="DB57" s="42"/>
      <c r="DC57" s="43"/>
      <c r="DD57" s="43"/>
      <c r="DE57" s="43"/>
      <c r="DF57" s="43"/>
      <c r="DG57" s="43"/>
      <c r="DH57" s="43"/>
      <c r="DI57" s="43"/>
      <c r="DJ57" s="43"/>
      <c r="DK57" s="42"/>
      <c r="DL57" s="42"/>
      <c r="DM57" s="43"/>
      <c r="DN57" s="43"/>
      <c r="DO57" s="43"/>
      <c r="DP57" s="43"/>
      <c r="DQ57" s="43"/>
      <c r="DR57" s="43"/>
      <c r="DS57" s="43"/>
      <c r="DT57" s="43"/>
      <c r="DU57" s="42"/>
      <c r="DV57" s="42"/>
      <c r="DW57" s="43"/>
      <c r="DX57" s="43"/>
      <c r="DY57" s="43"/>
      <c r="DZ57" s="43"/>
      <c r="EA57" s="43"/>
      <c r="EB57" s="43"/>
      <c r="EC57" s="43"/>
      <c r="ED57" s="43"/>
      <c r="EE57" s="42"/>
      <c r="EF57" s="42"/>
    </row>
    <row r="58" spans="2:136" s="41" customFormat="1" ht="19.5" customHeight="1">
      <c r="B58" s="430" t="s">
        <v>141</v>
      </c>
      <c r="C58" s="431"/>
      <c r="D58" s="431"/>
      <c r="E58" s="431"/>
      <c r="F58" s="431"/>
      <c r="G58" s="431"/>
      <c r="H58" s="431"/>
      <c r="I58" s="468"/>
      <c r="J58" s="444"/>
      <c r="K58" s="445"/>
      <c r="L58" s="445"/>
      <c r="M58" s="446"/>
      <c r="N58" s="473" t="s">
        <v>9</v>
      </c>
      <c r="O58" s="473"/>
      <c r="P58" s="447"/>
      <c r="Q58" s="448"/>
      <c r="R58" s="448"/>
      <c r="S58" s="448"/>
      <c r="T58" s="448"/>
      <c r="U58" s="448"/>
      <c r="V58" s="448"/>
      <c r="W58" s="448"/>
      <c r="X58" s="448"/>
      <c r="Y58" s="449"/>
      <c r="Z58" s="435" t="s">
        <v>82</v>
      </c>
      <c r="AA58" s="436"/>
      <c r="AB58" s="318"/>
      <c r="AC58" s="319"/>
      <c r="AD58" s="319"/>
      <c r="AE58" s="319"/>
      <c r="AF58" s="319"/>
      <c r="AG58" s="319"/>
      <c r="AH58" s="319"/>
      <c r="AI58" s="319"/>
      <c r="AJ58" s="319"/>
      <c r="AK58" s="320"/>
      <c r="AL58" s="435" t="s">
        <v>82</v>
      </c>
      <c r="AM58" s="440"/>
      <c r="AN58" s="318"/>
      <c r="AO58" s="319"/>
      <c r="AP58" s="319"/>
      <c r="AQ58" s="319"/>
      <c r="AR58" s="319"/>
      <c r="AS58" s="319"/>
      <c r="AT58" s="319"/>
      <c r="AU58" s="319"/>
      <c r="AV58" s="319"/>
      <c r="AW58" s="320"/>
      <c r="AX58" s="435" t="s">
        <v>82</v>
      </c>
      <c r="AY58" s="440"/>
      <c r="AZ58" s="480" t="s">
        <v>85</v>
      </c>
      <c r="BA58" s="481"/>
      <c r="BB58" s="482"/>
      <c r="BC58" s="447"/>
      <c r="BD58" s="448"/>
      <c r="BE58" s="448"/>
      <c r="BF58" s="448"/>
      <c r="BG58" s="448"/>
      <c r="BH58" s="448"/>
      <c r="BI58" s="448"/>
      <c r="BJ58" s="448"/>
      <c r="BK58" s="448"/>
      <c r="BL58" s="449"/>
      <c r="BM58" s="435" t="s">
        <v>82</v>
      </c>
      <c r="BN58" s="477"/>
      <c r="BO58" s="478" t="s">
        <v>86</v>
      </c>
      <c r="BP58" s="478"/>
      <c r="BQ58" s="479"/>
      <c r="BR58" s="35"/>
      <c r="BS58" s="42"/>
      <c r="BT58" s="42"/>
      <c r="BU58" s="42"/>
      <c r="BV58" s="42"/>
      <c r="BW58" s="42"/>
      <c r="BX58" s="42"/>
      <c r="BY58" s="42"/>
      <c r="BZ58" s="42"/>
      <c r="CA58" s="42"/>
      <c r="CB58" s="42"/>
      <c r="CC58" s="42"/>
      <c r="CD58" s="43"/>
      <c r="CE58" s="43"/>
      <c r="CF58" s="43"/>
      <c r="CG58" s="43"/>
      <c r="CH58" s="43"/>
      <c r="CI58" s="43"/>
      <c r="CJ58" s="43"/>
      <c r="CK58" s="43"/>
      <c r="CL58" s="42"/>
      <c r="CM58" s="42"/>
      <c r="CN58" s="42"/>
      <c r="CO58" s="42"/>
      <c r="CP58" s="42"/>
      <c r="CQ58" s="42"/>
      <c r="CR58" s="42"/>
      <c r="CS58" s="43"/>
      <c r="CT58" s="43"/>
      <c r="CU58" s="43"/>
      <c r="CV58" s="43"/>
      <c r="CW58" s="43"/>
      <c r="CX58" s="43"/>
      <c r="CY58" s="43"/>
      <c r="CZ58" s="43"/>
      <c r="DA58" s="42"/>
      <c r="DB58" s="42"/>
      <c r="DC58" s="43"/>
      <c r="DD58" s="43"/>
      <c r="DE58" s="43"/>
      <c r="DF58" s="43"/>
      <c r="DG58" s="43"/>
      <c r="DH58" s="43"/>
      <c r="DI58" s="43"/>
      <c r="DJ58" s="43"/>
      <c r="DK58" s="42"/>
      <c r="DL58" s="42"/>
      <c r="DM58" s="43"/>
      <c r="DN58" s="43"/>
      <c r="DO58" s="43"/>
      <c r="DP58" s="43"/>
      <c r="DQ58" s="43"/>
      <c r="DR58" s="43"/>
      <c r="DS58" s="43"/>
      <c r="DT58" s="43"/>
      <c r="DU58" s="42"/>
      <c r="DV58" s="42"/>
      <c r="DW58" s="43"/>
      <c r="DX58" s="43"/>
      <c r="DY58" s="43"/>
      <c r="DZ58" s="43"/>
      <c r="EA58" s="43"/>
      <c r="EB58" s="43"/>
      <c r="EC58" s="43"/>
      <c r="ED58" s="43"/>
      <c r="EE58" s="42"/>
      <c r="EF58" s="42"/>
    </row>
    <row r="59" spans="2:136" s="41" customFormat="1" ht="19.5" customHeight="1" thickBot="1">
      <c r="B59" s="422" t="s">
        <v>141</v>
      </c>
      <c r="C59" s="423"/>
      <c r="D59" s="423"/>
      <c r="E59" s="423"/>
      <c r="F59" s="423"/>
      <c r="G59" s="423"/>
      <c r="H59" s="423"/>
      <c r="I59" s="443"/>
      <c r="J59" s="677"/>
      <c r="K59" s="678"/>
      <c r="L59" s="678"/>
      <c r="M59" s="679"/>
      <c r="N59" s="680" t="s">
        <v>9</v>
      </c>
      <c r="O59" s="680"/>
      <c r="P59" s="681"/>
      <c r="Q59" s="682"/>
      <c r="R59" s="682"/>
      <c r="S59" s="682"/>
      <c r="T59" s="682"/>
      <c r="U59" s="682"/>
      <c r="V59" s="682"/>
      <c r="W59" s="682"/>
      <c r="X59" s="682"/>
      <c r="Y59" s="683"/>
      <c r="Z59" s="684" t="s">
        <v>82</v>
      </c>
      <c r="AA59" s="685"/>
      <c r="AB59" s="657"/>
      <c r="AC59" s="658"/>
      <c r="AD59" s="658"/>
      <c r="AE59" s="658"/>
      <c r="AF59" s="658"/>
      <c r="AG59" s="658"/>
      <c r="AH59" s="658"/>
      <c r="AI59" s="658"/>
      <c r="AJ59" s="658"/>
      <c r="AK59" s="659"/>
      <c r="AL59" s="684" t="s">
        <v>82</v>
      </c>
      <c r="AM59" s="686"/>
      <c r="AN59" s="657"/>
      <c r="AO59" s="658"/>
      <c r="AP59" s="658"/>
      <c r="AQ59" s="658"/>
      <c r="AR59" s="658"/>
      <c r="AS59" s="658"/>
      <c r="AT59" s="658"/>
      <c r="AU59" s="658"/>
      <c r="AV59" s="658"/>
      <c r="AW59" s="659"/>
      <c r="AX59" s="684" t="s">
        <v>82</v>
      </c>
      <c r="AY59" s="686"/>
      <c r="AZ59" s="687" t="s">
        <v>87</v>
      </c>
      <c r="BA59" s="688"/>
      <c r="BB59" s="689"/>
      <c r="BC59" s="681"/>
      <c r="BD59" s="682"/>
      <c r="BE59" s="682"/>
      <c r="BF59" s="682"/>
      <c r="BG59" s="682"/>
      <c r="BH59" s="682"/>
      <c r="BI59" s="682"/>
      <c r="BJ59" s="682"/>
      <c r="BK59" s="682"/>
      <c r="BL59" s="683"/>
      <c r="BM59" s="675" t="s">
        <v>82</v>
      </c>
      <c r="BN59" s="676"/>
      <c r="BO59" s="450" t="s">
        <v>88</v>
      </c>
      <c r="BP59" s="450"/>
      <c r="BQ59" s="451"/>
      <c r="BR59" s="35"/>
      <c r="BS59" s="42"/>
      <c r="BT59" s="42"/>
      <c r="BU59" s="42"/>
      <c r="BV59" s="42"/>
      <c r="BW59" s="42"/>
      <c r="BX59" s="42"/>
      <c r="BY59" s="42"/>
      <c r="BZ59" s="42"/>
      <c r="CA59" s="42"/>
      <c r="CB59" s="42"/>
      <c r="CC59" s="42"/>
      <c r="CD59" s="43"/>
      <c r="CE59" s="43"/>
      <c r="CF59" s="43"/>
      <c r="CG59" s="43"/>
      <c r="CH59" s="43"/>
      <c r="CI59" s="43"/>
      <c r="CJ59" s="43"/>
      <c r="CK59" s="43"/>
      <c r="CL59" s="42"/>
      <c r="CM59" s="42"/>
      <c r="CN59" s="42"/>
      <c r="CO59" s="42"/>
      <c r="CP59" s="42"/>
      <c r="CQ59" s="42"/>
      <c r="CR59" s="42"/>
      <c r="CS59" s="43"/>
      <c r="CT59" s="43"/>
      <c r="CU59" s="43"/>
      <c r="CV59" s="43"/>
      <c r="CW59" s="43"/>
      <c r="CX59" s="43"/>
      <c r="CY59" s="43"/>
      <c r="CZ59" s="43"/>
      <c r="DA59" s="42"/>
      <c r="DB59" s="42"/>
      <c r="DC59" s="43"/>
      <c r="DD59" s="43"/>
      <c r="DE59" s="43"/>
      <c r="DF59" s="43"/>
      <c r="DG59" s="43"/>
      <c r="DH59" s="43"/>
      <c r="DI59" s="43"/>
      <c r="DJ59" s="43"/>
      <c r="DK59" s="42"/>
      <c r="DL59" s="42"/>
      <c r="DM59" s="43"/>
      <c r="DN59" s="43"/>
      <c r="DO59" s="43"/>
      <c r="DP59" s="43"/>
      <c r="DQ59" s="43"/>
      <c r="DR59" s="43"/>
      <c r="DS59" s="43"/>
      <c r="DT59" s="43"/>
      <c r="DU59" s="42"/>
      <c r="DV59" s="42"/>
      <c r="DW59" s="43"/>
      <c r="DX59" s="43"/>
      <c r="DY59" s="43"/>
      <c r="DZ59" s="43"/>
      <c r="EA59" s="43"/>
      <c r="EB59" s="43"/>
      <c r="EC59" s="43"/>
      <c r="ED59" s="43"/>
      <c r="EE59" s="42"/>
      <c r="EF59" s="42"/>
    </row>
    <row r="60" spans="2:136" s="22" customFormat="1" ht="8.25" customHeight="1" thickBot="1">
      <c r="B60" s="37"/>
      <c r="C60" s="38"/>
      <c r="D60" s="38"/>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6"/>
      <c r="BK60" s="36"/>
      <c r="BL60" s="36"/>
      <c r="BM60" s="36"/>
      <c r="BN60" s="36"/>
      <c r="BO60" s="36"/>
      <c r="BP60" s="36"/>
      <c r="BQ60" s="36"/>
      <c r="BS60" s="36"/>
      <c r="BT60" s="36"/>
      <c r="BU60" s="36"/>
      <c r="BV60" s="36"/>
      <c r="BW60" s="36"/>
      <c r="BX60" s="36"/>
      <c r="BY60" s="36"/>
      <c r="BZ60" s="36"/>
      <c r="CA60" s="36"/>
      <c r="CB60" s="36"/>
      <c r="CC60" s="36"/>
      <c r="CD60" s="36"/>
      <c r="CE60" s="36"/>
      <c r="CF60" s="36"/>
      <c r="CG60" s="36"/>
      <c r="CH60" s="36"/>
      <c r="CI60" s="36"/>
      <c r="CJ60" s="36"/>
      <c r="CK60" s="36"/>
      <c r="CL60" s="36"/>
      <c r="CM60" s="36"/>
      <c r="CN60" s="36"/>
      <c r="CO60" s="36"/>
      <c r="CP60" s="36"/>
      <c r="CQ60" s="36"/>
      <c r="CR60" s="36"/>
      <c r="CS60" s="36"/>
      <c r="CT60" s="36"/>
      <c r="CU60" s="36"/>
      <c r="CV60" s="36"/>
      <c r="CW60" s="36"/>
      <c r="CX60" s="36"/>
      <c r="CY60" s="36"/>
      <c r="CZ60" s="36"/>
      <c r="DA60" s="36"/>
      <c r="DB60" s="36"/>
      <c r="DC60" s="36"/>
      <c r="DD60" s="36"/>
      <c r="DE60" s="36"/>
      <c r="DF60" s="36"/>
      <c r="DG60" s="36"/>
      <c r="DH60" s="36"/>
      <c r="DI60" s="36"/>
      <c r="DJ60" s="36"/>
      <c r="DK60" s="36"/>
      <c r="DL60" s="36"/>
      <c r="DM60" s="36"/>
      <c r="DN60" s="36"/>
      <c r="DO60" s="36"/>
      <c r="DP60" s="36"/>
      <c r="DQ60" s="36"/>
      <c r="DR60" s="36"/>
      <c r="DS60" s="36"/>
      <c r="DT60" s="36"/>
      <c r="DU60" s="36"/>
      <c r="DV60" s="36"/>
      <c r="DW60" s="36"/>
      <c r="DX60" s="36"/>
      <c r="DY60" s="36"/>
      <c r="DZ60" s="36"/>
      <c r="EA60" s="36"/>
      <c r="EB60" s="36"/>
      <c r="EC60" s="36"/>
    </row>
    <row r="61" spans="2:136" ht="15.75" customHeight="1">
      <c r="B61" s="452" t="s">
        <v>64</v>
      </c>
      <c r="C61" s="453"/>
      <c r="D61" s="453"/>
      <c r="E61" s="453"/>
      <c r="F61" s="453"/>
      <c r="G61" s="453"/>
      <c r="H61" s="453"/>
      <c r="I61" s="454"/>
      <c r="J61" s="397" t="s">
        <v>89</v>
      </c>
      <c r="K61" s="397"/>
      <c r="L61" s="397"/>
      <c r="M61" s="397"/>
      <c r="N61" s="397"/>
      <c r="O61" s="397"/>
      <c r="P61" s="397"/>
      <c r="Q61" s="397"/>
      <c r="R61" s="397"/>
      <c r="S61" s="397"/>
      <c r="T61" s="397"/>
      <c r="U61" s="397"/>
      <c r="V61" s="397"/>
      <c r="W61" s="397"/>
      <c r="X61" s="397"/>
      <c r="Y61" s="397"/>
      <c r="Z61" s="457" t="s">
        <v>91</v>
      </c>
      <c r="AA61" s="397"/>
      <c r="AB61" s="397"/>
      <c r="AC61" s="397"/>
      <c r="AD61" s="397"/>
      <c r="AE61" s="397"/>
      <c r="AF61" s="397"/>
      <c r="AG61" s="397"/>
      <c r="AH61" s="397"/>
      <c r="AI61" s="397"/>
      <c r="AJ61" s="397"/>
      <c r="AK61" s="458"/>
      <c r="AL61" s="459" t="s">
        <v>93</v>
      </c>
      <c r="AM61" s="459"/>
      <c r="AN61" s="459"/>
      <c r="AO61" s="459"/>
      <c r="AP61" s="459"/>
      <c r="AQ61" s="459"/>
      <c r="AR61" s="459"/>
      <c r="AS61" s="459"/>
      <c r="AT61" s="459"/>
      <c r="AU61" s="459"/>
      <c r="AV61" s="459"/>
      <c r="AW61" s="460"/>
      <c r="AX61" s="4"/>
      <c r="AY61" s="4"/>
      <c r="AZ61" s="4"/>
      <c r="BA61" s="4"/>
      <c r="BB61" s="4"/>
      <c r="BC61" s="29"/>
      <c r="BD61" s="29"/>
      <c r="BE61" s="29"/>
      <c r="BF61" s="29"/>
      <c r="BG61" s="29"/>
      <c r="BH61" s="29"/>
      <c r="BI61" s="29"/>
      <c r="BJ61" s="29"/>
      <c r="BK61" s="29"/>
      <c r="BL61" s="29"/>
      <c r="BM61" s="29"/>
      <c r="BN61" s="29"/>
      <c r="BO61" s="29"/>
      <c r="BP61" s="29"/>
      <c r="BQ61" s="29"/>
      <c r="BR61" s="29"/>
      <c r="BS61" s="5"/>
      <c r="BT61" s="5"/>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28"/>
      <c r="DC61" s="28"/>
      <c r="DD61" s="28"/>
      <c r="DE61" s="28"/>
      <c r="DF61" s="28"/>
      <c r="DG61" s="28"/>
      <c r="DH61" s="28"/>
      <c r="DI61" s="28"/>
      <c r="DJ61" s="28"/>
      <c r="DK61" s="29"/>
      <c r="DL61" s="29"/>
      <c r="DM61" s="29"/>
      <c r="DN61" s="29"/>
      <c r="DO61" s="29"/>
      <c r="DP61" s="29"/>
      <c r="DQ61" s="29"/>
      <c r="DR61" s="29"/>
      <c r="DS61" s="29"/>
      <c r="DT61" s="29"/>
      <c r="DU61" s="29"/>
      <c r="DV61" s="29"/>
      <c r="DW61" s="29"/>
      <c r="DX61" s="29"/>
      <c r="DY61" s="29"/>
      <c r="DZ61" s="29"/>
      <c r="EA61" s="29"/>
      <c r="EB61" s="28"/>
      <c r="EC61" s="28"/>
      <c r="ED61" s="28"/>
      <c r="EE61" s="28"/>
      <c r="EF61" s="28"/>
    </row>
    <row r="62" spans="2:136" ht="15.75" customHeight="1">
      <c r="B62" s="455"/>
      <c r="C62" s="416"/>
      <c r="D62" s="416"/>
      <c r="E62" s="416"/>
      <c r="F62" s="416"/>
      <c r="G62" s="416"/>
      <c r="H62" s="416"/>
      <c r="I62" s="456"/>
      <c r="J62" s="417" t="s">
        <v>90</v>
      </c>
      <c r="K62" s="417"/>
      <c r="L62" s="417"/>
      <c r="M62" s="417"/>
      <c r="N62" s="417"/>
      <c r="O62" s="417"/>
      <c r="P62" s="417"/>
      <c r="Q62" s="417"/>
      <c r="R62" s="417"/>
      <c r="S62" s="417"/>
      <c r="T62" s="417"/>
      <c r="U62" s="417"/>
      <c r="V62" s="417"/>
      <c r="W62" s="417"/>
      <c r="X62" s="417"/>
      <c r="Y62" s="417"/>
      <c r="Z62" s="360" t="s">
        <v>92</v>
      </c>
      <c r="AA62" s="358"/>
      <c r="AB62" s="358"/>
      <c r="AC62" s="358"/>
      <c r="AD62" s="358"/>
      <c r="AE62" s="358"/>
      <c r="AF62" s="358"/>
      <c r="AG62" s="358"/>
      <c r="AH62" s="358"/>
      <c r="AI62" s="358"/>
      <c r="AJ62" s="358"/>
      <c r="AK62" s="359"/>
      <c r="AL62" s="461"/>
      <c r="AM62" s="461"/>
      <c r="AN62" s="461"/>
      <c r="AO62" s="461"/>
      <c r="AP62" s="461"/>
      <c r="AQ62" s="461"/>
      <c r="AR62" s="461"/>
      <c r="AS62" s="461"/>
      <c r="AT62" s="461"/>
      <c r="AU62" s="461"/>
      <c r="AV62" s="461"/>
      <c r="AW62" s="462"/>
      <c r="AX62" s="32"/>
      <c r="AY62" s="32"/>
      <c r="AZ62" s="32"/>
      <c r="BA62" s="32"/>
      <c r="BB62" s="32"/>
      <c r="BC62" s="32"/>
      <c r="BD62" s="32"/>
      <c r="BE62" s="32"/>
      <c r="BF62" s="32"/>
      <c r="BG62" s="32"/>
      <c r="BH62" s="32"/>
      <c r="BI62" s="32"/>
      <c r="BJ62" s="32"/>
      <c r="BK62" s="32"/>
      <c r="BL62" s="32"/>
      <c r="BM62" s="32"/>
      <c r="BN62" s="32"/>
      <c r="BO62" s="32"/>
      <c r="BP62" s="32"/>
      <c r="BQ62" s="32"/>
      <c r="BR62" s="29"/>
      <c r="BS62" s="5"/>
      <c r="BT62" s="5"/>
      <c r="BU62" s="4"/>
      <c r="BV62" s="4"/>
      <c r="BW62" s="4"/>
      <c r="BX62" s="4"/>
      <c r="BY62" s="4"/>
      <c r="BZ62" s="30"/>
      <c r="CA62" s="30"/>
      <c r="CB62" s="30"/>
      <c r="CC62" s="30"/>
      <c r="CD62" s="30"/>
      <c r="CE62" s="30"/>
      <c r="CF62" s="30"/>
      <c r="CG62" s="31"/>
      <c r="CH62" s="31"/>
      <c r="CI62" s="31"/>
      <c r="CJ62" s="31"/>
      <c r="CK62" s="30"/>
      <c r="CL62" s="30"/>
      <c r="CM62" s="30"/>
      <c r="CN62" s="30"/>
      <c r="CO62" s="30"/>
      <c r="CP62" s="30"/>
      <c r="CQ62" s="30"/>
      <c r="CR62" s="30"/>
      <c r="CS62" s="30"/>
      <c r="CT62" s="30"/>
      <c r="CU62" s="31"/>
      <c r="CV62" s="31"/>
      <c r="CW62" s="31"/>
      <c r="CX62" s="31"/>
      <c r="CY62" s="31"/>
      <c r="CZ62" s="31"/>
      <c r="DA62" s="31"/>
      <c r="DB62" s="28"/>
      <c r="DC62" s="28"/>
      <c r="DD62" s="28"/>
      <c r="DE62" s="28"/>
      <c r="DF62" s="28"/>
      <c r="DG62" s="28"/>
      <c r="DH62" s="28"/>
      <c r="DI62" s="28"/>
      <c r="DJ62" s="28"/>
      <c r="DK62" s="29"/>
      <c r="DL62" s="29"/>
      <c r="DM62" s="29"/>
      <c r="DN62" s="29"/>
      <c r="DO62" s="29"/>
      <c r="DP62" s="29"/>
      <c r="DQ62" s="29"/>
      <c r="DR62" s="29"/>
      <c r="DS62" s="29"/>
      <c r="DT62" s="29"/>
      <c r="DU62" s="29"/>
      <c r="DV62" s="29"/>
      <c r="DW62" s="29"/>
      <c r="DX62" s="29"/>
      <c r="DY62" s="29"/>
      <c r="DZ62" s="29"/>
      <c r="EA62" s="29"/>
      <c r="EB62" s="28"/>
      <c r="EC62" s="28"/>
      <c r="ED62" s="28"/>
      <c r="EE62" s="28"/>
      <c r="EF62" s="28"/>
    </row>
    <row r="63" spans="2:136" ht="15.75" customHeight="1">
      <c r="B63" s="455"/>
      <c r="C63" s="416"/>
      <c r="D63" s="416"/>
      <c r="E63" s="416"/>
      <c r="F63" s="416"/>
      <c r="G63" s="416"/>
      <c r="H63" s="416"/>
      <c r="I63" s="456"/>
      <c r="J63" s="417" t="s">
        <v>94</v>
      </c>
      <c r="K63" s="417"/>
      <c r="L63" s="417"/>
      <c r="M63" s="417"/>
      <c r="N63" s="417"/>
      <c r="O63" s="417"/>
      <c r="P63" s="417"/>
      <c r="Q63" s="417"/>
      <c r="R63" s="417"/>
      <c r="S63" s="417"/>
      <c r="T63" s="417"/>
      <c r="U63" s="417"/>
      <c r="V63" s="417"/>
      <c r="W63" s="417"/>
      <c r="X63" s="417"/>
      <c r="Y63" s="417"/>
      <c r="Z63" s="357" t="s">
        <v>143</v>
      </c>
      <c r="AA63" s="358"/>
      <c r="AB63" s="358"/>
      <c r="AC63" s="358"/>
      <c r="AD63" s="358"/>
      <c r="AE63" s="358"/>
      <c r="AF63" s="358"/>
      <c r="AG63" s="358"/>
      <c r="AH63" s="358"/>
      <c r="AI63" s="358"/>
      <c r="AJ63" s="358"/>
      <c r="AK63" s="359"/>
      <c r="AL63" s="466" t="s">
        <v>95</v>
      </c>
      <c r="AM63" s="466"/>
      <c r="AN63" s="466"/>
      <c r="AO63" s="466"/>
      <c r="AP63" s="466"/>
      <c r="AQ63" s="466"/>
      <c r="AR63" s="466"/>
      <c r="AS63" s="466"/>
      <c r="AT63" s="466"/>
      <c r="AU63" s="466"/>
      <c r="AV63" s="466"/>
      <c r="AW63" s="467"/>
      <c r="AX63" s="40"/>
      <c r="AY63" s="40"/>
      <c r="AZ63" s="40"/>
      <c r="BA63" s="40"/>
      <c r="BB63" s="40"/>
      <c r="BC63" s="40"/>
      <c r="BD63" s="40"/>
      <c r="BE63" s="40"/>
      <c r="BF63" s="40"/>
      <c r="BG63" s="40"/>
      <c r="BH63" s="40"/>
      <c r="BI63" s="40"/>
      <c r="BJ63" s="40"/>
      <c r="BK63" s="40"/>
      <c r="BL63" s="40"/>
      <c r="BM63" s="40"/>
      <c r="BN63" s="40"/>
      <c r="BO63" s="40"/>
      <c r="BP63" s="40"/>
      <c r="BQ63" s="40"/>
      <c r="BR63" s="29"/>
      <c r="BS63" s="5"/>
      <c r="BT63" s="5"/>
      <c r="BU63" s="4"/>
      <c r="BV63" s="4"/>
      <c r="BW63" s="4"/>
      <c r="BX63" s="4"/>
      <c r="BY63" s="4"/>
      <c r="BZ63" s="30"/>
      <c r="CA63" s="30"/>
      <c r="CB63" s="30"/>
      <c r="CC63" s="30"/>
      <c r="CD63" s="30"/>
      <c r="CE63" s="30"/>
      <c r="CF63" s="30"/>
      <c r="CG63" s="31"/>
      <c r="CH63" s="31"/>
      <c r="CI63" s="31"/>
      <c r="CJ63" s="31"/>
      <c r="CK63" s="30"/>
      <c r="CL63" s="30"/>
      <c r="CM63" s="30"/>
      <c r="CN63" s="30"/>
      <c r="CO63" s="30"/>
      <c r="CP63" s="30"/>
      <c r="CQ63" s="30"/>
      <c r="CR63" s="30"/>
      <c r="CS63" s="30"/>
      <c r="CT63" s="30"/>
      <c r="CU63" s="31"/>
      <c r="CV63" s="31"/>
      <c r="CW63" s="31"/>
      <c r="CX63" s="31"/>
      <c r="CY63" s="31"/>
      <c r="CZ63" s="31"/>
      <c r="DA63" s="31"/>
      <c r="DB63" s="28"/>
      <c r="DC63" s="28"/>
      <c r="DD63" s="28"/>
      <c r="DE63" s="28"/>
      <c r="DF63" s="28"/>
      <c r="DG63" s="28"/>
      <c r="DH63" s="28"/>
      <c r="DI63" s="28"/>
      <c r="DJ63" s="28"/>
      <c r="DK63" s="29"/>
      <c r="DL63" s="29"/>
      <c r="DM63" s="29"/>
      <c r="DN63" s="29"/>
      <c r="DO63" s="29"/>
      <c r="DP63" s="29"/>
      <c r="DQ63" s="29"/>
      <c r="DR63" s="29"/>
      <c r="DS63" s="29"/>
      <c r="DT63" s="29"/>
      <c r="DU63" s="29"/>
      <c r="DV63" s="29"/>
      <c r="DW63" s="29"/>
      <c r="DX63" s="29"/>
      <c r="DY63" s="29"/>
      <c r="DZ63" s="29"/>
      <c r="EA63" s="29"/>
      <c r="EB63" s="28"/>
      <c r="EC63" s="28"/>
      <c r="ED63" s="28"/>
      <c r="EE63" s="28"/>
      <c r="EF63" s="28"/>
    </row>
    <row r="64" spans="2:136" ht="18" customHeight="1">
      <c r="B64" s="455"/>
      <c r="C64" s="416"/>
      <c r="D64" s="416"/>
      <c r="E64" s="416"/>
      <c r="F64" s="416"/>
      <c r="G64" s="416"/>
      <c r="H64" s="416"/>
      <c r="I64" s="456"/>
      <c r="J64" s="417"/>
      <c r="K64" s="417"/>
      <c r="L64" s="417"/>
      <c r="M64" s="417"/>
      <c r="N64" s="417"/>
      <c r="O64" s="417"/>
      <c r="P64" s="417"/>
      <c r="Q64" s="417"/>
      <c r="R64" s="417"/>
      <c r="S64" s="417"/>
      <c r="T64" s="417"/>
      <c r="U64" s="417"/>
      <c r="V64" s="417"/>
      <c r="W64" s="417"/>
      <c r="X64" s="417"/>
      <c r="Y64" s="417"/>
      <c r="Z64" s="360"/>
      <c r="AA64" s="358"/>
      <c r="AB64" s="358"/>
      <c r="AC64" s="358"/>
      <c r="AD64" s="358"/>
      <c r="AE64" s="358"/>
      <c r="AF64" s="358"/>
      <c r="AG64" s="358"/>
      <c r="AH64" s="358"/>
      <c r="AI64" s="358"/>
      <c r="AJ64" s="358"/>
      <c r="AK64" s="359"/>
      <c r="AL64" s="466"/>
      <c r="AM64" s="466"/>
      <c r="AN64" s="466"/>
      <c r="AO64" s="466"/>
      <c r="AP64" s="466"/>
      <c r="AQ64" s="466"/>
      <c r="AR64" s="466"/>
      <c r="AS64" s="466"/>
      <c r="AT64" s="466"/>
      <c r="AU64" s="466"/>
      <c r="AV64" s="466"/>
      <c r="AW64" s="467"/>
      <c r="AX64" s="44"/>
      <c r="AY64" s="44"/>
      <c r="AZ64" s="44"/>
      <c r="BA64" s="44"/>
      <c r="BB64" s="44"/>
      <c r="BC64" s="44"/>
      <c r="BD64" s="44"/>
      <c r="BE64" s="44"/>
      <c r="BF64" s="44"/>
      <c r="BG64" s="44"/>
      <c r="BH64" s="44"/>
      <c r="BI64" s="44"/>
      <c r="BJ64" s="44"/>
      <c r="BK64" s="44"/>
      <c r="BL64" s="44"/>
      <c r="BM64" s="44"/>
      <c r="BN64" s="44"/>
      <c r="BO64" s="44"/>
      <c r="BP64" s="44"/>
      <c r="BQ64" s="44"/>
      <c r="BR64" s="33"/>
      <c r="BS64" s="5"/>
      <c r="BT64" s="32"/>
      <c r="BU64" s="32"/>
      <c r="BV64" s="32"/>
      <c r="BW64" s="32"/>
      <c r="BX64" s="32"/>
      <c r="BY64" s="32"/>
      <c r="BZ64" s="32"/>
      <c r="CA64" s="32"/>
      <c r="CB64" s="32"/>
      <c r="CC64" s="32"/>
      <c r="CD64" s="32"/>
      <c r="CE64" s="32"/>
      <c r="CF64" s="32"/>
      <c r="CG64" s="32"/>
      <c r="CH64" s="32"/>
      <c r="CI64" s="32"/>
      <c r="CJ64" s="32"/>
      <c r="CK64" s="32"/>
      <c r="CL64" s="32"/>
      <c r="CM64" s="32"/>
      <c r="CN64" s="32"/>
      <c r="CO64" s="32"/>
      <c r="CP64" s="32"/>
      <c r="CQ64" s="32"/>
      <c r="CR64" s="32"/>
      <c r="CS64" s="32"/>
      <c r="CT64" s="32"/>
      <c r="CU64" s="32"/>
      <c r="CV64" s="32"/>
      <c r="CW64" s="32"/>
      <c r="CX64" s="32"/>
      <c r="CY64" s="32"/>
      <c r="CZ64" s="32"/>
      <c r="DA64" s="32"/>
      <c r="DB64" s="32"/>
      <c r="DC64" s="32"/>
      <c r="DD64" s="32"/>
      <c r="DE64" s="32"/>
      <c r="DF64" s="32"/>
      <c r="DG64" s="32"/>
      <c r="DH64" s="32"/>
      <c r="DI64" s="32"/>
      <c r="DJ64" s="32"/>
      <c r="DK64" s="32"/>
      <c r="DL64" s="32"/>
      <c r="DM64" s="32"/>
      <c r="DN64" s="32"/>
      <c r="DO64" s="32"/>
      <c r="DP64" s="32"/>
      <c r="DQ64" s="32"/>
      <c r="DR64" s="32"/>
      <c r="DS64" s="32"/>
      <c r="DT64" s="32"/>
      <c r="DU64" s="32"/>
      <c r="DV64" s="32"/>
      <c r="DW64" s="32"/>
      <c r="DX64" s="32"/>
      <c r="DY64" s="32"/>
      <c r="DZ64" s="32"/>
      <c r="EA64" s="32"/>
      <c r="EB64" s="34"/>
      <c r="EC64" s="34"/>
      <c r="ED64" s="34"/>
      <c r="EE64" s="5"/>
      <c r="EF64" s="5"/>
    </row>
    <row r="65" spans="2:134" s="22" customFormat="1" ht="22.5" customHeight="1">
      <c r="B65" s="425" t="s">
        <v>126</v>
      </c>
      <c r="C65" s="426"/>
      <c r="D65" s="426"/>
      <c r="E65" s="426"/>
      <c r="F65" s="426"/>
      <c r="G65" s="426"/>
      <c r="H65" s="426"/>
      <c r="I65" s="426"/>
      <c r="J65" s="427" t="s">
        <v>96</v>
      </c>
      <c r="K65" s="428"/>
      <c r="L65" s="428"/>
      <c r="M65" s="429"/>
      <c r="N65" s="318">
        <v>8100</v>
      </c>
      <c r="O65" s="319"/>
      <c r="P65" s="319"/>
      <c r="Q65" s="319"/>
      <c r="R65" s="319"/>
      <c r="S65" s="319"/>
      <c r="T65" s="319"/>
      <c r="U65" s="319"/>
      <c r="V65" s="319"/>
      <c r="W65" s="320"/>
      <c r="X65" s="437" t="s">
        <v>82</v>
      </c>
      <c r="Y65" s="438"/>
      <c r="Z65" s="318">
        <v>12300</v>
      </c>
      <c r="AA65" s="319"/>
      <c r="AB65" s="319"/>
      <c r="AC65" s="319"/>
      <c r="AD65" s="319"/>
      <c r="AE65" s="319"/>
      <c r="AF65" s="319"/>
      <c r="AG65" s="319"/>
      <c r="AH65" s="319"/>
      <c r="AI65" s="320"/>
      <c r="AJ65" s="437" t="s">
        <v>82</v>
      </c>
      <c r="AK65" s="442"/>
      <c r="AL65" s="318">
        <v>8100</v>
      </c>
      <c r="AM65" s="319"/>
      <c r="AN65" s="319"/>
      <c r="AO65" s="319"/>
      <c r="AP65" s="319"/>
      <c r="AQ65" s="319"/>
      <c r="AR65" s="319"/>
      <c r="AS65" s="319"/>
      <c r="AT65" s="319"/>
      <c r="AU65" s="320"/>
      <c r="AV65" s="437" t="s">
        <v>82</v>
      </c>
      <c r="AW65" s="441"/>
      <c r="AX65" s="36"/>
      <c r="AY65" s="36"/>
      <c r="AZ65" s="36"/>
      <c r="BA65" s="36"/>
      <c r="BB65" s="36"/>
      <c r="BC65" s="36"/>
      <c r="BD65" s="36"/>
      <c r="BE65" s="36"/>
      <c r="BF65" s="36"/>
      <c r="BG65" s="36"/>
      <c r="BH65" s="36"/>
      <c r="BI65" s="36"/>
      <c r="BJ65" s="36"/>
      <c r="BK65" s="36"/>
      <c r="BL65" s="36"/>
      <c r="BM65" s="36"/>
      <c r="BN65" s="36"/>
      <c r="BO65" s="36"/>
      <c r="BP65" s="36"/>
      <c r="BQ65" s="36"/>
      <c r="BT65" s="39"/>
      <c r="BU65" s="39"/>
      <c r="BV65" s="39"/>
      <c r="BW65" s="39"/>
      <c r="BX65" s="39"/>
      <c r="BY65" s="39"/>
      <c r="BZ65" s="39"/>
      <c r="CA65" s="39"/>
      <c r="CB65" s="39"/>
      <c r="CC65" s="39"/>
      <c r="CD65" s="39"/>
      <c r="CE65" s="39"/>
      <c r="CF65" s="39"/>
      <c r="CG65" s="39"/>
      <c r="CH65" s="39"/>
      <c r="CI65" s="39"/>
      <c r="CJ65" s="39"/>
      <c r="CK65" s="39"/>
      <c r="CL65" s="39"/>
      <c r="CM65" s="39"/>
      <c r="CN65" s="39"/>
      <c r="CO65" s="39"/>
      <c r="CP65" s="39"/>
      <c r="CQ65" s="39"/>
      <c r="CR65" s="39"/>
      <c r="CS65" s="39"/>
      <c r="CT65" s="39"/>
      <c r="CU65" s="39"/>
      <c r="CV65" s="39"/>
      <c r="CW65" s="39"/>
      <c r="CX65" s="39"/>
      <c r="CY65" s="39"/>
      <c r="CZ65" s="39"/>
      <c r="DA65" s="39"/>
      <c r="DB65" s="39"/>
      <c r="DC65" s="39"/>
      <c r="DD65" s="39"/>
      <c r="DE65" s="39"/>
      <c r="DF65" s="39"/>
      <c r="DG65" s="39"/>
      <c r="DH65" s="39"/>
      <c r="DI65" s="39"/>
      <c r="DJ65" s="39"/>
      <c r="DK65" s="39"/>
      <c r="DL65" s="39"/>
      <c r="DM65" s="39"/>
      <c r="DN65" s="39"/>
      <c r="DO65" s="39"/>
      <c r="DP65" s="39"/>
      <c r="DQ65" s="39"/>
      <c r="DR65" s="39"/>
      <c r="DS65" s="39"/>
      <c r="DT65" s="39"/>
      <c r="DU65" s="39"/>
      <c r="DV65" s="39"/>
      <c r="DW65" s="39"/>
      <c r="DX65" s="39"/>
      <c r="DY65" s="39"/>
      <c r="DZ65" s="39"/>
      <c r="EA65" s="39"/>
      <c r="EB65" s="39"/>
      <c r="EC65" s="39"/>
      <c r="ED65" s="39"/>
    </row>
    <row r="66" spans="2:134" s="22" customFormat="1" ht="22.5" customHeight="1">
      <c r="B66" s="430" t="s">
        <v>142</v>
      </c>
      <c r="C66" s="431"/>
      <c r="D66" s="431"/>
      <c r="E66" s="431"/>
      <c r="F66" s="431"/>
      <c r="G66" s="431"/>
      <c r="H66" s="431"/>
      <c r="I66" s="431"/>
      <c r="J66" s="432" t="s">
        <v>97</v>
      </c>
      <c r="K66" s="433"/>
      <c r="L66" s="433"/>
      <c r="M66" s="434"/>
      <c r="N66" s="318"/>
      <c r="O66" s="319"/>
      <c r="P66" s="319"/>
      <c r="Q66" s="319"/>
      <c r="R66" s="319"/>
      <c r="S66" s="319"/>
      <c r="T66" s="319"/>
      <c r="U66" s="319"/>
      <c r="V66" s="319"/>
      <c r="W66" s="320"/>
      <c r="X66" s="435" t="s">
        <v>82</v>
      </c>
      <c r="Y66" s="436"/>
      <c r="Z66" s="318"/>
      <c r="AA66" s="319"/>
      <c r="AB66" s="319"/>
      <c r="AC66" s="319"/>
      <c r="AD66" s="319"/>
      <c r="AE66" s="319"/>
      <c r="AF66" s="319"/>
      <c r="AG66" s="319"/>
      <c r="AH66" s="319"/>
      <c r="AI66" s="320"/>
      <c r="AJ66" s="435" t="s">
        <v>82</v>
      </c>
      <c r="AK66" s="440"/>
      <c r="AL66" s="318"/>
      <c r="AM66" s="319"/>
      <c r="AN66" s="319"/>
      <c r="AO66" s="319"/>
      <c r="AP66" s="319"/>
      <c r="AQ66" s="319"/>
      <c r="AR66" s="319"/>
      <c r="AS66" s="319"/>
      <c r="AT66" s="319"/>
      <c r="AU66" s="320"/>
      <c r="AV66" s="435" t="s">
        <v>82</v>
      </c>
      <c r="AW66" s="439"/>
      <c r="AX66" s="36"/>
      <c r="AY66" s="36"/>
      <c r="AZ66" s="36"/>
      <c r="BA66" s="36"/>
      <c r="BB66" s="36"/>
      <c r="BC66" s="36"/>
      <c r="BD66" s="36"/>
      <c r="BE66" s="36"/>
      <c r="BF66" s="36"/>
      <c r="BG66" s="36"/>
      <c r="BH66" s="36"/>
      <c r="BI66" s="36"/>
      <c r="BJ66" s="36"/>
      <c r="BK66" s="36"/>
      <c r="BL66" s="36"/>
      <c r="BM66" s="36"/>
      <c r="BN66" s="36"/>
      <c r="BO66" s="36"/>
      <c r="BP66" s="36"/>
      <c r="BQ66" s="36"/>
      <c r="BT66" s="39"/>
      <c r="BU66" s="39"/>
      <c r="BV66" s="39"/>
      <c r="BW66" s="39"/>
      <c r="BX66" s="39"/>
      <c r="BY66" s="39"/>
      <c r="BZ66" s="39"/>
      <c r="CA66" s="39"/>
      <c r="CB66" s="39"/>
      <c r="CC66" s="39"/>
      <c r="CD66" s="39"/>
      <c r="CE66" s="39"/>
      <c r="CF66" s="39"/>
      <c r="CG66" s="39"/>
      <c r="CH66" s="39"/>
      <c r="CI66" s="39"/>
      <c r="CJ66" s="39"/>
      <c r="CK66" s="39"/>
      <c r="CL66" s="39"/>
      <c r="CM66" s="39"/>
      <c r="CN66" s="39"/>
      <c r="CO66" s="39"/>
      <c r="CP66" s="39"/>
      <c r="CQ66" s="39"/>
      <c r="CR66" s="39"/>
      <c r="CS66" s="39"/>
      <c r="CT66" s="39"/>
      <c r="CU66" s="39"/>
      <c r="CV66" s="39"/>
      <c r="CW66" s="39"/>
      <c r="CX66" s="39"/>
      <c r="CY66" s="39"/>
      <c r="CZ66" s="39"/>
      <c r="DA66" s="39"/>
      <c r="DB66" s="39"/>
      <c r="DC66" s="39"/>
      <c r="DD66" s="39"/>
      <c r="DE66" s="39"/>
      <c r="DF66" s="39"/>
      <c r="DG66" s="39"/>
      <c r="DH66" s="39"/>
      <c r="DI66" s="39"/>
      <c r="DJ66" s="39"/>
      <c r="DK66" s="39"/>
      <c r="DL66" s="39"/>
      <c r="DM66" s="39"/>
      <c r="DN66" s="39"/>
      <c r="DO66" s="39"/>
      <c r="DP66" s="39"/>
      <c r="DQ66" s="39"/>
      <c r="DR66" s="39"/>
      <c r="DS66" s="39"/>
      <c r="DT66" s="39"/>
      <c r="DU66" s="39"/>
      <c r="DV66" s="39"/>
      <c r="DW66" s="39"/>
      <c r="DX66" s="39"/>
      <c r="DY66" s="39"/>
      <c r="DZ66" s="39"/>
      <c r="EA66" s="39"/>
      <c r="EB66" s="39"/>
      <c r="EC66" s="39"/>
      <c r="ED66" s="39"/>
    </row>
    <row r="67" spans="2:134" s="22" customFormat="1" ht="22.5" customHeight="1" thickBot="1">
      <c r="B67" s="422" t="s">
        <v>141</v>
      </c>
      <c r="C67" s="423"/>
      <c r="D67" s="423"/>
      <c r="E67" s="423"/>
      <c r="F67" s="423"/>
      <c r="G67" s="690"/>
      <c r="H67" s="690"/>
      <c r="I67" s="690"/>
      <c r="J67" s="691" t="s">
        <v>98</v>
      </c>
      <c r="K67" s="692"/>
      <c r="L67" s="692"/>
      <c r="M67" s="693"/>
      <c r="N67" s="668"/>
      <c r="O67" s="669"/>
      <c r="P67" s="669"/>
      <c r="Q67" s="669"/>
      <c r="R67" s="669"/>
      <c r="S67" s="669"/>
      <c r="T67" s="669"/>
      <c r="U67" s="669"/>
      <c r="V67" s="669"/>
      <c r="W67" s="670"/>
      <c r="X67" s="694" t="s">
        <v>82</v>
      </c>
      <c r="Y67" s="695"/>
      <c r="Z67" s="668"/>
      <c r="AA67" s="669"/>
      <c r="AB67" s="669"/>
      <c r="AC67" s="669"/>
      <c r="AD67" s="669"/>
      <c r="AE67" s="669"/>
      <c r="AF67" s="669"/>
      <c r="AG67" s="669"/>
      <c r="AH67" s="669"/>
      <c r="AI67" s="670"/>
      <c r="AJ67" s="694" t="s">
        <v>82</v>
      </c>
      <c r="AK67" s="696"/>
      <c r="AL67" s="668"/>
      <c r="AM67" s="669"/>
      <c r="AN67" s="669"/>
      <c r="AO67" s="669"/>
      <c r="AP67" s="669"/>
      <c r="AQ67" s="669"/>
      <c r="AR67" s="669"/>
      <c r="AS67" s="669"/>
      <c r="AT67" s="669"/>
      <c r="AU67" s="670"/>
      <c r="AV67" s="694" t="s">
        <v>82</v>
      </c>
      <c r="AW67" s="424"/>
      <c r="AX67" s="36"/>
      <c r="AY67" s="36"/>
      <c r="AZ67" s="36"/>
      <c r="BA67" s="36"/>
      <c r="BB67" s="36"/>
      <c r="BC67" s="36"/>
      <c r="BD67" s="36"/>
      <c r="BE67" s="36"/>
      <c r="BF67" s="36"/>
      <c r="BG67" s="36"/>
      <c r="BH67" s="36"/>
      <c r="BI67" s="36"/>
      <c r="BJ67" s="36"/>
      <c r="BK67" s="36"/>
      <c r="BL67" s="36"/>
      <c r="BM67" s="36"/>
      <c r="BN67" s="36"/>
      <c r="BO67" s="36"/>
      <c r="BP67" s="36"/>
      <c r="BQ67" s="36"/>
      <c r="BT67" s="39"/>
      <c r="BU67" s="39"/>
      <c r="BV67" s="39"/>
      <c r="BW67" s="39"/>
      <c r="BX67" s="39"/>
      <c r="BY67" s="39"/>
      <c r="BZ67" s="39"/>
      <c r="CA67" s="39"/>
      <c r="CB67" s="39"/>
      <c r="CC67" s="39"/>
      <c r="CD67" s="39"/>
      <c r="CE67" s="39"/>
      <c r="CF67" s="39"/>
      <c r="CG67" s="39"/>
      <c r="CH67" s="39"/>
      <c r="CI67" s="39"/>
      <c r="CJ67" s="39"/>
      <c r="CK67" s="39"/>
      <c r="CL67" s="39"/>
      <c r="CM67" s="39"/>
      <c r="CN67" s="39"/>
      <c r="CO67" s="39"/>
      <c r="CP67" s="39"/>
      <c r="CQ67" s="39"/>
      <c r="CR67" s="39"/>
      <c r="CS67" s="39"/>
      <c r="CT67" s="39"/>
      <c r="CU67" s="39"/>
      <c r="CV67" s="39"/>
      <c r="CW67" s="39"/>
      <c r="CX67" s="39"/>
      <c r="CY67" s="39"/>
      <c r="CZ67" s="39"/>
      <c r="DA67" s="39"/>
      <c r="DB67" s="39"/>
      <c r="DC67" s="39"/>
      <c r="DD67" s="39"/>
      <c r="DE67" s="39"/>
      <c r="DF67" s="39"/>
      <c r="DG67" s="39"/>
      <c r="DH67" s="39"/>
      <c r="DI67" s="39"/>
      <c r="DJ67" s="39"/>
      <c r="DK67" s="39"/>
      <c r="DL67" s="39"/>
      <c r="DM67" s="39"/>
      <c r="DN67" s="39"/>
      <c r="DO67" s="39"/>
      <c r="DP67" s="39"/>
      <c r="DQ67" s="39"/>
      <c r="DR67" s="39"/>
      <c r="DS67" s="39"/>
      <c r="DT67" s="39"/>
      <c r="DU67" s="39"/>
      <c r="DV67" s="39"/>
      <c r="DW67" s="39"/>
      <c r="DX67" s="39"/>
      <c r="DY67" s="39"/>
      <c r="DZ67" s="39"/>
      <c r="EA67" s="39"/>
      <c r="EB67" s="39"/>
      <c r="EC67" s="39"/>
      <c r="ED67" s="39"/>
    </row>
    <row r="68" spans="2:134" ht="18.75" customHeight="1">
      <c r="G68" s="697"/>
      <c r="H68" s="697"/>
      <c r="I68" s="697"/>
      <c r="J68" s="697"/>
      <c r="K68" s="697"/>
      <c r="L68" s="697"/>
      <c r="M68" s="697"/>
      <c r="N68" s="697"/>
      <c r="O68" s="697"/>
      <c r="P68" s="697"/>
      <c r="Q68" s="697"/>
      <c r="R68" s="697"/>
      <c r="S68" s="697"/>
      <c r="T68" s="697"/>
      <c r="U68" s="697"/>
      <c r="V68" s="697"/>
      <c r="W68" s="697"/>
      <c r="X68" s="697"/>
      <c r="Y68" s="697"/>
      <c r="Z68" s="697"/>
      <c r="AA68" s="697"/>
      <c r="AB68" s="697"/>
      <c r="AC68" s="697"/>
      <c r="AD68" s="697"/>
      <c r="AE68" s="697"/>
      <c r="AF68" s="697"/>
      <c r="AG68" s="697"/>
      <c r="AH68" s="697"/>
      <c r="AI68" s="697"/>
      <c r="AJ68" s="697"/>
      <c r="AK68" s="697"/>
      <c r="AL68" s="697"/>
      <c r="AM68" s="697"/>
      <c r="AN68" s="697"/>
      <c r="AO68" s="697"/>
      <c r="AP68" s="697"/>
      <c r="AQ68" s="697"/>
      <c r="AR68" s="697"/>
      <c r="AS68" s="697"/>
      <c r="AT68" s="697"/>
      <c r="AU68" s="697"/>
      <c r="AV68" s="697"/>
    </row>
    <row r="69" spans="2:134" ht="18.75" customHeight="1" thickBot="1">
      <c r="B69" s="419" t="s">
        <v>100</v>
      </c>
      <c r="C69" s="419"/>
      <c r="D69" s="419"/>
      <c r="E69" s="419"/>
      <c r="F69" s="419"/>
      <c r="G69" s="419"/>
      <c r="H69" s="419"/>
      <c r="I69" s="419"/>
      <c r="J69" s="419"/>
      <c r="K69" s="419"/>
      <c r="L69" s="419"/>
      <c r="M69" s="419"/>
      <c r="N69" s="419"/>
      <c r="O69" s="419"/>
      <c r="P69" s="419"/>
      <c r="Q69" s="419"/>
      <c r="R69" s="419"/>
      <c r="S69" s="419"/>
      <c r="T69" s="419"/>
      <c r="U69" s="419"/>
      <c r="V69" s="419"/>
      <c r="W69" s="419"/>
      <c r="X69" s="419"/>
      <c r="Y69" s="419"/>
      <c r="Z69" s="419"/>
      <c r="AA69" s="419"/>
      <c r="AB69" s="419"/>
      <c r="AC69" s="419"/>
      <c r="AD69" s="419"/>
      <c r="AE69" s="419"/>
      <c r="AF69" s="419"/>
      <c r="AG69" s="419"/>
      <c r="AH69" s="419"/>
      <c r="AI69" s="419"/>
      <c r="AJ69" s="419"/>
      <c r="AK69" s="419"/>
      <c r="AL69" s="419"/>
      <c r="AM69" s="419"/>
      <c r="AN69" s="419"/>
      <c r="AO69" s="419"/>
      <c r="AP69" s="419"/>
      <c r="AQ69" s="419"/>
      <c r="AR69" s="419"/>
      <c r="AS69" s="419"/>
      <c r="AT69" s="419"/>
      <c r="AU69" s="419"/>
      <c r="AV69" s="419"/>
      <c r="AW69" s="419"/>
      <c r="AX69" s="419"/>
      <c r="AY69" s="419"/>
      <c r="AZ69" s="419"/>
      <c r="BA69" s="419"/>
      <c r="BB69" s="419"/>
      <c r="BC69" s="419"/>
      <c r="BD69" s="419"/>
      <c r="BE69" s="419"/>
      <c r="BF69" s="419"/>
      <c r="BG69" s="419"/>
      <c r="BH69" s="419"/>
      <c r="BI69" s="419"/>
      <c r="BJ69" s="419"/>
      <c r="BK69" s="419"/>
      <c r="BL69" s="419"/>
      <c r="BM69" s="419"/>
      <c r="BN69" s="419"/>
      <c r="BO69" s="419"/>
      <c r="BP69" s="419"/>
      <c r="BQ69" s="419"/>
    </row>
    <row r="70" spans="2:134" ht="18.75" customHeight="1">
      <c r="B70" s="420" t="s">
        <v>66</v>
      </c>
      <c r="C70" s="397"/>
      <c r="D70" s="397"/>
      <c r="E70" s="397"/>
      <c r="F70" s="397"/>
      <c r="G70" s="397"/>
      <c r="H70" s="397"/>
      <c r="I70" s="397"/>
      <c r="J70" s="397"/>
      <c r="K70" s="397"/>
      <c r="L70" s="397" t="s">
        <v>144</v>
      </c>
      <c r="M70" s="397"/>
      <c r="N70" s="397"/>
      <c r="O70" s="397"/>
      <c r="P70" s="397"/>
      <c r="Q70" s="397"/>
      <c r="R70" s="397"/>
      <c r="S70" s="397"/>
      <c r="T70" s="397"/>
      <c r="U70" s="397"/>
      <c r="V70" s="397"/>
      <c r="W70" s="397"/>
      <c r="X70" s="397"/>
      <c r="Y70" s="397"/>
      <c r="Z70" s="397"/>
      <c r="AA70" s="397"/>
      <c r="AB70" s="397"/>
      <c r="AC70" s="397"/>
      <c r="AD70" s="397"/>
      <c r="AE70" s="398"/>
      <c r="AF70" s="4"/>
      <c r="AG70" s="4"/>
      <c r="AH70" s="4"/>
      <c r="AI70" s="420" t="s">
        <v>66</v>
      </c>
      <c r="AJ70" s="397"/>
      <c r="AK70" s="397"/>
      <c r="AL70" s="397"/>
      <c r="AM70" s="397"/>
      <c r="AN70" s="397"/>
      <c r="AO70" s="397"/>
      <c r="AP70" s="397"/>
      <c r="AQ70" s="397"/>
      <c r="AR70" s="397"/>
      <c r="AS70" s="397" t="s">
        <v>144</v>
      </c>
      <c r="AT70" s="397"/>
      <c r="AU70" s="397"/>
      <c r="AV70" s="397"/>
      <c r="AW70" s="397"/>
      <c r="AX70" s="397"/>
      <c r="AY70" s="397"/>
      <c r="AZ70" s="397"/>
      <c r="BA70" s="397"/>
      <c r="BB70" s="397"/>
      <c r="BC70" s="397"/>
      <c r="BD70" s="397"/>
      <c r="BE70" s="397"/>
      <c r="BF70" s="397"/>
      <c r="BG70" s="397"/>
      <c r="BH70" s="397"/>
      <c r="BI70" s="397"/>
      <c r="BJ70" s="397"/>
      <c r="BK70" s="397"/>
      <c r="BL70" s="398"/>
    </row>
    <row r="71" spans="2:134" ht="29.25" customHeight="1">
      <c r="B71" s="421"/>
      <c r="C71" s="417"/>
      <c r="D71" s="417"/>
      <c r="E71" s="417"/>
      <c r="F71" s="417"/>
      <c r="G71" s="417"/>
      <c r="H71" s="417"/>
      <c r="I71" s="417"/>
      <c r="J71" s="417"/>
      <c r="K71" s="417"/>
      <c r="L71" s="416" t="s">
        <v>101</v>
      </c>
      <c r="M71" s="417"/>
      <c r="N71" s="417"/>
      <c r="O71" s="417"/>
      <c r="P71" s="417"/>
      <c r="Q71" s="417"/>
      <c r="R71" s="417"/>
      <c r="S71" s="417"/>
      <c r="T71" s="417"/>
      <c r="U71" s="417"/>
      <c r="V71" s="416" t="s">
        <v>102</v>
      </c>
      <c r="W71" s="417"/>
      <c r="X71" s="417"/>
      <c r="Y71" s="417"/>
      <c r="Z71" s="417"/>
      <c r="AA71" s="417"/>
      <c r="AB71" s="417"/>
      <c r="AC71" s="417"/>
      <c r="AD71" s="417"/>
      <c r="AE71" s="418"/>
      <c r="AF71" s="4"/>
      <c r="AG71" s="4"/>
      <c r="AH71" s="4"/>
      <c r="AI71" s="421"/>
      <c r="AJ71" s="417"/>
      <c r="AK71" s="417"/>
      <c r="AL71" s="417"/>
      <c r="AM71" s="417"/>
      <c r="AN71" s="417"/>
      <c r="AO71" s="417"/>
      <c r="AP71" s="417"/>
      <c r="AQ71" s="417"/>
      <c r="AR71" s="417"/>
      <c r="AS71" s="416" t="s">
        <v>101</v>
      </c>
      <c r="AT71" s="417"/>
      <c r="AU71" s="417"/>
      <c r="AV71" s="417"/>
      <c r="AW71" s="417"/>
      <c r="AX71" s="417"/>
      <c r="AY71" s="417"/>
      <c r="AZ71" s="417"/>
      <c r="BA71" s="417"/>
      <c r="BB71" s="417"/>
      <c r="BC71" s="416" t="s">
        <v>102</v>
      </c>
      <c r="BD71" s="417"/>
      <c r="BE71" s="417"/>
      <c r="BF71" s="417"/>
      <c r="BG71" s="417"/>
      <c r="BH71" s="417"/>
      <c r="BI71" s="417"/>
      <c r="BJ71" s="417"/>
      <c r="BK71" s="417"/>
      <c r="BL71" s="418"/>
    </row>
    <row r="72" spans="2:134" ht="14.25" customHeight="1">
      <c r="B72" s="414">
        <v>1</v>
      </c>
      <c r="C72" s="415"/>
      <c r="D72" s="415"/>
      <c r="E72" s="415"/>
      <c r="F72" s="415"/>
      <c r="G72" s="415"/>
      <c r="H72" s="415"/>
      <c r="I72" s="415"/>
      <c r="J72" s="415"/>
      <c r="K72" s="415"/>
      <c r="L72" s="376">
        <f t="shared" ref="L72:L86" si="0">B72*490</f>
        <v>490</v>
      </c>
      <c r="M72" s="376"/>
      <c r="N72" s="376"/>
      <c r="O72" s="376"/>
      <c r="P72" s="376"/>
      <c r="Q72" s="376"/>
      <c r="R72" s="376"/>
      <c r="S72" s="376"/>
      <c r="T72" s="376"/>
      <c r="U72" s="376"/>
      <c r="V72" s="376">
        <f t="shared" ref="V72:V86" si="1">B72*490</f>
        <v>490</v>
      </c>
      <c r="W72" s="376"/>
      <c r="X72" s="376"/>
      <c r="Y72" s="376"/>
      <c r="Z72" s="376"/>
      <c r="AA72" s="376"/>
      <c r="AB72" s="376"/>
      <c r="AC72" s="376"/>
      <c r="AD72" s="376"/>
      <c r="AE72" s="377"/>
      <c r="AI72" s="414">
        <v>16</v>
      </c>
      <c r="AJ72" s="415"/>
      <c r="AK72" s="415"/>
      <c r="AL72" s="415"/>
      <c r="AM72" s="415"/>
      <c r="AN72" s="415"/>
      <c r="AO72" s="415"/>
      <c r="AP72" s="415"/>
      <c r="AQ72" s="415"/>
      <c r="AR72" s="415"/>
      <c r="AS72" s="376">
        <f t="shared" ref="AS72:AS81" si="2">AI72*490</f>
        <v>7840</v>
      </c>
      <c r="AT72" s="376"/>
      <c r="AU72" s="376"/>
      <c r="AV72" s="376"/>
      <c r="AW72" s="376"/>
      <c r="AX72" s="376"/>
      <c r="AY72" s="376"/>
      <c r="AZ72" s="376"/>
      <c r="BA72" s="376"/>
      <c r="BB72" s="376"/>
      <c r="BC72" s="376">
        <f t="shared" ref="BC72:BC81" si="3">AI72*490</f>
        <v>7840</v>
      </c>
      <c r="BD72" s="376"/>
      <c r="BE72" s="376"/>
      <c r="BF72" s="376"/>
      <c r="BG72" s="376"/>
      <c r="BH72" s="376"/>
      <c r="BI72" s="376"/>
      <c r="BJ72" s="376"/>
      <c r="BK72" s="376"/>
      <c r="BL72" s="377"/>
    </row>
    <row r="73" spans="2:134" ht="14.25" customHeight="1">
      <c r="B73" s="414">
        <v>2</v>
      </c>
      <c r="C73" s="415"/>
      <c r="D73" s="415"/>
      <c r="E73" s="415"/>
      <c r="F73" s="415"/>
      <c r="G73" s="415"/>
      <c r="H73" s="415"/>
      <c r="I73" s="415"/>
      <c r="J73" s="415"/>
      <c r="K73" s="415"/>
      <c r="L73" s="376">
        <f t="shared" si="0"/>
        <v>980</v>
      </c>
      <c r="M73" s="376"/>
      <c r="N73" s="376"/>
      <c r="O73" s="376"/>
      <c r="P73" s="376"/>
      <c r="Q73" s="376"/>
      <c r="R73" s="376"/>
      <c r="S73" s="376"/>
      <c r="T73" s="376"/>
      <c r="U73" s="376"/>
      <c r="V73" s="376">
        <f t="shared" si="1"/>
        <v>980</v>
      </c>
      <c r="W73" s="376"/>
      <c r="X73" s="376"/>
      <c r="Y73" s="376"/>
      <c r="Z73" s="376"/>
      <c r="AA73" s="376"/>
      <c r="AB73" s="376"/>
      <c r="AC73" s="376"/>
      <c r="AD73" s="376"/>
      <c r="AE73" s="377"/>
      <c r="AI73" s="414">
        <v>17</v>
      </c>
      <c r="AJ73" s="415"/>
      <c r="AK73" s="415"/>
      <c r="AL73" s="415"/>
      <c r="AM73" s="415"/>
      <c r="AN73" s="415"/>
      <c r="AO73" s="415"/>
      <c r="AP73" s="415"/>
      <c r="AQ73" s="415"/>
      <c r="AR73" s="415"/>
      <c r="AS73" s="376">
        <f t="shared" si="2"/>
        <v>8330</v>
      </c>
      <c r="AT73" s="376"/>
      <c r="AU73" s="376"/>
      <c r="AV73" s="376"/>
      <c r="AW73" s="376"/>
      <c r="AX73" s="376"/>
      <c r="AY73" s="376"/>
      <c r="AZ73" s="376"/>
      <c r="BA73" s="376"/>
      <c r="BB73" s="376"/>
      <c r="BC73" s="376">
        <f t="shared" si="3"/>
        <v>8330</v>
      </c>
      <c r="BD73" s="376"/>
      <c r="BE73" s="376"/>
      <c r="BF73" s="376"/>
      <c r="BG73" s="376"/>
      <c r="BH73" s="376"/>
      <c r="BI73" s="376"/>
      <c r="BJ73" s="376"/>
      <c r="BK73" s="376"/>
      <c r="BL73" s="377"/>
    </row>
    <row r="74" spans="2:134" ht="14.25" customHeight="1">
      <c r="B74" s="414">
        <v>3</v>
      </c>
      <c r="C74" s="415"/>
      <c r="D74" s="415"/>
      <c r="E74" s="415"/>
      <c r="F74" s="415"/>
      <c r="G74" s="415"/>
      <c r="H74" s="415"/>
      <c r="I74" s="415"/>
      <c r="J74" s="415"/>
      <c r="K74" s="415"/>
      <c r="L74" s="376">
        <f t="shared" si="0"/>
        <v>1470</v>
      </c>
      <c r="M74" s="376"/>
      <c r="N74" s="376"/>
      <c r="O74" s="376"/>
      <c r="P74" s="376"/>
      <c r="Q74" s="376"/>
      <c r="R74" s="376"/>
      <c r="S74" s="376"/>
      <c r="T74" s="376"/>
      <c r="U74" s="376"/>
      <c r="V74" s="376">
        <f t="shared" si="1"/>
        <v>1470</v>
      </c>
      <c r="W74" s="376"/>
      <c r="X74" s="376"/>
      <c r="Y74" s="376"/>
      <c r="Z74" s="376"/>
      <c r="AA74" s="376"/>
      <c r="AB74" s="376"/>
      <c r="AC74" s="376"/>
      <c r="AD74" s="376"/>
      <c r="AE74" s="377"/>
      <c r="AI74" s="414">
        <v>18</v>
      </c>
      <c r="AJ74" s="415"/>
      <c r="AK74" s="415"/>
      <c r="AL74" s="415"/>
      <c r="AM74" s="415"/>
      <c r="AN74" s="415"/>
      <c r="AO74" s="415"/>
      <c r="AP74" s="415"/>
      <c r="AQ74" s="415"/>
      <c r="AR74" s="415"/>
      <c r="AS74" s="376">
        <f t="shared" si="2"/>
        <v>8820</v>
      </c>
      <c r="AT74" s="376"/>
      <c r="AU74" s="376"/>
      <c r="AV74" s="376"/>
      <c r="AW74" s="376"/>
      <c r="AX74" s="376"/>
      <c r="AY74" s="376"/>
      <c r="AZ74" s="376"/>
      <c r="BA74" s="376"/>
      <c r="BB74" s="376"/>
      <c r="BC74" s="376">
        <f t="shared" si="3"/>
        <v>8820</v>
      </c>
      <c r="BD74" s="376"/>
      <c r="BE74" s="376"/>
      <c r="BF74" s="376"/>
      <c r="BG74" s="376"/>
      <c r="BH74" s="376"/>
      <c r="BI74" s="376"/>
      <c r="BJ74" s="376"/>
      <c r="BK74" s="376"/>
      <c r="BL74" s="377"/>
    </row>
    <row r="75" spans="2:134" ht="14.25" customHeight="1">
      <c r="B75" s="414">
        <v>4</v>
      </c>
      <c r="C75" s="415"/>
      <c r="D75" s="415"/>
      <c r="E75" s="415"/>
      <c r="F75" s="415"/>
      <c r="G75" s="415"/>
      <c r="H75" s="415"/>
      <c r="I75" s="415"/>
      <c r="J75" s="415"/>
      <c r="K75" s="415"/>
      <c r="L75" s="376">
        <f t="shared" si="0"/>
        <v>1960</v>
      </c>
      <c r="M75" s="376"/>
      <c r="N75" s="376"/>
      <c r="O75" s="376"/>
      <c r="P75" s="376"/>
      <c r="Q75" s="376"/>
      <c r="R75" s="376"/>
      <c r="S75" s="376"/>
      <c r="T75" s="376"/>
      <c r="U75" s="376"/>
      <c r="V75" s="376">
        <f t="shared" si="1"/>
        <v>1960</v>
      </c>
      <c r="W75" s="376"/>
      <c r="X75" s="376"/>
      <c r="Y75" s="376"/>
      <c r="Z75" s="376"/>
      <c r="AA75" s="376"/>
      <c r="AB75" s="376"/>
      <c r="AC75" s="376"/>
      <c r="AD75" s="376"/>
      <c r="AE75" s="377"/>
      <c r="AI75" s="414">
        <v>19</v>
      </c>
      <c r="AJ75" s="415"/>
      <c r="AK75" s="415"/>
      <c r="AL75" s="415"/>
      <c r="AM75" s="415"/>
      <c r="AN75" s="415"/>
      <c r="AO75" s="415"/>
      <c r="AP75" s="415"/>
      <c r="AQ75" s="415"/>
      <c r="AR75" s="415"/>
      <c r="AS75" s="376">
        <f t="shared" si="2"/>
        <v>9310</v>
      </c>
      <c r="AT75" s="376"/>
      <c r="AU75" s="376"/>
      <c r="AV75" s="376"/>
      <c r="AW75" s="376"/>
      <c r="AX75" s="376"/>
      <c r="AY75" s="376"/>
      <c r="AZ75" s="376"/>
      <c r="BA75" s="376"/>
      <c r="BB75" s="376"/>
      <c r="BC75" s="376">
        <f t="shared" si="3"/>
        <v>9310</v>
      </c>
      <c r="BD75" s="376"/>
      <c r="BE75" s="376"/>
      <c r="BF75" s="376"/>
      <c r="BG75" s="376"/>
      <c r="BH75" s="376"/>
      <c r="BI75" s="376"/>
      <c r="BJ75" s="376"/>
      <c r="BK75" s="376"/>
      <c r="BL75" s="377"/>
    </row>
    <row r="76" spans="2:134" ht="14.25" customHeight="1">
      <c r="B76" s="414">
        <v>5</v>
      </c>
      <c r="C76" s="415"/>
      <c r="D76" s="415"/>
      <c r="E76" s="415"/>
      <c r="F76" s="415"/>
      <c r="G76" s="415"/>
      <c r="H76" s="415"/>
      <c r="I76" s="415"/>
      <c r="J76" s="415"/>
      <c r="K76" s="415"/>
      <c r="L76" s="376">
        <f t="shared" si="0"/>
        <v>2450</v>
      </c>
      <c r="M76" s="376"/>
      <c r="N76" s="376"/>
      <c r="O76" s="376"/>
      <c r="P76" s="376"/>
      <c r="Q76" s="376"/>
      <c r="R76" s="376"/>
      <c r="S76" s="376"/>
      <c r="T76" s="376"/>
      <c r="U76" s="376"/>
      <c r="V76" s="376">
        <f t="shared" si="1"/>
        <v>2450</v>
      </c>
      <c r="W76" s="376"/>
      <c r="X76" s="376"/>
      <c r="Y76" s="376"/>
      <c r="Z76" s="376"/>
      <c r="AA76" s="376"/>
      <c r="AB76" s="376"/>
      <c r="AC76" s="376"/>
      <c r="AD76" s="376"/>
      <c r="AE76" s="377"/>
      <c r="AI76" s="414">
        <v>20</v>
      </c>
      <c r="AJ76" s="415"/>
      <c r="AK76" s="415"/>
      <c r="AL76" s="415"/>
      <c r="AM76" s="415"/>
      <c r="AN76" s="415"/>
      <c r="AO76" s="415"/>
      <c r="AP76" s="415"/>
      <c r="AQ76" s="415"/>
      <c r="AR76" s="415"/>
      <c r="AS76" s="376">
        <f t="shared" si="2"/>
        <v>9800</v>
      </c>
      <c r="AT76" s="376"/>
      <c r="AU76" s="376"/>
      <c r="AV76" s="376"/>
      <c r="AW76" s="376"/>
      <c r="AX76" s="376"/>
      <c r="AY76" s="376"/>
      <c r="AZ76" s="376"/>
      <c r="BA76" s="376"/>
      <c r="BB76" s="376"/>
      <c r="BC76" s="376">
        <f t="shared" si="3"/>
        <v>9800</v>
      </c>
      <c r="BD76" s="376"/>
      <c r="BE76" s="376"/>
      <c r="BF76" s="376"/>
      <c r="BG76" s="376"/>
      <c r="BH76" s="376"/>
      <c r="BI76" s="376"/>
      <c r="BJ76" s="376"/>
      <c r="BK76" s="376"/>
      <c r="BL76" s="377"/>
    </row>
    <row r="77" spans="2:134" ht="14.25" customHeight="1">
      <c r="B77" s="414">
        <v>6</v>
      </c>
      <c r="C77" s="415"/>
      <c r="D77" s="415"/>
      <c r="E77" s="415"/>
      <c r="F77" s="415"/>
      <c r="G77" s="415"/>
      <c r="H77" s="415"/>
      <c r="I77" s="415"/>
      <c r="J77" s="415"/>
      <c r="K77" s="415"/>
      <c r="L77" s="376">
        <f t="shared" si="0"/>
        <v>2940</v>
      </c>
      <c r="M77" s="376"/>
      <c r="N77" s="376"/>
      <c r="O77" s="376"/>
      <c r="P77" s="376"/>
      <c r="Q77" s="376"/>
      <c r="R77" s="376"/>
      <c r="S77" s="376"/>
      <c r="T77" s="376"/>
      <c r="U77" s="376"/>
      <c r="V77" s="376">
        <f t="shared" si="1"/>
        <v>2940</v>
      </c>
      <c r="W77" s="376"/>
      <c r="X77" s="376"/>
      <c r="Y77" s="376"/>
      <c r="Z77" s="376"/>
      <c r="AA77" s="376"/>
      <c r="AB77" s="376"/>
      <c r="AC77" s="376"/>
      <c r="AD77" s="376"/>
      <c r="AE77" s="377"/>
      <c r="AI77" s="414">
        <v>21</v>
      </c>
      <c r="AJ77" s="415"/>
      <c r="AK77" s="415"/>
      <c r="AL77" s="415"/>
      <c r="AM77" s="415"/>
      <c r="AN77" s="415"/>
      <c r="AO77" s="415"/>
      <c r="AP77" s="415"/>
      <c r="AQ77" s="415"/>
      <c r="AR77" s="415"/>
      <c r="AS77" s="376">
        <f t="shared" si="2"/>
        <v>10290</v>
      </c>
      <c r="AT77" s="376"/>
      <c r="AU77" s="376"/>
      <c r="AV77" s="376"/>
      <c r="AW77" s="376"/>
      <c r="AX77" s="376"/>
      <c r="AY77" s="376"/>
      <c r="AZ77" s="376"/>
      <c r="BA77" s="376"/>
      <c r="BB77" s="376"/>
      <c r="BC77" s="376">
        <f t="shared" si="3"/>
        <v>10290</v>
      </c>
      <c r="BD77" s="376"/>
      <c r="BE77" s="376"/>
      <c r="BF77" s="376"/>
      <c r="BG77" s="376"/>
      <c r="BH77" s="376"/>
      <c r="BI77" s="376"/>
      <c r="BJ77" s="376"/>
      <c r="BK77" s="376"/>
      <c r="BL77" s="377"/>
    </row>
    <row r="78" spans="2:134" ht="14.25" customHeight="1">
      <c r="B78" s="414">
        <v>7</v>
      </c>
      <c r="C78" s="415"/>
      <c r="D78" s="415"/>
      <c r="E78" s="415"/>
      <c r="F78" s="415"/>
      <c r="G78" s="415"/>
      <c r="H78" s="415"/>
      <c r="I78" s="415"/>
      <c r="J78" s="415"/>
      <c r="K78" s="415"/>
      <c r="L78" s="376">
        <f t="shared" si="0"/>
        <v>3430</v>
      </c>
      <c r="M78" s="376"/>
      <c r="N78" s="376"/>
      <c r="O78" s="376"/>
      <c r="P78" s="376"/>
      <c r="Q78" s="376"/>
      <c r="R78" s="376"/>
      <c r="S78" s="376"/>
      <c r="T78" s="376"/>
      <c r="U78" s="376"/>
      <c r="V78" s="376">
        <f t="shared" si="1"/>
        <v>3430</v>
      </c>
      <c r="W78" s="376"/>
      <c r="X78" s="376"/>
      <c r="Y78" s="376"/>
      <c r="Z78" s="376"/>
      <c r="AA78" s="376"/>
      <c r="AB78" s="376"/>
      <c r="AC78" s="376"/>
      <c r="AD78" s="376"/>
      <c r="AE78" s="377"/>
      <c r="AI78" s="414">
        <v>22</v>
      </c>
      <c r="AJ78" s="415"/>
      <c r="AK78" s="415"/>
      <c r="AL78" s="415"/>
      <c r="AM78" s="415"/>
      <c r="AN78" s="415"/>
      <c r="AO78" s="415"/>
      <c r="AP78" s="415"/>
      <c r="AQ78" s="415"/>
      <c r="AR78" s="415"/>
      <c r="AS78" s="376">
        <f t="shared" si="2"/>
        <v>10780</v>
      </c>
      <c r="AT78" s="376"/>
      <c r="AU78" s="376"/>
      <c r="AV78" s="376"/>
      <c r="AW78" s="376"/>
      <c r="AX78" s="376"/>
      <c r="AY78" s="376"/>
      <c r="AZ78" s="376"/>
      <c r="BA78" s="376"/>
      <c r="BB78" s="376"/>
      <c r="BC78" s="376">
        <f t="shared" si="3"/>
        <v>10780</v>
      </c>
      <c r="BD78" s="376"/>
      <c r="BE78" s="376"/>
      <c r="BF78" s="376"/>
      <c r="BG78" s="376"/>
      <c r="BH78" s="376"/>
      <c r="BI78" s="376"/>
      <c r="BJ78" s="376"/>
      <c r="BK78" s="376"/>
      <c r="BL78" s="377"/>
    </row>
    <row r="79" spans="2:134" ht="14.25" customHeight="1">
      <c r="B79" s="414">
        <v>8</v>
      </c>
      <c r="C79" s="415"/>
      <c r="D79" s="415"/>
      <c r="E79" s="415"/>
      <c r="F79" s="415"/>
      <c r="G79" s="415"/>
      <c r="H79" s="415"/>
      <c r="I79" s="415"/>
      <c r="J79" s="415"/>
      <c r="K79" s="415"/>
      <c r="L79" s="376">
        <f t="shared" si="0"/>
        <v>3920</v>
      </c>
      <c r="M79" s="376"/>
      <c r="N79" s="376"/>
      <c r="O79" s="376"/>
      <c r="P79" s="376"/>
      <c r="Q79" s="376"/>
      <c r="R79" s="376"/>
      <c r="S79" s="376"/>
      <c r="T79" s="376"/>
      <c r="U79" s="376"/>
      <c r="V79" s="376">
        <f t="shared" si="1"/>
        <v>3920</v>
      </c>
      <c r="W79" s="376"/>
      <c r="X79" s="376"/>
      <c r="Y79" s="376"/>
      <c r="Z79" s="376"/>
      <c r="AA79" s="376"/>
      <c r="AB79" s="376"/>
      <c r="AC79" s="376"/>
      <c r="AD79" s="376"/>
      <c r="AE79" s="377"/>
      <c r="AI79" s="414">
        <v>23</v>
      </c>
      <c r="AJ79" s="415"/>
      <c r="AK79" s="415"/>
      <c r="AL79" s="415"/>
      <c r="AM79" s="415"/>
      <c r="AN79" s="415"/>
      <c r="AO79" s="415"/>
      <c r="AP79" s="415"/>
      <c r="AQ79" s="415"/>
      <c r="AR79" s="415"/>
      <c r="AS79" s="376">
        <f t="shared" si="2"/>
        <v>11270</v>
      </c>
      <c r="AT79" s="376"/>
      <c r="AU79" s="376"/>
      <c r="AV79" s="376"/>
      <c r="AW79" s="376"/>
      <c r="AX79" s="376"/>
      <c r="AY79" s="376"/>
      <c r="AZ79" s="376"/>
      <c r="BA79" s="376"/>
      <c r="BB79" s="376"/>
      <c r="BC79" s="376">
        <f t="shared" si="3"/>
        <v>11270</v>
      </c>
      <c r="BD79" s="376"/>
      <c r="BE79" s="376"/>
      <c r="BF79" s="376"/>
      <c r="BG79" s="376"/>
      <c r="BH79" s="376"/>
      <c r="BI79" s="376"/>
      <c r="BJ79" s="376"/>
      <c r="BK79" s="376"/>
      <c r="BL79" s="377"/>
    </row>
    <row r="80" spans="2:134" ht="14.25" customHeight="1">
      <c r="B80" s="414">
        <v>9</v>
      </c>
      <c r="C80" s="415"/>
      <c r="D80" s="415"/>
      <c r="E80" s="415"/>
      <c r="F80" s="415"/>
      <c r="G80" s="415"/>
      <c r="H80" s="415"/>
      <c r="I80" s="415"/>
      <c r="J80" s="415"/>
      <c r="K80" s="415"/>
      <c r="L80" s="376">
        <f t="shared" si="0"/>
        <v>4410</v>
      </c>
      <c r="M80" s="376"/>
      <c r="N80" s="376"/>
      <c r="O80" s="376"/>
      <c r="P80" s="376"/>
      <c r="Q80" s="376"/>
      <c r="R80" s="376"/>
      <c r="S80" s="376"/>
      <c r="T80" s="376"/>
      <c r="U80" s="376"/>
      <c r="V80" s="376">
        <f t="shared" si="1"/>
        <v>4410</v>
      </c>
      <c r="W80" s="376"/>
      <c r="X80" s="376"/>
      <c r="Y80" s="376"/>
      <c r="Z80" s="376"/>
      <c r="AA80" s="376"/>
      <c r="AB80" s="376"/>
      <c r="AC80" s="376"/>
      <c r="AD80" s="376"/>
      <c r="AE80" s="377"/>
      <c r="AI80" s="414">
        <v>24</v>
      </c>
      <c r="AJ80" s="415"/>
      <c r="AK80" s="415"/>
      <c r="AL80" s="415"/>
      <c r="AM80" s="415"/>
      <c r="AN80" s="415"/>
      <c r="AO80" s="415"/>
      <c r="AP80" s="415"/>
      <c r="AQ80" s="415"/>
      <c r="AR80" s="415"/>
      <c r="AS80" s="376">
        <f t="shared" si="2"/>
        <v>11760</v>
      </c>
      <c r="AT80" s="376"/>
      <c r="AU80" s="376"/>
      <c r="AV80" s="376"/>
      <c r="AW80" s="376"/>
      <c r="AX80" s="376"/>
      <c r="AY80" s="376"/>
      <c r="AZ80" s="376"/>
      <c r="BA80" s="376"/>
      <c r="BB80" s="376"/>
      <c r="BC80" s="376">
        <f t="shared" si="3"/>
        <v>11760</v>
      </c>
      <c r="BD80" s="376"/>
      <c r="BE80" s="376"/>
      <c r="BF80" s="376"/>
      <c r="BG80" s="376"/>
      <c r="BH80" s="376"/>
      <c r="BI80" s="376"/>
      <c r="BJ80" s="376"/>
      <c r="BK80" s="376"/>
      <c r="BL80" s="377"/>
    </row>
    <row r="81" spans="1:69" ht="14.25" customHeight="1">
      <c r="B81" s="414">
        <v>10</v>
      </c>
      <c r="C81" s="415"/>
      <c r="D81" s="415"/>
      <c r="E81" s="415"/>
      <c r="F81" s="415"/>
      <c r="G81" s="415"/>
      <c r="H81" s="415"/>
      <c r="I81" s="415"/>
      <c r="J81" s="415"/>
      <c r="K81" s="415"/>
      <c r="L81" s="376">
        <f t="shared" si="0"/>
        <v>4900</v>
      </c>
      <c r="M81" s="376"/>
      <c r="N81" s="376"/>
      <c r="O81" s="376"/>
      <c r="P81" s="376"/>
      <c r="Q81" s="376"/>
      <c r="R81" s="376"/>
      <c r="S81" s="376"/>
      <c r="T81" s="376"/>
      <c r="U81" s="376"/>
      <c r="V81" s="376">
        <f t="shared" si="1"/>
        <v>4900</v>
      </c>
      <c r="W81" s="376"/>
      <c r="X81" s="376"/>
      <c r="Y81" s="376"/>
      <c r="Z81" s="376"/>
      <c r="AA81" s="376"/>
      <c r="AB81" s="376"/>
      <c r="AC81" s="376"/>
      <c r="AD81" s="376"/>
      <c r="AE81" s="377"/>
      <c r="AI81" s="414">
        <v>25</v>
      </c>
      <c r="AJ81" s="415"/>
      <c r="AK81" s="415"/>
      <c r="AL81" s="415"/>
      <c r="AM81" s="415"/>
      <c r="AN81" s="415"/>
      <c r="AO81" s="415"/>
      <c r="AP81" s="415"/>
      <c r="AQ81" s="415"/>
      <c r="AR81" s="415"/>
      <c r="AS81" s="376">
        <f t="shared" si="2"/>
        <v>12250</v>
      </c>
      <c r="AT81" s="376"/>
      <c r="AU81" s="376"/>
      <c r="AV81" s="376"/>
      <c r="AW81" s="376"/>
      <c r="AX81" s="376"/>
      <c r="AY81" s="376"/>
      <c r="AZ81" s="376"/>
      <c r="BA81" s="376"/>
      <c r="BB81" s="376"/>
      <c r="BC81" s="376">
        <f t="shared" si="3"/>
        <v>12250</v>
      </c>
      <c r="BD81" s="376"/>
      <c r="BE81" s="376"/>
      <c r="BF81" s="376"/>
      <c r="BG81" s="376"/>
      <c r="BH81" s="376"/>
      <c r="BI81" s="376"/>
      <c r="BJ81" s="376"/>
      <c r="BK81" s="376"/>
      <c r="BL81" s="377"/>
    </row>
    <row r="82" spans="1:69" ht="14.25" customHeight="1">
      <c r="B82" s="414">
        <v>11</v>
      </c>
      <c r="C82" s="415"/>
      <c r="D82" s="415"/>
      <c r="E82" s="415"/>
      <c r="F82" s="415"/>
      <c r="G82" s="415"/>
      <c r="H82" s="415"/>
      <c r="I82" s="415"/>
      <c r="J82" s="415"/>
      <c r="K82" s="415"/>
      <c r="L82" s="376">
        <f t="shared" si="0"/>
        <v>5390</v>
      </c>
      <c r="M82" s="376"/>
      <c r="N82" s="376"/>
      <c r="O82" s="376"/>
      <c r="P82" s="376"/>
      <c r="Q82" s="376"/>
      <c r="R82" s="376"/>
      <c r="S82" s="376"/>
      <c r="T82" s="376"/>
      <c r="U82" s="376"/>
      <c r="V82" s="376">
        <f t="shared" si="1"/>
        <v>5390</v>
      </c>
      <c r="W82" s="376"/>
      <c r="X82" s="376"/>
      <c r="Y82" s="376"/>
      <c r="Z82" s="376"/>
      <c r="AA82" s="376"/>
      <c r="AB82" s="376"/>
      <c r="AC82" s="376"/>
      <c r="AD82" s="376"/>
      <c r="AE82" s="377"/>
      <c r="AI82" s="414">
        <v>26</v>
      </c>
      <c r="AJ82" s="415"/>
      <c r="AK82" s="415"/>
      <c r="AL82" s="415"/>
      <c r="AM82" s="415"/>
      <c r="AN82" s="415"/>
      <c r="AO82" s="415"/>
      <c r="AP82" s="415"/>
      <c r="AQ82" s="415"/>
      <c r="AR82" s="415"/>
      <c r="AS82" s="376">
        <v>12300</v>
      </c>
      <c r="AT82" s="376"/>
      <c r="AU82" s="376"/>
      <c r="AV82" s="376"/>
      <c r="AW82" s="376"/>
      <c r="AX82" s="376"/>
      <c r="AY82" s="376"/>
      <c r="AZ82" s="376"/>
      <c r="BA82" s="376"/>
      <c r="BB82" s="376"/>
      <c r="BC82" s="376">
        <v>17700</v>
      </c>
      <c r="BD82" s="376"/>
      <c r="BE82" s="376"/>
      <c r="BF82" s="376"/>
      <c r="BG82" s="376"/>
      <c r="BH82" s="376"/>
      <c r="BI82" s="376"/>
      <c r="BJ82" s="376"/>
      <c r="BK82" s="376"/>
      <c r="BL82" s="377"/>
    </row>
    <row r="83" spans="1:69" ht="14.25" customHeight="1">
      <c r="B83" s="414">
        <v>12</v>
      </c>
      <c r="C83" s="415"/>
      <c r="D83" s="415"/>
      <c r="E83" s="415"/>
      <c r="F83" s="415"/>
      <c r="G83" s="415"/>
      <c r="H83" s="415"/>
      <c r="I83" s="415"/>
      <c r="J83" s="415"/>
      <c r="K83" s="415"/>
      <c r="L83" s="376">
        <f t="shared" si="0"/>
        <v>5880</v>
      </c>
      <c r="M83" s="376"/>
      <c r="N83" s="376"/>
      <c r="O83" s="376"/>
      <c r="P83" s="376"/>
      <c r="Q83" s="376"/>
      <c r="R83" s="376"/>
      <c r="S83" s="376"/>
      <c r="T83" s="376"/>
      <c r="U83" s="376"/>
      <c r="V83" s="376">
        <f t="shared" si="1"/>
        <v>5880</v>
      </c>
      <c r="W83" s="376"/>
      <c r="X83" s="376"/>
      <c r="Y83" s="376"/>
      <c r="Z83" s="376"/>
      <c r="AA83" s="376"/>
      <c r="AB83" s="376"/>
      <c r="AC83" s="376"/>
      <c r="AD83" s="376"/>
      <c r="AE83" s="377"/>
      <c r="AI83" s="414">
        <v>27</v>
      </c>
      <c r="AJ83" s="415"/>
      <c r="AK83" s="415"/>
      <c r="AL83" s="415"/>
      <c r="AM83" s="415"/>
      <c r="AN83" s="415"/>
      <c r="AO83" s="415"/>
      <c r="AP83" s="415"/>
      <c r="AQ83" s="415"/>
      <c r="AR83" s="415"/>
      <c r="AS83" s="376">
        <v>12300</v>
      </c>
      <c r="AT83" s="376"/>
      <c r="AU83" s="376"/>
      <c r="AV83" s="376"/>
      <c r="AW83" s="376"/>
      <c r="AX83" s="376"/>
      <c r="AY83" s="376"/>
      <c r="AZ83" s="376"/>
      <c r="BA83" s="376"/>
      <c r="BB83" s="376"/>
      <c r="BC83" s="376">
        <v>17700</v>
      </c>
      <c r="BD83" s="376"/>
      <c r="BE83" s="376"/>
      <c r="BF83" s="376"/>
      <c r="BG83" s="376"/>
      <c r="BH83" s="376"/>
      <c r="BI83" s="376"/>
      <c r="BJ83" s="376"/>
      <c r="BK83" s="376"/>
      <c r="BL83" s="377"/>
    </row>
    <row r="84" spans="1:69" ht="14.25" customHeight="1">
      <c r="B84" s="414">
        <v>13</v>
      </c>
      <c r="C84" s="415"/>
      <c r="D84" s="415"/>
      <c r="E84" s="415"/>
      <c r="F84" s="415"/>
      <c r="G84" s="415"/>
      <c r="H84" s="415"/>
      <c r="I84" s="415"/>
      <c r="J84" s="415"/>
      <c r="K84" s="415"/>
      <c r="L84" s="376">
        <f t="shared" si="0"/>
        <v>6370</v>
      </c>
      <c r="M84" s="376"/>
      <c r="N84" s="376"/>
      <c r="O84" s="376"/>
      <c r="P84" s="376"/>
      <c r="Q84" s="376"/>
      <c r="R84" s="376"/>
      <c r="S84" s="376"/>
      <c r="T84" s="376"/>
      <c r="U84" s="376"/>
      <c r="V84" s="376">
        <f t="shared" si="1"/>
        <v>6370</v>
      </c>
      <c r="W84" s="376"/>
      <c r="X84" s="376"/>
      <c r="Y84" s="376"/>
      <c r="Z84" s="376"/>
      <c r="AA84" s="376"/>
      <c r="AB84" s="376"/>
      <c r="AC84" s="376"/>
      <c r="AD84" s="376"/>
      <c r="AE84" s="377"/>
      <c r="AI84" s="414">
        <v>28</v>
      </c>
      <c r="AJ84" s="415"/>
      <c r="AK84" s="415"/>
      <c r="AL84" s="415"/>
      <c r="AM84" s="415"/>
      <c r="AN84" s="415"/>
      <c r="AO84" s="415"/>
      <c r="AP84" s="415"/>
      <c r="AQ84" s="415"/>
      <c r="AR84" s="415"/>
      <c r="AS84" s="376">
        <v>12300</v>
      </c>
      <c r="AT84" s="376"/>
      <c r="AU84" s="376"/>
      <c r="AV84" s="376"/>
      <c r="AW84" s="376"/>
      <c r="AX84" s="376"/>
      <c r="AY84" s="376"/>
      <c r="AZ84" s="376"/>
      <c r="BA84" s="376"/>
      <c r="BB84" s="376"/>
      <c r="BC84" s="376">
        <v>17700</v>
      </c>
      <c r="BD84" s="376"/>
      <c r="BE84" s="376"/>
      <c r="BF84" s="376"/>
      <c r="BG84" s="376"/>
      <c r="BH84" s="376"/>
      <c r="BI84" s="376"/>
      <c r="BJ84" s="376"/>
      <c r="BK84" s="376"/>
      <c r="BL84" s="377"/>
    </row>
    <row r="85" spans="1:69" ht="14.25" customHeight="1">
      <c r="B85" s="414">
        <v>14</v>
      </c>
      <c r="C85" s="415"/>
      <c r="D85" s="415"/>
      <c r="E85" s="415"/>
      <c r="F85" s="415"/>
      <c r="G85" s="415"/>
      <c r="H85" s="415"/>
      <c r="I85" s="415"/>
      <c r="J85" s="415"/>
      <c r="K85" s="415"/>
      <c r="L85" s="376">
        <f t="shared" si="0"/>
        <v>6860</v>
      </c>
      <c r="M85" s="376"/>
      <c r="N85" s="376"/>
      <c r="O85" s="376"/>
      <c r="P85" s="376"/>
      <c r="Q85" s="376"/>
      <c r="R85" s="376"/>
      <c r="S85" s="376"/>
      <c r="T85" s="376"/>
      <c r="U85" s="376"/>
      <c r="V85" s="376">
        <f t="shared" si="1"/>
        <v>6860</v>
      </c>
      <c r="W85" s="376"/>
      <c r="X85" s="376"/>
      <c r="Y85" s="376"/>
      <c r="Z85" s="376"/>
      <c r="AA85" s="376"/>
      <c r="AB85" s="376"/>
      <c r="AC85" s="376"/>
      <c r="AD85" s="376"/>
      <c r="AE85" s="377"/>
      <c r="AI85" s="414">
        <v>29</v>
      </c>
      <c r="AJ85" s="415"/>
      <c r="AK85" s="415"/>
      <c r="AL85" s="415"/>
      <c r="AM85" s="415"/>
      <c r="AN85" s="415"/>
      <c r="AO85" s="415"/>
      <c r="AP85" s="415"/>
      <c r="AQ85" s="415"/>
      <c r="AR85" s="415"/>
      <c r="AS85" s="376">
        <v>12300</v>
      </c>
      <c r="AT85" s="376"/>
      <c r="AU85" s="376"/>
      <c r="AV85" s="376"/>
      <c r="AW85" s="376"/>
      <c r="AX85" s="376"/>
      <c r="AY85" s="376"/>
      <c r="AZ85" s="376"/>
      <c r="BA85" s="376"/>
      <c r="BB85" s="376"/>
      <c r="BC85" s="376">
        <v>17700</v>
      </c>
      <c r="BD85" s="376"/>
      <c r="BE85" s="376"/>
      <c r="BF85" s="376"/>
      <c r="BG85" s="376"/>
      <c r="BH85" s="376"/>
      <c r="BI85" s="376"/>
      <c r="BJ85" s="376"/>
      <c r="BK85" s="376"/>
      <c r="BL85" s="377"/>
    </row>
    <row r="86" spans="1:69" ht="14.25" customHeight="1" thickBot="1">
      <c r="B86" s="412">
        <v>15</v>
      </c>
      <c r="C86" s="413"/>
      <c r="D86" s="413"/>
      <c r="E86" s="413"/>
      <c r="F86" s="413"/>
      <c r="G86" s="413"/>
      <c r="H86" s="413"/>
      <c r="I86" s="413"/>
      <c r="J86" s="413"/>
      <c r="K86" s="413"/>
      <c r="L86" s="378">
        <f t="shared" si="0"/>
        <v>7350</v>
      </c>
      <c r="M86" s="378"/>
      <c r="N86" s="378"/>
      <c r="O86" s="378"/>
      <c r="P86" s="378"/>
      <c r="Q86" s="378"/>
      <c r="R86" s="378"/>
      <c r="S86" s="378"/>
      <c r="T86" s="378"/>
      <c r="U86" s="378"/>
      <c r="V86" s="378">
        <f t="shared" si="1"/>
        <v>7350</v>
      </c>
      <c r="W86" s="378"/>
      <c r="X86" s="378"/>
      <c r="Y86" s="378"/>
      <c r="Z86" s="378"/>
      <c r="AA86" s="378"/>
      <c r="AB86" s="378"/>
      <c r="AC86" s="378"/>
      <c r="AD86" s="378"/>
      <c r="AE86" s="379"/>
      <c r="AI86" s="414">
        <v>30</v>
      </c>
      <c r="AJ86" s="415"/>
      <c r="AK86" s="415"/>
      <c r="AL86" s="415"/>
      <c r="AM86" s="415"/>
      <c r="AN86" s="415"/>
      <c r="AO86" s="415"/>
      <c r="AP86" s="415"/>
      <c r="AQ86" s="415"/>
      <c r="AR86" s="415"/>
      <c r="AS86" s="376">
        <v>12300</v>
      </c>
      <c r="AT86" s="376"/>
      <c r="AU86" s="376"/>
      <c r="AV86" s="376"/>
      <c r="AW86" s="376"/>
      <c r="AX86" s="376"/>
      <c r="AY86" s="376"/>
      <c r="AZ86" s="376"/>
      <c r="BA86" s="376"/>
      <c r="BB86" s="376"/>
      <c r="BC86" s="376">
        <v>17700</v>
      </c>
      <c r="BD86" s="376"/>
      <c r="BE86" s="376"/>
      <c r="BF86" s="376"/>
      <c r="BG86" s="376"/>
      <c r="BH86" s="376"/>
      <c r="BI86" s="376"/>
      <c r="BJ86" s="376"/>
      <c r="BK86" s="376"/>
      <c r="BL86" s="377"/>
    </row>
    <row r="87" spans="1:69" ht="14.25" customHeight="1" thickBot="1">
      <c r="AI87" s="412">
        <v>31</v>
      </c>
      <c r="AJ87" s="413"/>
      <c r="AK87" s="413"/>
      <c r="AL87" s="413"/>
      <c r="AM87" s="413"/>
      <c r="AN87" s="413"/>
      <c r="AO87" s="413"/>
      <c r="AP87" s="413"/>
      <c r="AQ87" s="413"/>
      <c r="AR87" s="413"/>
      <c r="AS87" s="378">
        <v>12300</v>
      </c>
      <c r="AT87" s="378"/>
      <c r="AU87" s="378"/>
      <c r="AV87" s="378"/>
      <c r="AW87" s="378"/>
      <c r="AX87" s="378"/>
      <c r="AY87" s="378"/>
      <c r="AZ87" s="378"/>
      <c r="BA87" s="378"/>
      <c r="BB87" s="378"/>
      <c r="BC87" s="378">
        <v>17700</v>
      </c>
      <c r="BD87" s="378"/>
      <c r="BE87" s="378"/>
      <c r="BF87" s="378"/>
      <c r="BG87" s="378"/>
      <c r="BH87" s="378"/>
      <c r="BI87" s="378"/>
      <c r="BJ87" s="378"/>
      <c r="BK87" s="378"/>
      <c r="BL87" s="379"/>
    </row>
    <row r="88" spans="1:69" ht="14.25" customHeight="1">
      <c r="A88" s="380" t="s">
        <v>145</v>
      </c>
      <c r="B88" s="380"/>
      <c r="C88" s="380"/>
      <c r="D88" s="380"/>
      <c r="E88" s="380"/>
      <c r="F88" s="380"/>
      <c r="G88" s="380"/>
      <c r="H88" s="380"/>
      <c r="I88" s="380"/>
      <c r="J88" s="380"/>
      <c r="K88" s="380"/>
      <c r="L88" s="380"/>
      <c r="M88" s="380"/>
      <c r="N88" s="380"/>
      <c r="O88" s="380"/>
      <c r="P88" s="380"/>
      <c r="Q88" s="380"/>
      <c r="R88" s="380"/>
      <c r="S88" s="380"/>
      <c r="T88" s="380"/>
      <c r="U88" s="380"/>
      <c r="V88" s="380"/>
      <c r="W88" s="380"/>
      <c r="X88" s="380"/>
      <c r="Y88" s="380"/>
      <c r="Z88" s="380"/>
      <c r="AA88" s="380"/>
      <c r="AB88" s="380"/>
      <c r="AC88" s="380"/>
      <c r="AD88" s="380"/>
      <c r="AE88" s="380"/>
      <c r="AF88" s="380"/>
      <c r="AG88" s="380"/>
      <c r="AH88" s="380"/>
      <c r="AI88" s="380"/>
      <c r="AJ88" s="380"/>
      <c r="AK88" s="380"/>
      <c r="AL88" s="380"/>
      <c r="AM88" s="380"/>
      <c r="AN88" s="380"/>
      <c r="AO88" s="380"/>
      <c r="AP88" s="380"/>
      <c r="AQ88" s="380"/>
      <c r="AR88" s="380"/>
      <c r="AS88" s="380"/>
      <c r="AT88" s="380"/>
      <c r="AU88" s="380"/>
      <c r="AV88" s="380"/>
      <c r="AW88" s="380"/>
      <c r="AX88" s="380"/>
      <c r="AY88" s="380"/>
      <c r="AZ88" s="380"/>
      <c r="BA88" s="380"/>
      <c r="BB88" s="380"/>
      <c r="BC88" s="380"/>
      <c r="BD88" s="380"/>
      <c r="BE88" s="380"/>
      <c r="BF88" s="380"/>
      <c r="BG88" s="380"/>
      <c r="BH88" s="380"/>
      <c r="BI88" s="380"/>
      <c r="BJ88" s="380"/>
      <c r="BK88" s="380"/>
      <c r="BL88" s="380"/>
      <c r="BM88" s="380"/>
      <c r="BN88" s="380"/>
      <c r="BO88" s="380"/>
      <c r="BP88" s="380"/>
      <c r="BQ88" s="380"/>
    </row>
    <row r="89" spans="1:69" ht="14.25" customHeight="1">
      <c r="A89" s="380"/>
      <c r="B89" s="380"/>
      <c r="C89" s="380"/>
      <c r="D89" s="380"/>
      <c r="E89" s="380"/>
      <c r="F89" s="380"/>
      <c r="G89" s="380"/>
      <c r="H89" s="380"/>
      <c r="I89" s="380"/>
      <c r="J89" s="380"/>
      <c r="K89" s="380"/>
      <c r="L89" s="380"/>
      <c r="M89" s="380"/>
      <c r="N89" s="380"/>
      <c r="O89" s="380"/>
      <c r="P89" s="380"/>
      <c r="Q89" s="380"/>
      <c r="R89" s="380"/>
      <c r="S89" s="380"/>
      <c r="T89" s="380"/>
      <c r="U89" s="380"/>
      <c r="V89" s="380"/>
      <c r="W89" s="380"/>
      <c r="X89" s="380"/>
      <c r="Y89" s="380"/>
      <c r="Z89" s="380"/>
      <c r="AA89" s="380"/>
      <c r="AB89" s="380"/>
      <c r="AC89" s="380"/>
      <c r="AD89" s="380"/>
      <c r="AE89" s="380"/>
      <c r="AF89" s="380"/>
      <c r="AG89" s="380"/>
      <c r="AH89" s="380"/>
      <c r="AI89" s="380"/>
      <c r="AJ89" s="380"/>
      <c r="AK89" s="380"/>
      <c r="AL89" s="380"/>
      <c r="AM89" s="380"/>
      <c r="AN89" s="380"/>
      <c r="AO89" s="380"/>
      <c r="AP89" s="380"/>
      <c r="AQ89" s="380"/>
      <c r="AR89" s="380"/>
      <c r="AS89" s="380"/>
      <c r="AT89" s="380"/>
      <c r="AU89" s="380"/>
      <c r="AV89" s="380"/>
      <c r="AW89" s="380"/>
      <c r="AX89" s="380"/>
      <c r="AY89" s="380"/>
      <c r="AZ89" s="380"/>
      <c r="BA89" s="380"/>
      <c r="BB89" s="380"/>
      <c r="BC89" s="380"/>
      <c r="BD89" s="380"/>
      <c r="BE89" s="380"/>
      <c r="BF89" s="380"/>
      <c r="BG89" s="380"/>
      <c r="BH89" s="380"/>
      <c r="BI89" s="380"/>
      <c r="BJ89" s="380"/>
      <c r="BK89" s="380"/>
      <c r="BL89" s="380"/>
      <c r="BM89" s="380"/>
      <c r="BN89" s="380"/>
      <c r="BO89" s="380"/>
      <c r="BP89" s="380"/>
      <c r="BQ89" s="380"/>
    </row>
    <row r="90" spans="1:69" ht="18.75" customHeight="1"/>
    <row r="91" spans="1:69" ht="18.75" customHeight="1"/>
    <row r="92" spans="1:69" ht="18.75" customHeight="1"/>
    <row r="93" spans="1:69" ht="18.75" customHeight="1"/>
    <row r="94" spans="1:69" ht="18.75" customHeight="1"/>
    <row r="95" spans="1:69" ht="18.75" customHeight="1"/>
    <row r="96" spans="1:69" ht="18.75" customHeight="1"/>
    <row r="97" ht="18.75" customHeight="1"/>
    <row r="98" ht="18.75" customHeight="1"/>
    <row r="99" ht="18.75" customHeight="1"/>
    <row r="100" ht="18.75" customHeight="1"/>
    <row r="101" ht="18.75" customHeight="1"/>
    <row r="102" ht="18.75" customHeight="1"/>
    <row r="103" ht="18.75" customHeight="1"/>
    <row r="104" ht="18.75" customHeight="1"/>
    <row r="105" ht="18.75" customHeight="1"/>
    <row r="106" ht="18.75" customHeight="1"/>
    <row r="107" ht="18.75" customHeight="1"/>
    <row r="108" ht="18.75" customHeight="1"/>
    <row r="109" ht="18.75" customHeight="1"/>
    <row r="110" ht="18.75" customHeight="1"/>
    <row r="111" ht="18.75" customHeight="1"/>
    <row r="112" ht="18.75" customHeight="1"/>
    <row r="113" ht="18.75" customHeight="1"/>
    <row r="114" ht="18.75" customHeight="1"/>
    <row r="115" ht="18.75" customHeight="1"/>
    <row r="116" ht="18.75" customHeight="1"/>
    <row r="117" ht="18.75" customHeight="1"/>
    <row r="118" ht="18.75" customHeight="1"/>
    <row r="119" ht="18.75" customHeight="1"/>
    <row r="120" ht="18.75" customHeight="1"/>
    <row r="121" ht="18.75" customHeight="1"/>
    <row r="122" ht="18.75" customHeight="1"/>
    <row r="123" ht="18.75" customHeight="1"/>
    <row r="124" ht="18.75" customHeight="1"/>
    <row r="125" ht="18.75" customHeight="1"/>
    <row r="126" ht="18.75" customHeight="1"/>
    <row r="127" ht="18.75" customHeight="1"/>
    <row r="128" ht="18.75" customHeight="1"/>
    <row r="129" ht="18.75" customHeight="1"/>
    <row r="130" ht="18.75" customHeight="1"/>
    <row r="131" ht="18.75" customHeight="1"/>
    <row r="132" ht="18.75" customHeight="1"/>
    <row r="133" ht="18.75" customHeight="1"/>
    <row r="134" ht="18.75" customHeight="1"/>
    <row r="135" ht="18.75" customHeight="1"/>
    <row r="136" ht="18.75" customHeight="1"/>
    <row r="137" ht="18.75" customHeight="1"/>
    <row r="138" ht="18.75" customHeight="1"/>
    <row r="139" ht="18.75" customHeight="1"/>
    <row r="140" ht="18.75" customHeight="1"/>
    <row r="141" ht="18.75" customHeight="1"/>
    <row r="142" ht="18.75" customHeight="1"/>
    <row r="143" ht="18.75" customHeight="1"/>
    <row r="144" ht="18.75" customHeight="1"/>
    <row r="145" ht="18.75" customHeight="1"/>
    <row r="146" ht="18.75" customHeight="1"/>
    <row r="147" ht="18.75" customHeight="1"/>
    <row r="148" ht="18.75" customHeight="1"/>
    <row r="149" ht="18.75" customHeight="1"/>
    <row r="150" ht="18.75" customHeight="1"/>
    <row r="151" ht="18.75" customHeight="1"/>
    <row r="152" ht="18.75" customHeight="1"/>
    <row r="153" ht="18.75" customHeight="1"/>
    <row r="154" ht="18.75" customHeight="1"/>
    <row r="155" ht="18.75" customHeight="1"/>
    <row r="156" ht="18.75" customHeight="1"/>
    <row r="157" ht="18.75" customHeight="1"/>
    <row r="158" ht="18.75" customHeight="1"/>
    <row r="159" ht="18.75" customHeight="1"/>
    <row r="160" ht="18.75" customHeight="1"/>
    <row r="161" ht="18.75" customHeight="1"/>
    <row r="162" ht="18.75" customHeight="1"/>
    <row r="163" ht="18.75" customHeight="1"/>
    <row r="164" ht="18.75" customHeight="1"/>
    <row r="165" ht="18.75" customHeight="1"/>
    <row r="166" ht="18.75" customHeight="1"/>
    <row r="167" ht="18.75" customHeight="1"/>
    <row r="168" ht="18.75" customHeight="1"/>
    <row r="169" ht="18.75" customHeight="1"/>
    <row r="170" ht="18.75" customHeight="1"/>
    <row r="171" ht="18.75" customHeight="1"/>
    <row r="172" ht="18.75" customHeight="1"/>
    <row r="173" ht="18.75" customHeight="1"/>
    <row r="174" ht="18.75" customHeight="1"/>
    <row r="175" ht="18.75" customHeight="1"/>
    <row r="176" ht="18.75" customHeight="1"/>
    <row r="177" ht="18.75" customHeight="1"/>
    <row r="178" ht="18.75" customHeight="1"/>
    <row r="179" ht="18.75" customHeight="1"/>
    <row r="180" ht="18.75" customHeight="1"/>
    <row r="181" ht="18.75" customHeight="1"/>
    <row r="182" ht="18.75" customHeight="1"/>
    <row r="183" ht="18.75" customHeight="1"/>
    <row r="184" ht="18.75" customHeight="1"/>
    <row r="185" ht="18.75" customHeight="1"/>
    <row r="186" ht="18.75" customHeight="1"/>
    <row r="187" ht="18.75" customHeight="1"/>
    <row r="188" ht="18.75" customHeight="1"/>
    <row r="189" ht="18.75" customHeight="1"/>
    <row r="190" ht="18.75" customHeight="1"/>
    <row r="191" ht="18.75" customHeight="1"/>
    <row r="192" ht="18.75" customHeight="1"/>
    <row r="193" ht="18.75" customHeight="1"/>
    <row r="194" ht="18.75" customHeight="1"/>
    <row r="195" ht="18.75" customHeight="1"/>
    <row r="196" ht="18.75" customHeight="1"/>
    <row r="197" ht="18.75" customHeight="1"/>
    <row r="198" ht="18.75" customHeight="1"/>
    <row r="199" ht="18.75" customHeight="1"/>
    <row r="200" ht="18.75" customHeight="1"/>
    <row r="201" ht="18.75" customHeight="1"/>
    <row r="202" ht="18.75" customHeight="1"/>
    <row r="203" ht="18.75" customHeight="1"/>
    <row r="204" ht="18.75" customHeight="1"/>
    <row r="205" ht="18.75" customHeight="1"/>
    <row r="206" ht="18.75" customHeight="1"/>
    <row r="207" ht="18.75" customHeight="1"/>
    <row r="208" ht="18.75" customHeight="1"/>
    <row r="209" ht="18.75" customHeight="1"/>
    <row r="210" ht="18.75" customHeight="1"/>
    <row r="211" ht="18.75" customHeight="1"/>
    <row r="212" ht="18.75" customHeight="1"/>
    <row r="213" ht="18.75" customHeight="1"/>
    <row r="214" ht="18.75" customHeight="1"/>
    <row r="215" ht="18.75" customHeight="1"/>
    <row r="216" ht="18.75" customHeight="1"/>
    <row r="217" ht="18.75" customHeight="1"/>
    <row r="218" ht="18.75" customHeight="1"/>
    <row r="219" ht="18.75" customHeight="1"/>
    <row r="220" ht="18.75" customHeight="1"/>
    <row r="221" ht="18.75" customHeight="1"/>
    <row r="222" ht="18.75" customHeight="1"/>
    <row r="223" ht="18.75" customHeight="1"/>
    <row r="224" ht="15" customHeight="1"/>
    <row r="225" ht="15" customHeight="1"/>
    <row r="226" ht="15" customHeight="1"/>
    <row r="227" ht="15" customHeight="1"/>
    <row r="228" ht="15" customHeight="1"/>
    <row r="229" ht="15" customHeight="1"/>
  </sheetData>
  <mergeCells count="323">
    <mergeCell ref="B14:BQ14"/>
    <mergeCell ref="B52:M52"/>
    <mergeCell ref="O52:AA52"/>
    <mergeCell ref="AC52:AL52"/>
    <mergeCell ref="AN52:BQ52"/>
    <mergeCell ref="P57:Y57"/>
    <mergeCell ref="AB57:AK57"/>
    <mergeCell ref="AN57:AW57"/>
    <mergeCell ref="BC57:BL57"/>
    <mergeCell ref="B21:BQ21"/>
    <mergeCell ref="B22:F24"/>
    <mergeCell ref="G22:L22"/>
    <mergeCell ref="M22:AI22"/>
    <mergeCell ref="AJ22:AP23"/>
    <mergeCell ref="G23:AI24"/>
    <mergeCell ref="AJ24:AP24"/>
    <mergeCell ref="AQ22:BQ23"/>
    <mergeCell ref="AU19:AY19"/>
    <mergeCell ref="AZ19:BA19"/>
    <mergeCell ref="BB19:BF19"/>
    <mergeCell ref="BG19:BH19"/>
    <mergeCell ref="BI19:BM19"/>
    <mergeCell ref="B17:G19"/>
    <mergeCell ref="H17:AB19"/>
    <mergeCell ref="AQ7:AS7"/>
    <mergeCell ref="AT7:AW7"/>
    <mergeCell ref="AX7:BH7"/>
    <mergeCell ref="BX7:CH7"/>
    <mergeCell ref="C8:BP9"/>
    <mergeCell ref="D10:F10"/>
    <mergeCell ref="G10:BQ10"/>
    <mergeCell ref="CO2:CP2"/>
    <mergeCell ref="A4:BR4"/>
    <mergeCell ref="A5:BR5"/>
    <mergeCell ref="D7:N7"/>
    <mergeCell ref="O7:S7"/>
    <mergeCell ref="T7:W7"/>
    <mergeCell ref="X7:AA7"/>
    <mergeCell ref="AB7:AD7"/>
    <mergeCell ref="AE7:AG7"/>
    <mergeCell ref="BN2:BO2"/>
    <mergeCell ref="CB2:CF2"/>
    <mergeCell ref="CG2:CH2"/>
    <mergeCell ref="CI2:CJ2"/>
    <mergeCell ref="CK2:CL2"/>
    <mergeCell ref="CM2:CN2"/>
    <mergeCell ref="AS2:AZ2"/>
    <mergeCell ref="BA2:BE2"/>
    <mergeCell ref="BF2:BG2"/>
    <mergeCell ref="BH2:BI2"/>
    <mergeCell ref="BJ2:BK2"/>
    <mergeCell ref="BB16:BC16"/>
    <mergeCell ref="BD16:BG16"/>
    <mergeCell ref="BH16:BI16"/>
    <mergeCell ref="BJ16:BM16"/>
    <mergeCell ref="BL2:BM2"/>
    <mergeCell ref="A6:BQ6"/>
    <mergeCell ref="BN16:BO16"/>
    <mergeCell ref="BP16:BQ16"/>
    <mergeCell ref="D11:F11"/>
    <mergeCell ref="D12:F12"/>
    <mergeCell ref="D13:F13"/>
    <mergeCell ref="B15:BQ15"/>
    <mergeCell ref="B16:G16"/>
    <mergeCell ref="H16:AB16"/>
    <mergeCell ref="AC16:AG19"/>
    <mergeCell ref="AH16:AM19"/>
    <mergeCell ref="AN16:AT16"/>
    <mergeCell ref="AU16:BA16"/>
    <mergeCell ref="AQ18:BQ18"/>
    <mergeCell ref="AQ19:AT19"/>
    <mergeCell ref="AN17:AP19"/>
    <mergeCell ref="AQ17:AR17"/>
    <mergeCell ref="B28:K29"/>
    <mergeCell ref="L28:AG29"/>
    <mergeCell ref="AH28:AN29"/>
    <mergeCell ref="AO28:BQ28"/>
    <mergeCell ref="AO29:AR29"/>
    <mergeCell ref="AS29:BQ29"/>
    <mergeCell ref="AQ24:BQ24"/>
    <mergeCell ref="B27:K27"/>
    <mergeCell ref="L27:AG27"/>
    <mergeCell ref="AH27:AN27"/>
    <mergeCell ref="AO27:AP27"/>
    <mergeCell ref="AQ27:BQ27"/>
    <mergeCell ref="B32:F32"/>
    <mergeCell ref="G32:AL32"/>
    <mergeCell ref="AM32:AV32"/>
    <mergeCell ref="BC32:BD32"/>
    <mergeCell ref="BK32:BQ32"/>
    <mergeCell ref="G33:Q34"/>
    <mergeCell ref="R33:AB33"/>
    <mergeCell ref="AC33:AH34"/>
    <mergeCell ref="AI33:AL33"/>
    <mergeCell ref="AM33:AV33"/>
    <mergeCell ref="BO33:BQ33"/>
    <mergeCell ref="R34:AB34"/>
    <mergeCell ref="AI34:AL34"/>
    <mergeCell ref="AM34:AV34"/>
    <mergeCell ref="AW34:BQ34"/>
    <mergeCell ref="B35:F35"/>
    <mergeCell ref="G35:BQ35"/>
    <mergeCell ref="AW33:AY33"/>
    <mergeCell ref="AZ33:BB33"/>
    <mergeCell ref="BC33:BE33"/>
    <mergeCell ref="BF33:BH33"/>
    <mergeCell ref="BI33:BK33"/>
    <mergeCell ref="BL33:BN33"/>
    <mergeCell ref="B49:I49"/>
    <mergeCell ref="J49:AC49"/>
    <mergeCell ref="AD49:BQ49"/>
    <mergeCell ref="AJ41:AQ42"/>
    <mergeCell ref="AR41:AY42"/>
    <mergeCell ref="AZ41:BG42"/>
    <mergeCell ref="BH41:BO42"/>
    <mergeCell ref="AJ40:AQ40"/>
    <mergeCell ref="AR40:AY40"/>
    <mergeCell ref="AZ40:BG40"/>
    <mergeCell ref="BH40:BO40"/>
    <mergeCell ref="AB39:BO39"/>
    <mergeCell ref="AB40:AI40"/>
    <mergeCell ref="AB41:AI42"/>
    <mergeCell ref="B50:I50"/>
    <mergeCell ref="J50:AC50"/>
    <mergeCell ref="AD50:BQ50"/>
    <mergeCell ref="B36:D36"/>
    <mergeCell ref="E36:BQ36"/>
    <mergeCell ref="AW38:BQ38"/>
    <mergeCell ref="B43:BQ43"/>
    <mergeCell ref="B44:BQ47"/>
    <mergeCell ref="B48:AC48"/>
    <mergeCell ref="AD48:BQ48"/>
    <mergeCell ref="AB55:AM55"/>
    <mergeCell ref="AN55:BB55"/>
    <mergeCell ref="BC55:BQ55"/>
    <mergeCell ref="J56:AA56"/>
    <mergeCell ref="AB56:AM56"/>
    <mergeCell ref="AN56:BB56"/>
    <mergeCell ref="BC56:BQ56"/>
    <mergeCell ref="B53:I56"/>
    <mergeCell ref="J53:O55"/>
    <mergeCell ref="P53:BB53"/>
    <mergeCell ref="BC53:BQ53"/>
    <mergeCell ref="P54:AA54"/>
    <mergeCell ref="AB54:AM54"/>
    <mergeCell ref="AN54:BB54"/>
    <mergeCell ref="BC54:BQ54"/>
    <mergeCell ref="P55:AA55"/>
    <mergeCell ref="Z57:AA57"/>
    <mergeCell ref="B57:I57"/>
    <mergeCell ref="J57:M57"/>
    <mergeCell ref="N57:O57"/>
    <mergeCell ref="BM57:BN57"/>
    <mergeCell ref="BO57:BQ57"/>
    <mergeCell ref="B58:I58"/>
    <mergeCell ref="J58:M58"/>
    <mergeCell ref="N58:O58"/>
    <mergeCell ref="AX57:AY57"/>
    <mergeCell ref="AZ57:BB57"/>
    <mergeCell ref="AL57:AM57"/>
    <mergeCell ref="AL58:AM58"/>
    <mergeCell ref="Z58:AA58"/>
    <mergeCell ref="P58:Y58"/>
    <mergeCell ref="AB58:AK58"/>
    <mergeCell ref="AN58:AW58"/>
    <mergeCell ref="BM58:BN58"/>
    <mergeCell ref="BO58:BQ58"/>
    <mergeCell ref="AX58:AY58"/>
    <mergeCell ref="AZ58:BB58"/>
    <mergeCell ref="BC58:BL58"/>
    <mergeCell ref="B59:I59"/>
    <mergeCell ref="J59:M59"/>
    <mergeCell ref="N59:O59"/>
    <mergeCell ref="P59:Y59"/>
    <mergeCell ref="AB59:AK59"/>
    <mergeCell ref="BM59:BN59"/>
    <mergeCell ref="BO59:BQ59"/>
    <mergeCell ref="B61:I64"/>
    <mergeCell ref="J61:Y61"/>
    <mergeCell ref="Z61:AK61"/>
    <mergeCell ref="AL61:AW62"/>
    <mergeCell ref="J62:Y62"/>
    <mergeCell ref="AX59:AY59"/>
    <mergeCell ref="AZ59:BB59"/>
    <mergeCell ref="AL59:AM59"/>
    <mergeCell ref="Z62:AK62"/>
    <mergeCell ref="J63:Y64"/>
    <mergeCell ref="Z63:AK64"/>
    <mergeCell ref="AL63:AW64"/>
    <mergeCell ref="AN59:AW59"/>
    <mergeCell ref="BC59:BL59"/>
    <mergeCell ref="Z59:AA59"/>
    <mergeCell ref="B65:I65"/>
    <mergeCell ref="J65:M65"/>
    <mergeCell ref="B66:I66"/>
    <mergeCell ref="J66:M66"/>
    <mergeCell ref="X66:Y66"/>
    <mergeCell ref="X65:Y65"/>
    <mergeCell ref="AV66:AW66"/>
    <mergeCell ref="AJ66:AK66"/>
    <mergeCell ref="AV65:AW65"/>
    <mergeCell ref="AJ65:AK65"/>
    <mergeCell ref="N65:W65"/>
    <mergeCell ref="Z65:AI65"/>
    <mergeCell ref="AL65:AU65"/>
    <mergeCell ref="N66:W66"/>
    <mergeCell ref="Z66:AI66"/>
    <mergeCell ref="AL66:AU66"/>
    <mergeCell ref="B69:BQ69"/>
    <mergeCell ref="B70:K71"/>
    <mergeCell ref="L70:AE70"/>
    <mergeCell ref="AI70:AR71"/>
    <mergeCell ref="AS70:BL70"/>
    <mergeCell ref="L71:U71"/>
    <mergeCell ref="V71:AE71"/>
    <mergeCell ref="AS71:BB71"/>
    <mergeCell ref="AJ67:AK67"/>
    <mergeCell ref="X67:Y67"/>
    <mergeCell ref="B67:I67"/>
    <mergeCell ref="J67:M67"/>
    <mergeCell ref="N67:W67"/>
    <mergeCell ref="Z67:AI67"/>
    <mergeCell ref="AL67:AU67"/>
    <mergeCell ref="AV67:AW67"/>
    <mergeCell ref="B73:K73"/>
    <mergeCell ref="L73:U73"/>
    <mergeCell ref="V73:AE73"/>
    <mergeCell ref="AI73:AR73"/>
    <mergeCell ref="AS73:BB73"/>
    <mergeCell ref="BC73:BL73"/>
    <mergeCell ref="BC71:BL71"/>
    <mergeCell ref="B72:K72"/>
    <mergeCell ref="L72:U72"/>
    <mergeCell ref="V72:AE72"/>
    <mergeCell ref="AI72:AR72"/>
    <mergeCell ref="AS72:BB72"/>
    <mergeCell ref="BC72:BL72"/>
    <mergeCell ref="B75:K75"/>
    <mergeCell ref="L75:U75"/>
    <mergeCell ref="V75:AE75"/>
    <mergeCell ref="AI75:AR75"/>
    <mergeCell ref="AS75:BB75"/>
    <mergeCell ref="BC75:BL75"/>
    <mergeCell ref="B74:K74"/>
    <mergeCell ref="L74:U74"/>
    <mergeCell ref="V74:AE74"/>
    <mergeCell ref="AI74:AR74"/>
    <mergeCell ref="AS74:BB74"/>
    <mergeCell ref="BC74:BL74"/>
    <mergeCell ref="B77:K77"/>
    <mergeCell ref="L77:U77"/>
    <mergeCell ref="V77:AE77"/>
    <mergeCell ref="AI77:AR77"/>
    <mergeCell ref="AS77:BB77"/>
    <mergeCell ref="BC77:BL77"/>
    <mergeCell ref="B76:K76"/>
    <mergeCell ref="L76:U76"/>
    <mergeCell ref="V76:AE76"/>
    <mergeCell ref="AI76:AR76"/>
    <mergeCell ref="AS76:BB76"/>
    <mergeCell ref="BC76:BL76"/>
    <mergeCell ref="B79:K79"/>
    <mergeCell ref="L79:U79"/>
    <mergeCell ref="V79:AE79"/>
    <mergeCell ref="AI79:AR79"/>
    <mergeCell ref="AS79:BB79"/>
    <mergeCell ref="BC79:BL79"/>
    <mergeCell ref="B78:K78"/>
    <mergeCell ref="L78:U78"/>
    <mergeCell ref="V78:AE78"/>
    <mergeCell ref="AI78:AR78"/>
    <mergeCell ref="AS78:BB78"/>
    <mergeCell ref="BC78:BL78"/>
    <mergeCell ref="B81:K81"/>
    <mergeCell ref="L81:U81"/>
    <mergeCell ref="V81:AE81"/>
    <mergeCell ref="AI81:AR81"/>
    <mergeCell ref="AS81:BB81"/>
    <mergeCell ref="BC81:BL81"/>
    <mergeCell ref="B80:K80"/>
    <mergeCell ref="L80:U80"/>
    <mergeCell ref="V80:AE80"/>
    <mergeCell ref="AI80:AR80"/>
    <mergeCell ref="AS80:BB80"/>
    <mergeCell ref="BC80:BL80"/>
    <mergeCell ref="AS84:BB84"/>
    <mergeCell ref="BC84:BL84"/>
    <mergeCell ref="B83:K83"/>
    <mergeCell ref="L83:U83"/>
    <mergeCell ref="V83:AE83"/>
    <mergeCell ref="AI83:AR83"/>
    <mergeCell ref="AS83:BB83"/>
    <mergeCell ref="BC83:BL83"/>
    <mergeCell ref="B82:K82"/>
    <mergeCell ref="L82:U82"/>
    <mergeCell ref="V82:AE82"/>
    <mergeCell ref="AI82:AR82"/>
    <mergeCell ref="AS82:BB82"/>
    <mergeCell ref="BC82:BL82"/>
    <mergeCell ref="AL7:AP7"/>
    <mergeCell ref="AH7:AK7"/>
    <mergeCell ref="AS1:BR1"/>
    <mergeCell ref="AI87:AR87"/>
    <mergeCell ref="AS87:BB87"/>
    <mergeCell ref="BC87:BL87"/>
    <mergeCell ref="A88:BQ89"/>
    <mergeCell ref="AS17:BC17"/>
    <mergeCell ref="B86:K86"/>
    <mergeCell ref="L86:U86"/>
    <mergeCell ref="V86:AE86"/>
    <mergeCell ref="AI86:AR86"/>
    <mergeCell ref="AS86:BB86"/>
    <mergeCell ref="BC86:BL86"/>
    <mergeCell ref="B85:K85"/>
    <mergeCell ref="L85:U85"/>
    <mergeCell ref="V85:AE85"/>
    <mergeCell ref="AI85:AR85"/>
    <mergeCell ref="AS85:BB85"/>
    <mergeCell ref="BC85:BL85"/>
    <mergeCell ref="B84:K84"/>
    <mergeCell ref="L84:U84"/>
    <mergeCell ref="V84:AE84"/>
    <mergeCell ref="AI84:AR84"/>
  </mergeCells>
  <phoneticPr fontId="8"/>
  <printOptions horizontalCentered="1"/>
  <pageMargins left="0.51181102362204722" right="0.31496062992125984" top="0.55118110236220474" bottom="0.15748031496062992" header="0.31496062992125984" footer="0.31496062992125984"/>
  <pageSetup paperSize="9" scale="92" firstPageNumber="6" orientation="portrait" useFirstPageNumber="1" r:id="rId1"/>
  <rowBreaks count="1" manualBreakCount="1">
    <brk id="42" max="16383"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ABE6C-D122-4D8A-8072-CB9033F77314}">
  <sheetPr>
    <pageSetUpPr fitToPage="1"/>
  </sheetPr>
  <dimension ref="A1:C40"/>
  <sheetViews>
    <sheetView workbookViewId="0"/>
  </sheetViews>
  <sheetFormatPr defaultRowHeight="12"/>
  <cols>
    <col min="1" max="1" width="42.58203125" style="55" customWidth="1"/>
    <col min="2" max="3" width="30.58203125" style="55" customWidth="1"/>
    <col min="4" max="16384" width="8.6640625" style="55"/>
  </cols>
  <sheetData>
    <row r="1" spans="1:3" ht="16.5">
      <c r="A1" s="56" t="s">
        <v>146</v>
      </c>
    </row>
    <row r="2" spans="1:3">
      <c r="A2" s="57" t="s">
        <v>147</v>
      </c>
    </row>
    <row r="4" spans="1:3">
      <c r="A4" s="58" t="s">
        <v>148</v>
      </c>
      <c r="B4" s="59"/>
      <c r="C4" s="59"/>
    </row>
    <row r="5" spans="1:3">
      <c r="A5" s="55" t="s">
        <v>149</v>
      </c>
      <c r="B5" s="60">
        <v>202610</v>
      </c>
    </row>
    <row r="6" spans="1:3">
      <c r="A6" s="57" t="s">
        <v>150</v>
      </c>
    </row>
    <row r="8" spans="1:3">
      <c r="A8" s="58" t="s">
        <v>151</v>
      </c>
      <c r="B8" s="62" t="s">
        <v>152</v>
      </c>
      <c r="C8" s="62" t="s">
        <v>153</v>
      </c>
    </row>
    <row r="9" spans="1:3">
      <c r="A9" s="55" t="s">
        <v>154</v>
      </c>
      <c r="B9" s="60">
        <v>450</v>
      </c>
      <c r="C9" s="60">
        <v>490</v>
      </c>
    </row>
    <row r="10" spans="1:3">
      <c r="A10" s="55" t="s">
        <v>155</v>
      </c>
      <c r="B10" s="60">
        <v>11300</v>
      </c>
      <c r="C10" s="60">
        <v>12300</v>
      </c>
    </row>
    <row r="11" spans="1:3">
      <c r="A11" s="55" t="s">
        <v>156</v>
      </c>
      <c r="B11" s="60">
        <v>16300</v>
      </c>
      <c r="C11" s="60">
        <v>17700</v>
      </c>
    </row>
    <row r="12" spans="1:3">
      <c r="A12" s="55" t="s">
        <v>157</v>
      </c>
      <c r="B12" s="60">
        <v>37000</v>
      </c>
      <c r="C12" s="60">
        <v>40300</v>
      </c>
    </row>
    <row r="13" spans="1:3">
      <c r="A13" s="55" t="s">
        <v>158</v>
      </c>
      <c r="B13" s="60">
        <v>42000</v>
      </c>
      <c r="C13" s="60">
        <v>45700</v>
      </c>
    </row>
    <row r="14" spans="1:3">
      <c r="A14" s="55" t="s">
        <v>159</v>
      </c>
      <c r="B14" s="60">
        <v>26</v>
      </c>
      <c r="C14" s="60">
        <v>26</v>
      </c>
    </row>
    <row r="16" spans="1:3">
      <c r="A16" s="58" t="s">
        <v>160</v>
      </c>
      <c r="B16" s="59"/>
      <c r="C16" s="59"/>
    </row>
    <row r="17" spans="1:3">
      <c r="A17" s="55" t="s">
        <v>161</v>
      </c>
      <c r="B17" s="60" t="b">
        <v>1</v>
      </c>
    </row>
    <row r="18" spans="1:3">
      <c r="A18" s="57" t="s">
        <v>162</v>
      </c>
    </row>
    <row r="19" spans="1:3">
      <c r="A19" s="57" t="s">
        <v>163</v>
      </c>
    </row>
    <row r="20" spans="1:3">
      <c r="A20" s="57" t="s">
        <v>164</v>
      </c>
    </row>
    <row r="22" spans="1:3">
      <c r="A22" s="58" t="s">
        <v>165</v>
      </c>
      <c r="B22" s="59"/>
      <c r="C22" s="59"/>
    </row>
    <row r="23" spans="1:3">
      <c r="A23" s="55" t="s">
        <v>166</v>
      </c>
      <c r="B23" s="61" t="str">
        <f>IF(OR(請求書C!$O$7="",請求書C!$X$7=""),"",(IF(請求書C!$O$7&gt;=1000,請求書C!$O$7,請求書C!$O$7+2018))*100+請求書C!$X$7)</f>
        <v/>
      </c>
    </row>
    <row r="24" spans="1:3">
      <c r="A24" s="55" t="s">
        <v>167</v>
      </c>
      <c r="B24" s="61" t="str">
        <f>IF(OR(請求書C!$AL$7="",請求書C!$AT$7=""),"",(IF(請求書C!$AL$7&gt;=1000,請求書C!$AL$7,請求書C!$AL$7+2018))*100+請求書C!$AT$7)</f>
        <v/>
      </c>
    </row>
    <row r="25" spans="1:3">
      <c r="A25" s="55" t="s">
        <v>168</v>
      </c>
      <c r="B25" s="61" t="str">
        <f>IFERROR(IF(OR($B$23="",$B$24=""),"未入力",IF(OR(MOD($B$23,100)&lt;1,MOD($B$23,100)&gt;12,MOD($B$24,100)&lt;1,MOD($B$24,100)&gt;12,$B$24&lt;$B$23),"エラー",IF($B$24&lt;$B$5,"旧",IF($B$23&gt;=$B$5,"新","混在")))),"エラー")</f>
        <v>未入力</v>
      </c>
    </row>
    <row r="26" spans="1:3">
      <c r="A26" s="55" t="s">
        <v>169</v>
      </c>
      <c r="B26" s="61" t="str">
        <f>IF($B$25="旧",$B$9,IF($B$25="新",$C$9,""))</f>
        <v/>
      </c>
    </row>
    <row r="27" spans="1:3">
      <c r="A27" s="55" t="s">
        <v>170</v>
      </c>
      <c r="B27" s="61" t="str">
        <f>IF($B$25="旧",$B$10,IF($B$25="新",$C$10,""))</f>
        <v/>
      </c>
    </row>
    <row r="28" spans="1:3">
      <c r="A28" s="55" t="s">
        <v>171</v>
      </c>
      <c r="B28" s="61" t="str">
        <f>IF($B$25="旧",$B$11,IF($B$25="新",$C$11,""))</f>
        <v/>
      </c>
    </row>
    <row r="29" spans="1:3">
      <c r="A29" s="55" t="s">
        <v>172</v>
      </c>
      <c r="B29" s="61" t="str">
        <f>IF($B$25="旧",$B$12,IF($B$25="新",$C$12,""))</f>
        <v/>
      </c>
    </row>
    <row r="30" spans="1:3">
      <c r="A30" s="55" t="s">
        <v>173</v>
      </c>
      <c r="B30" s="61" t="str">
        <f>IF($B$25="旧",$B$13,IF($B$25="新",$C$13,""))</f>
        <v/>
      </c>
    </row>
    <row r="31" spans="1:3">
      <c r="A31" s="55" t="s">
        <v>174</v>
      </c>
      <c r="B31" s="61" t="str">
        <f>IF($B$25="旧",$B$14,IF($B$25="新",$C$14,""))</f>
        <v/>
      </c>
    </row>
    <row r="32" spans="1:3">
      <c r="A32" s="55" t="s">
        <v>175</v>
      </c>
      <c r="B32" s="61" t="str">
        <f>IF(請求書C!$AC$52="","",請求書C!$AC$52)</f>
        <v/>
      </c>
    </row>
    <row r="33" spans="1:2">
      <c r="A33" s="55" t="s">
        <v>176</v>
      </c>
      <c r="B33" s="61" t="str">
        <f>IF($B$32="新2号",$B$27,IF($B$32="新3号",$B$28,""))</f>
        <v/>
      </c>
    </row>
    <row r="34" spans="1:2">
      <c r="A34" s="55" t="s">
        <v>177</v>
      </c>
      <c r="B34" s="61" t="str">
        <f>IF($B$32="新2号",$B$29,IF($B$32="新3号",$B$30,""))</f>
        <v/>
      </c>
    </row>
    <row r="35" spans="1:2">
      <c r="A35" s="55" t="s">
        <v>178</v>
      </c>
      <c r="B35" s="61" t="str">
        <f>IF($B$25="未入力","▼ はじめに、タイトル下の【令和　年　月　～　令和　年　月分請求用】に請求する利用月の範囲を入力してください。",IF($B$25="エラー","【要確認】年月の入力をご確認ください（数字だけを入力してください。「令和」や「年」の文字は不要です。月は1〜12、終了年月は開始年月以降）。",IF($B$25="混在","【要修正】請求期間に "&amp;$B$39&amp;" 以前と "&amp;$B$40&amp;" 以降が混在しています。上限額が異なるため、請求書を分けて作成してください。","【適用】"&amp;IF($B$25="旧","〜"&amp;$B$39,$B$40&amp;"〜")&amp;"の利用分　日額 "&amp;TEXT($B$26,"#,##0")&amp;"円／月額上限　新2号 "&amp;TEXT($B$27,"#,##0")&amp;"円・新3号 "&amp;TEXT($B$28,"#,##0")&amp;"円")))</f>
        <v>▼ はじめに、タイトル下の【令和　年　月　～　令和　年　月分請求用】に請求する利用月の範囲を入力してください。</v>
      </c>
    </row>
    <row r="36" spans="1:2">
      <c r="A36" s="55" t="s">
        <v>179</v>
      </c>
      <c r="B36" s="61" t="str">
        <f>IF(OR($B$23="",$B$24="",$B$25="エラー"),"",IF(DATE(INT($B$23/100),MOD($B$23,100)+0,1)&gt;DATE(INT($B$24/100),MOD($B$24,100),1),"","令和"&amp;(YEAR(DATE(INT($B$23/100),MOD($B$23,100)+0,1))-2018)&amp;"年"&amp;MONTH(DATE(INT($B$23/100),MOD($B$23,100)+0,1))&amp;"月"))</f>
        <v/>
      </c>
    </row>
    <row r="37" spans="1:2">
      <c r="A37" s="55" t="s">
        <v>180</v>
      </c>
      <c r="B37" s="61" t="str">
        <f>IF(OR($B$23="",$B$24="",$B$25="エラー"),"",IF(DATE(INT($B$23/100),MOD($B$23,100)+1,1)&gt;DATE(INT($B$24/100),MOD($B$24,100),1),"","令和"&amp;(YEAR(DATE(INT($B$23/100),MOD($B$23,100)+1,1))-2018)&amp;"年"&amp;MONTH(DATE(INT($B$23/100),MOD($B$23,100)+1,1))&amp;"月"))</f>
        <v/>
      </c>
    </row>
    <row r="38" spans="1:2">
      <c r="A38" s="55" t="s">
        <v>181</v>
      </c>
      <c r="B38" s="61" t="str">
        <f>IF(OR($B$23="",$B$24="",$B$25="エラー"),"",IF(DATE(INT($B$23/100),MOD($B$23,100)+2,1)&gt;DATE(INT($B$24/100),MOD($B$24,100),1),"","令和"&amp;(YEAR(DATE(INT($B$23/100),MOD($B$23,100)+2,1))-2018)&amp;"年"&amp;MONTH(DATE(INT($B$23/100),MOD($B$23,100)+2,1))&amp;"月"))</f>
        <v/>
      </c>
    </row>
    <row r="39" spans="1:2">
      <c r="A39" s="55" t="s">
        <v>182</v>
      </c>
      <c r="B39" s="61" t="str">
        <f>"令和"&amp;(YEAR(DATE(INT($B$5/100),MOD($B$5,100),1)-1)-2018)&amp;"年"&amp;MONTH(DATE(INT($B$5/100),MOD($B$5,100),1)-1)&amp;"月"</f>
        <v>令和8年9月</v>
      </c>
    </row>
    <row r="40" spans="1:2">
      <c r="A40" s="55" t="s">
        <v>183</v>
      </c>
      <c r="B40" s="61" t="str">
        <f>"令和"&amp;(YEAR(DATE(INT($B$5/100),MOD($B$5,100),1))-2018)&amp;"年"&amp;MONTH(DATE(INT($B$5/100),MOD($B$5,100),1))&amp;"月"</f>
        <v>令和8年10月</v>
      </c>
    </row>
  </sheetData>
  <sheetProtection algorithmName="SHA-512" hashValue="qF2pzKOUUJ7gTpkKvPkhQecJRnQXBNAO5k5BOhEfTz5YTxtIGDELm5kRB0jMr4zSnCTI6cUTPYJMxwpspklzNA==" saltValue="KAy7vIrwnRSgB8c++Ua3XQ==" spinCount="100000" sheet="1" objects="1" scenarios="1"/>
  <phoneticPr fontId="8"/>
  <dataValidations count="1">
    <dataValidation type="list" allowBlank="1" showInputMessage="1" showErrorMessage="1" sqref="B17" xr:uid="{70BE83D4-2097-4C1C-9F67-761E5676F84E}">
      <formula1>"TRUE,FALSE"</formula1>
    </dataValidation>
  </dataValidations>
  <pageMargins left="0.7" right="0.7" top="0.75" bottom="0.75" header="0.3" footer="0.3"/>
  <pageSetup paperSize="9" orientation="landscape" r:id="rId1"/>
</worksheet>
</file>