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03" documentId="126_{6DCA3FDB-B161-42FD-BF9B-725FACC0819C}" xr6:coauthVersionLast="47" xr6:coauthVersionMax="47" xr10:uidLastSave="{54F06D51-A7F8-4A03-A6C6-142525AB0EC4}"/>
  <bookViews>
    <workbookView xWindow="-110" yWindow="-110" windowWidth="19420" windowHeight="11500" tabRatio="698" activeTab="1" xr2:uid="{00000000-000D-0000-FFFF-FFFF00000000}"/>
  </bookViews>
  <sheets>
    <sheet name="はじめにお読みください" sheetId="12" r:id="rId1"/>
    <sheet name="請求書A" sheetId="8" r:id="rId2"/>
    <sheet name="請求書A_記載例" sheetId="10" r:id="rId3"/>
    <sheet name="設定" sheetId="11" state="hidden" r:id="rId4"/>
  </sheets>
  <definedNames>
    <definedName name="_xlnm.Print_Area" localSheetId="0">はじめにお読みください!$A$1:$B$46</definedName>
    <definedName name="_xlnm.Print_Area" localSheetId="1">請求書A!$A$1:$BQ$71</definedName>
    <definedName name="_xlnm.Print_Area" localSheetId="2">請求書A_記載例!$A$1:$BR$71</definedName>
    <definedName name="案内メッセージ">設定!$B$35</definedName>
    <definedName name="開始年月">設定!$B$23</definedName>
    <definedName name="期間区分">設定!$B$25</definedName>
    <definedName name="旧最終月">設定!$B$39</definedName>
    <definedName name="終了年月">設定!$B$24</definedName>
    <definedName name="新3号26日ルール">設定!$B$17</definedName>
    <definedName name="新開始月">設定!$B$40</definedName>
    <definedName name="選択認定区分">設定!$B$32</definedName>
    <definedName name="適用開始年月">設定!$B$5</definedName>
    <definedName name="適用基準日数">設定!$B$31</definedName>
    <definedName name="適用上限外2">設定!$B$29</definedName>
    <definedName name="適用上限外3">設定!$B$30</definedName>
    <definedName name="適用上限額">設定!$B$33</definedName>
    <definedName name="適用上限額外">設定!$B$34</definedName>
    <definedName name="適用上限預2">設定!$B$27</definedName>
    <definedName name="適用上限預3">設定!$B$28</definedName>
    <definedName name="適用単価">設定!$B$26</definedName>
    <definedName name="利用月1">設定!$B$36</definedName>
    <definedName name="利用月2">設定!$B$37</definedName>
    <definedName name="利用月3">設定!$B$38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0" i="11" l="1"/>
  <c r="B39" i="11"/>
  <c r="B32" i="11"/>
  <c r="B24" i="11"/>
  <c r="B23" i="11"/>
  <c r="B25" i="11" s="1"/>
  <c r="B35" i="11" s="1"/>
  <c r="BC63" i="10"/>
  <c r="BC62" i="10"/>
  <c r="BC61" i="10"/>
  <c r="BC60" i="10"/>
  <c r="BC59" i="10"/>
  <c r="BC58" i="10"/>
  <c r="BC57" i="10"/>
  <c r="BC56" i="10"/>
  <c r="BC55" i="10"/>
  <c r="BC54" i="10"/>
  <c r="AS63" i="10"/>
  <c r="AS62" i="10"/>
  <c r="AS61" i="10"/>
  <c r="AS60" i="10"/>
  <c r="AS59" i="10"/>
  <c r="AS58" i="10"/>
  <c r="AS57" i="10"/>
  <c r="AS56" i="10"/>
  <c r="AS55" i="10"/>
  <c r="AS54" i="10"/>
  <c r="V68" i="10"/>
  <c r="V67" i="10"/>
  <c r="V66" i="10"/>
  <c r="V65" i="10"/>
  <c r="V64" i="10"/>
  <c r="V63" i="10"/>
  <c r="V62" i="10"/>
  <c r="V61" i="10"/>
  <c r="V60" i="10"/>
  <c r="V59" i="10"/>
  <c r="V58" i="10"/>
  <c r="V57" i="10"/>
  <c r="V56" i="10"/>
  <c r="V55" i="10"/>
  <c r="V54" i="10"/>
  <c r="L68" i="10"/>
  <c r="L67" i="10"/>
  <c r="L66" i="10"/>
  <c r="L65" i="10"/>
  <c r="L64" i="10"/>
  <c r="L63" i="10"/>
  <c r="L62" i="10"/>
  <c r="L61" i="10"/>
  <c r="L60" i="10"/>
  <c r="L59" i="10"/>
  <c r="L58" i="10"/>
  <c r="L57" i="10"/>
  <c r="L56" i="10"/>
  <c r="L55" i="10"/>
  <c r="L54" i="10"/>
  <c r="B34" i="11" l="1"/>
  <c r="B33" i="11"/>
  <c r="AN42" i="8" s="1"/>
  <c r="B26" i="11" l="1"/>
  <c r="B28" i="11"/>
  <c r="B29" i="11"/>
  <c r="B30" i="11"/>
  <c r="B31" i="11"/>
  <c r="AS1" i="8"/>
  <c r="B27" i="11"/>
  <c r="B13" i="8"/>
  <c r="B38" i="11"/>
  <c r="B49" i="8" s="1"/>
  <c r="B36" i="11"/>
  <c r="B47" i="8" s="1"/>
  <c r="B37" i="11"/>
  <c r="B48" i="8" s="1"/>
  <c r="L62" i="8" l="1"/>
  <c r="AB47" i="8"/>
  <c r="AN47" i="8" s="1"/>
  <c r="AB48" i="8"/>
  <c r="AN48" i="8" s="1"/>
  <c r="A70" i="8"/>
  <c r="V55" i="8"/>
  <c r="V56" i="8"/>
  <c r="V59" i="8"/>
  <c r="V63" i="8"/>
  <c r="V67" i="8"/>
  <c r="AB49" i="8"/>
  <c r="AN49" i="8" s="1"/>
  <c r="L54" i="8"/>
  <c r="L55" i="8"/>
  <c r="L56" i="8"/>
  <c r="V57" i="8"/>
  <c r="V58" i="8"/>
  <c r="L60" i="8"/>
  <c r="V61" i="8"/>
  <c r="L63" i="8"/>
  <c r="V64" i="8"/>
  <c r="V65" i="8"/>
  <c r="V66" i="8"/>
  <c r="L67" i="8"/>
  <c r="V68" i="8"/>
  <c r="BC54" i="8"/>
  <c r="BC55" i="8"/>
  <c r="BC56" i="8"/>
  <c r="BC57" i="8"/>
  <c r="AS58" i="8"/>
  <c r="BC58" i="8"/>
  <c r="AS59" i="8"/>
  <c r="BC59" i="8"/>
  <c r="AS60" i="8"/>
  <c r="BC60" i="8"/>
  <c r="AS61" i="8"/>
  <c r="BC61" i="8"/>
  <c r="V54" i="8"/>
  <c r="L57" i="8"/>
  <c r="L58" i="8"/>
  <c r="L59" i="8"/>
  <c r="V60" i="8"/>
  <c r="L61" i="8"/>
  <c r="V62" i="8"/>
  <c r="L64" i="8"/>
  <c r="L65" i="8"/>
  <c r="L66" i="8"/>
  <c r="L68" i="8"/>
  <c r="AS54" i="8"/>
  <c r="AS55" i="8"/>
  <c r="AS56" i="8"/>
  <c r="AS57" i="8"/>
  <c r="AS62" i="8"/>
  <c r="BC62" i="8"/>
  <c r="AS63" i="8"/>
  <c r="BC63" i="8"/>
  <c r="AS64" i="8"/>
  <c r="BC64" i="8"/>
  <c r="AS65" i="8"/>
  <c r="BC65" i="8"/>
  <c r="AS66" i="8"/>
  <c r="BC66" i="8"/>
  <c r="AS67" i="8"/>
  <c r="BC67" i="8"/>
  <c r="AS68" i="8"/>
  <c r="BC68" i="8"/>
  <c r="AS69" i="8"/>
  <c r="BC69" i="8"/>
  <c r="AB4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6" authorId="0" shapeId="0" xr:uid="{00000000-0006-0000-0000-000001000000}">
      <text>
        <r>
          <rPr>
            <b/>
            <sz val="9"/>
            <color indexed="81"/>
            <rFont val="MS P ゴシック"/>
            <family val="3"/>
            <charset val="128"/>
          </rPr>
          <t>この項目不要では？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6" authorId="0" shapeId="0" xr:uid="{00000000-0006-0000-0100-000001000000}">
      <text>
        <r>
          <rPr>
            <b/>
            <sz val="9"/>
            <color indexed="81"/>
            <rFont val="MS P ゴシック"/>
            <family val="3"/>
            <charset val="128"/>
          </rPr>
          <t>この項目不要では？</t>
        </r>
      </text>
    </comment>
  </commentList>
</comments>
</file>

<file path=xl/sharedStrings.xml><?xml version="1.0" encoding="utf-8"?>
<sst xmlns="http://schemas.openxmlformats.org/spreadsheetml/2006/main" count="332" uniqueCount="197">
  <si>
    <t>現住所</t>
    <rPh sb="0" eb="1">
      <t>ゲン</t>
    </rPh>
    <rPh sb="1" eb="3">
      <t>ジュウショ</t>
    </rPh>
    <phoneticPr fontId="2"/>
  </si>
  <si>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</si>
  <si>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</si>
  <si>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</si>
  <si>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</si>
  <si>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</si>
  <si>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</si>
  <si>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</si>
  <si>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</si>
  <si>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</si>
  <si>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</si>
  <si>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</si>
  <si>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</si>
  <si>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</si>
  <si>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</si>
  <si>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</si>
  <si>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</si>
  <si>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</si>
  <si>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t>
  </si>
  <si>
    <t>普通</t>
  </si>
  <si>
    <t>当座</t>
  </si>
  <si>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</si>
  <si>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</si>
  <si>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2"/>
  </si>
  <si>
    <t>〒</t>
    <phoneticPr fontId="2"/>
  </si>
  <si>
    <t>フリガナ</t>
    <phoneticPr fontId="2"/>
  </si>
  <si>
    <t>※1</t>
    <phoneticPr fontId="2"/>
  </si>
  <si>
    <t>１．</t>
    <phoneticPr fontId="1"/>
  </si>
  <si>
    <t>　</t>
    <phoneticPr fontId="1"/>
  </si>
  <si>
    <t>２．</t>
    <phoneticPr fontId="1"/>
  </si>
  <si>
    <t>３．</t>
    <phoneticPr fontId="1"/>
  </si>
  <si>
    <t>４．</t>
    <phoneticPr fontId="1"/>
  </si>
  <si>
    <t>フリガナ</t>
    <phoneticPr fontId="2"/>
  </si>
  <si>
    <t>新潟市長宛</t>
    <rPh sb="0" eb="2">
      <t>ニイガタ</t>
    </rPh>
    <rPh sb="4" eb="5">
      <t>ア</t>
    </rPh>
    <phoneticPr fontId="1"/>
  </si>
  <si>
    <t>請求日：</t>
    <rPh sb="0" eb="2">
      <t>セイキュウ</t>
    </rPh>
    <rPh sb="2" eb="3">
      <t>ビ</t>
    </rPh>
    <phoneticPr fontId="1"/>
  </si>
  <si>
    <t>年</t>
    <rPh sb="0" eb="1">
      <t>ネン</t>
    </rPh>
    <phoneticPr fontId="1"/>
  </si>
  <si>
    <t>月</t>
    <rPh sb="0" eb="1">
      <t>ツキ</t>
    </rPh>
    <phoneticPr fontId="1"/>
  </si>
  <si>
    <t>～</t>
    <phoneticPr fontId="1"/>
  </si>
  <si>
    <t>月分請求用】</t>
    <rPh sb="0" eb="1">
      <t>ツキ</t>
    </rPh>
    <rPh sb="1" eb="2">
      <t>ブン</t>
    </rPh>
    <rPh sb="2" eb="5">
      <t>セイキュウヨウ</t>
    </rPh>
    <phoneticPr fontId="1"/>
  </si>
  <si>
    <t>実際に利用していることを新潟市が対象施設に確認すること。</t>
    <rPh sb="12" eb="14">
      <t>ニイガタ</t>
    </rPh>
    <phoneticPr fontId="1"/>
  </si>
  <si>
    <t>利用料の支払い状況を新潟市が対象施設に確認すること。</t>
    <rPh sb="10" eb="12">
      <t>ニイガタ</t>
    </rPh>
    <phoneticPr fontId="1"/>
  </si>
  <si>
    <t>課税状況を新潟市が確認すること。</t>
    <rPh sb="0" eb="2">
      <t>カゼイ</t>
    </rPh>
    <rPh sb="2" eb="4">
      <t>ジョウキョウ</t>
    </rPh>
    <rPh sb="5" eb="7">
      <t>ニイガタ</t>
    </rPh>
    <rPh sb="7" eb="8">
      <t>シ</t>
    </rPh>
    <rPh sb="9" eb="11">
      <t>カクニン</t>
    </rPh>
    <phoneticPr fontId="1"/>
  </si>
  <si>
    <t>□新規</t>
    <rPh sb="1" eb="3">
      <t>シンキ</t>
    </rPh>
    <phoneticPr fontId="1"/>
  </si>
  <si>
    <t>□変更</t>
    <rPh sb="1" eb="3">
      <t>ヘンコウ</t>
    </rPh>
    <phoneticPr fontId="1"/>
  </si>
  <si>
    <t>区分</t>
    <rPh sb="0" eb="2">
      <t>クブン</t>
    </rPh>
    <phoneticPr fontId="1"/>
  </si>
  <si>
    <t>□継続</t>
    <rPh sb="1" eb="3">
      <t>ケイゾク</t>
    </rPh>
    <phoneticPr fontId="1"/>
  </si>
  <si>
    <t>→以前の振込先と同じ口座に振り込みさせていただきますので、口座情報の記入は不要です。</t>
    <rPh sb="1" eb="3">
      <t>イゼン</t>
    </rPh>
    <rPh sb="4" eb="6">
      <t>フリコミ</t>
    </rPh>
    <rPh sb="6" eb="7">
      <t>サキ</t>
    </rPh>
    <rPh sb="8" eb="9">
      <t>オナ</t>
    </rPh>
    <rPh sb="10" eb="12">
      <t>コウザ</t>
    </rPh>
    <rPh sb="13" eb="14">
      <t>フ</t>
    </rPh>
    <rPh sb="15" eb="16">
      <t>コ</t>
    </rPh>
    <rPh sb="29" eb="31">
      <t>コウザ</t>
    </rPh>
    <rPh sb="31" eb="33">
      <t>ジョウホウ</t>
    </rPh>
    <rPh sb="34" eb="36">
      <t>キニュウ</t>
    </rPh>
    <rPh sb="37" eb="39">
      <t>フヨウ</t>
    </rPh>
    <phoneticPr fontId="1"/>
  </si>
  <si>
    <t>生年月日</t>
    <rPh sb="0" eb="2">
      <t>セイネン</t>
    </rPh>
    <rPh sb="2" eb="4">
      <t>ガッピ</t>
    </rPh>
    <phoneticPr fontId="2"/>
  </si>
  <si>
    <t>年</t>
    <rPh sb="0" eb="1">
      <t>ネン</t>
    </rPh>
    <phoneticPr fontId="8"/>
  </si>
  <si>
    <t>月</t>
    <rPh sb="0" eb="1">
      <t>ツキ</t>
    </rPh>
    <phoneticPr fontId="8"/>
  </si>
  <si>
    <t>日</t>
    <rPh sb="0" eb="1">
      <t>ニチ</t>
    </rPh>
    <phoneticPr fontId="8"/>
  </si>
  <si>
    <t>電話：</t>
    <rPh sb="0" eb="2">
      <t>デンワ</t>
    </rPh>
    <phoneticPr fontId="8"/>
  </si>
  <si>
    <t>〒</t>
    <phoneticPr fontId="1"/>
  </si>
  <si>
    <t>－</t>
    <phoneticPr fontId="1"/>
  </si>
  <si>
    <t>1．施設等利用給付認定代表保護者(請求者)</t>
    <rPh sb="11" eb="13">
      <t>ダイヒョウ</t>
    </rPh>
    <phoneticPr fontId="1"/>
  </si>
  <si>
    <t>区分が新規または変更の場合は、通帳の写し等、口座情報が確認できる書類を添付してください。</t>
    <rPh sb="0" eb="2">
      <t>クブン</t>
    </rPh>
    <rPh sb="3" eb="5">
      <t>シンキ</t>
    </rPh>
    <rPh sb="8" eb="10">
      <t>ヘンコウ</t>
    </rPh>
    <rPh sb="11" eb="13">
      <t>バアイ</t>
    </rPh>
    <rPh sb="15" eb="17">
      <t>ツウチョウ</t>
    </rPh>
    <rPh sb="18" eb="19">
      <t>ウツ</t>
    </rPh>
    <rPh sb="20" eb="21">
      <t>ナド</t>
    </rPh>
    <rPh sb="22" eb="24">
      <t>コウザ</t>
    </rPh>
    <rPh sb="24" eb="26">
      <t>ジョウホウ</t>
    </rPh>
    <rPh sb="27" eb="29">
      <t>カクニン</t>
    </rPh>
    <rPh sb="32" eb="34">
      <t>ショルイ</t>
    </rPh>
    <rPh sb="35" eb="37">
      <t>テンプ</t>
    </rPh>
    <phoneticPr fontId="1"/>
  </si>
  <si>
    <t>－</t>
    <phoneticPr fontId="1"/>
  </si>
  <si>
    <t>振込先は請求者名義の口座です。もし請求者と口座名義が異なる場合は、本市指定の委任状を提出してください。</t>
    <rPh sb="0" eb="1">
      <t>フ</t>
    </rPh>
    <rPh sb="1" eb="2">
      <t>コ</t>
    </rPh>
    <rPh sb="2" eb="3">
      <t>サキ</t>
    </rPh>
    <rPh sb="4" eb="7">
      <t>セイキュウシャ</t>
    </rPh>
    <rPh sb="7" eb="9">
      <t>メイギ</t>
    </rPh>
    <rPh sb="10" eb="12">
      <t>コウザ</t>
    </rPh>
    <rPh sb="17" eb="20">
      <t>セイキュウシャ</t>
    </rPh>
    <rPh sb="21" eb="23">
      <t>コウザ</t>
    </rPh>
    <rPh sb="23" eb="25">
      <t>メイギ</t>
    </rPh>
    <rPh sb="26" eb="27">
      <t>コト</t>
    </rPh>
    <rPh sb="29" eb="31">
      <t>バアイ</t>
    </rPh>
    <rPh sb="33" eb="34">
      <t>ホン</t>
    </rPh>
    <rPh sb="34" eb="35">
      <t>シ</t>
    </rPh>
    <rPh sb="35" eb="37">
      <t>シテイ</t>
    </rPh>
    <rPh sb="38" eb="41">
      <t>イニンジョウ</t>
    </rPh>
    <rPh sb="42" eb="44">
      <t>テイシュツ</t>
    </rPh>
    <phoneticPr fontId="2"/>
  </si>
  <si>
    <t>施設等利用費請求書Ａ（償還払い用）</t>
    <rPh sb="15" eb="16">
      <t>ヨウ</t>
    </rPh>
    <phoneticPr fontId="1"/>
  </si>
  <si>
    <t>(市外の場合のみ記入)</t>
    <phoneticPr fontId="1"/>
  </si>
  <si>
    <t>児童
氏名</t>
    <rPh sb="0" eb="2">
      <t>ジドウ</t>
    </rPh>
    <rPh sb="3" eb="5">
      <t>シメイ</t>
    </rPh>
    <phoneticPr fontId="1"/>
  </si>
  <si>
    <t>ﾌﾘｶﾞﾅ</t>
    <phoneticPr fontId="1"/>
  </si>
  <si>
    <t>認定番号</t>
    <rPh sb="0" eb="2">
      <t>ニンテイ</t>
    </rPh>
    <rPh sb="2" eb="4">
      <t>バンゴウ</t>
    </rPh>
    <phoneticPr fontId="1"/>
  </si>
  <si>
    <t>生年月日</t>
    <rPh sb="0" eb="2">
      <t>セイネン</t>
    </rPh>
    <rPh sb="2" eb="4">
      <t>ガッピ</t>
    </rPh>
    <phoneticPr fontId="1"/>
  </si>
  <si>
    <t>申請者と認定子どもが、新潟市内に居住していることを新潟市が住民基本台帳で確認すること。</t>
    <rPh sb="11" eb="13">
      <t>ニイガタ</t>
    </rPh>
    <rPh sb="25" eb="27">
      <t>ニイガタ</t>
    </rPh>
    <phoneticPr fontId="1"/>
  </si>
  <si>
    <t>利用月</t>
    <rPh sb="0" eb="2">
      <t>リヨウ</t>
    </rPh>
    <rPh sb="2" eb="3">
      <t>ツキ</t>
    </rPh>
    <phoneticPr fontId="1"/>
  </si>
  <si>
    <r>
      <t>幼稚園・認定こども園・特別支援学校幼稚部の</t>
    </r>
    <r>
      <rPr>
        <b/>
        <u/>
        <sz val="10"/>
        <color theme="1"/>
        <rFont val="Meiryo UI"/>
        <family val="3"/>
        <charset val="128"/>
      </rPr>
      <t>預かり保育</t>
    </r>
    <r>
      <rPr>
        <sz val="10"/>
        <color theme="1"/>
        <rFont val="Meiryo UI"/>
        <family val="3"/>
        <charset val="128"/>
      </rPr>
      <t>事業等の施設等利用費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8" eb="29">
      <t>ナド</t>
    </rPh>
    <rPh sb="30" eb="33">
      <t>シセツナド</t>
    </rPh>
    <rPh sb="33" eb="35">
      <t>リヨウ</t>
    </rPh>
    <rPh sb="35" eb="36">
      <t>ヒ</t>
    </rPh>
    <phoneticPr fontId="1"/>
  </si>
  <si>
    <t>利用日数</t>
    <rPh sb="0" eb="2">
      <t>リヨウ</t>
    </rPh>
    <rPh sb="2" eb="4">
      <t>ニッスウ</t>
    </rPh>
    <phoneticPr fontId="1"/>
  </si>
  <si>
    <t>在籍園の預かり保育事業</t>
    <rPh sb="0" eb="2">
      <t>ザイセキ</t>
    </rPh>
    <rPh sb="2" eb="3">
      <t>エン</t>
    </rPh>
    <rPh sb="4" eb="5">
      <t>アズ</t>
    </rPh>
    <rPh sb="7" eb="9">
      <t>ホイク</t>
    </rPh>
    <rPh sb="9" eb="11">
      <t>ジギョウ</t>
    </rPh>
    <phoneticPr fontId="1"/>
  </si>
  <si>
    <t>①</t>
    <phoneticPr fontId="1"/>
  </si>
  <si>
    <t>②</t>
    <phoneticPr fontId="1"/>
  </si>
  <si>
    <t>③</t>
    <phoneticPr fontId="1"/>
  </si>
  <si>
    <t>施設に支払った利用料</t>
    <rPh sb="0" eb="2">
      <t>シセツ</t>
    </rPh>
    <rPh sb="3" eb="5">
      <t>シハラ</t>
    </rPh>
    <rPh sb="7" eb="10">
      <t>リヨウリョウ</t>
    </rPh>
    <phoneticPr fontId="1"/>
  </si>
  <si>
    <t>特定子ども・子育て支援の提供に係る領収書兼提供証明書の「「提供日数」「特定子ども・子育て支援利用料」を転記</t>
    <rPh sb="0" eb="2">
      <t>トクテイ</t>
    </rPh>
    <rPh sb="2" eb="3">
      <t>コ</t>
    </rPh>
    <rPh sb="6" eb="8">
      <t>コソダ</t>
    </rPh>
    <rPh sb="9" eb="11">
      <t>シエン</t>
    </rPh>
    <rPh sb="12" eb="14">
      <t>テイキョウ</t>
    </rPh>
    <rPh sb="15" eb="16">
      <t>カカ</t>
    </rPh>
    <rPh sb="17" eb="20">
      <t>リョウシュウショ</t>
    </rPh>
    <rPh sb="20" eb="21">
      <t>ケン</t>
    </rPh>
    <rPh sb="21" eb="23">
      <t>テイキョウ</t>
    </rPh>
    <rPh sb="23" eb="26">
      <t>ショウメイショ</t>
    </rPh>
    <rPh sb="29" eb="31">
      <t>テイキョウ</t>
    </rPh>
    <rPh sb="31" eb="33">
      <t>ニッスウ</t>
    </rPh>
    <rPh sb="35" eb="37">
      <t>トクテイ</t>
    </rPh>
    <rPh sb="37" eb="38">
      <t>コ</t>
    </rPh>
    <rPh sb="41" eb="43">
      <t>コソダ</t>
    </rPh>
    <rPh sb="44" eb="46">
      <t>シエン</t>
    </rPh>
    <rPh sb="46" eb="49">
      <t>リヨウリョウ</t>
    </rPh>
    <rPh sb="51" eb="53">
      <t>テンキ</t>
    </rPh>
    <phoneticPr fontId="1"/>
  </si>
  <si>
    <t>下記「無償化上限額早見表」の金額を転記</t>
    <rPh sb="0" eb="2">
      <t>カキ</t>
    </rPh>
    <rPh sb="3" eb="6">
      <t>ムショウカ</t>
    </rPh>
    <rPh sb="6" eb="9">
      <t>ジョウゲンガク</t>
    </rPh>
    <rPh sb="9" eb="12">
      <t>ハヤミヒョウ</t>
    </rPh>
    <rPh sb="14" eb="16">
      <t>キンガク</t>
    </rPh>
    <rPh sb="17" eb="19">
      <t>テンキ</t>
    </rPh>
    <phoneticPr fontId="1"/>
  </si>
  <si>
    <t>①、②のいずれか低い方の額を記入</t>
    <rPh sb="8" eb="9">
      <t>ヒク</t>
    </rPh>
    <rPh sb="10" eb="11">
      <t>ホウ</t>
    </rPh>
    <rPh sb="12" eb="13">
      <t>ガク</t>
    </rPh>
    <rPh sb="14" eb="16">
      <t>キニュウ</t>
    </rPh>
    <phoneticPr fontId="1"/>
  </si>
  <si>
    <t>日</t>
    <rPh sb="0" eb="1">
      <t>ニチ</t>
    </rPh>
    <phoneticPr fontId="1"/>
  </si>
  <si>
    <t>円</t>
    <rPh sb="0" eb="1">
      <t>エン</t>
    </rPh>
    <phoneticPr fontId="1"/>
  </si>
  <si>
    <t>請求額</t>
    <rPh sb="0" eb="2">
      <t>セイキュウ</t>
    </rPh>
    <rPh sb="2" eb="3">
      <t>ガク</t>
    </rPh>
    <phoneticPr fontId="1"/>
  </si>
  <si>
    <t>　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1" eb="53">
      <t>セイキュウ</t>
    </rPh>
    <phoneticPr fontId="1"/>
  </si>
  <si>
    <t>■無償化上限額早見表（預かり保育用）</t>
    <rPh sb="1" eb="4">
      <t>ムショウカ</t>
    </rPh>
    <rPh sb="4" eb="7">
      <t>ジョウゲンガク</t>
    </rPh>
    <rPh sb="7" eb="10">
      <t>ハヤミヒョウ</t>
    </rPh>
    <rPh sb="11" eb="12">
      <t>アズ</t>
    </rPh>
    <rPh sb="14" eb="16">
      <t>ホイク</t>
    </rPh>
    <rPh sb="16" eb="17">
      <t>ヨウ</t>
    </rPh>
    <phoneticPr fontId="1"/>
  </si>
  <si>
    <t>新2号認定
（3~5歳児）</t>
    <rPh sb="0" eb="1">
      <t>シン</t>
    </rPh>
    <rPh sb="2" eb="3">
      <t>ゴウ</t>
    </rPh>
    <rPh sb="3" eb="5">
      <t>ニンテイ</t>
    </rPh>
    <rPh sb="10" eb="12">
      <t>サイジ</t>
    </rPh>
    <phoneticPr fontId="1"/>
  </si>
  <si>
    <t>新3号認定
（0~2歳児）</t>
    <rPh sb="0" eb="1">
      <t>シン</t>
    </rPh>
    <rPh sb="2" eb="3">
      <t>ゴウ</t>
    </rPh>
    <rPh sb="3" eb="5">
      <t>ニンテイ</t>
    </rPh>
    <rPh sb="10" eb="12">
      <t>サイジ</t>
    </rPh>
    <phoneticPr fontId="1"/>
  </si>
  <si>
    <t>新潟　太郎</t>
    <rPh sb="0" eb="2">
      <t>ニイガタ</t>
    </rPh>
    <rPh sb="3" eb="5">
      <t>タロウ</t>
    </rPh>
    <phoneticPr fontId="8"/>
  </si>
  <si>
    <t>ニイガタ　タロウ</t>
    <phoneticPr fontId="8"/>
  </si>
  <si>
    <t>父</t>
  </si>
  <si>
    <t>○</t>
    <phoneticPr fontId="8"/>
  </si>
  <si>
    <t>○</t>
    <phoneticPr fontId="8"/>
  </si>
  <si>
    <t>○</t>
    <phoneticPr fontId="8"/>
  </si>
  <si>
    <t>○</t>
    <phoneticPr fontId="8"/>
  </si>
  <si>
    <t>新潟市○区○○1丁目○ー○</t>
    <rPh sb="0" eb="3">
      <t>ニイガタシ</t>
    </rPh>
    <rPh sb="4" eb="5">
      <t>ク</t>
    </rPh>
    <rPh sb="8" eb="10">
      <t>チョウメ</t>
    </rPh>
    <phoneticPr fontId="8"/>
  </si>
  <si>
    <t>000</t>
    <phoneticPr fontId="8"/>
  </si>
  <si>
    <t>0000</t>
    <phoneticPr fontId="8"/>
  </si>
  <si>
    <t>新潟　花子</t>
    <rPh sb="0" eb="2">
      <t>ニイガタ</t>
    </rPh>
    <rPh sb="3" eb="5">
      <t>ハナコ</t>
    </rPh>
    <phoneticPr fontId="8"/>
  </si>
  <si>
    <t>ニイガタ　ハナコ</t>
    <phoneticPr fontId="8"/>
  </si>
  <si>
    <t>○年　　○　月　　○　日</t>
    <rPh sb="1" eb="2">
      <t>ネン</t>
    </rPh>
    <rPh sb="6" eb="7">
      <t>ツキ</t>
    </rPh>
    <rPh sb="11" eb="12">
      <t>ニチ</t>
    </rPh>
    <phoneticPr fontId="1"/>
  </si>
  <si>
    <t>000-0000</t>
    <phoneticPr fontId="8"/>
  </si>
  <si>
    <t>○○こども園</t>
    <rPh sb="5" eb="6">
      <t>エン</t>
    </rPh>
    <phoneticPr fontId="8"/>
  </si>
  <si>
    <t>○○コドモエン</t>
    <phoneticPr fontId="8"/>
  </si>
  <si>
    <t>○○</t>
    <phoneticPr fontId="8"/>
  </si>
  <si>
    <t>○○</t>
    <phoneticPr fontId="8"/>
  </si>
  <si>
    <t>ﾆｲｶﾞﾀ ﾀﾛｳ</t>
    <phoneticPr fontId="8"/>
  </si>
  <si>
    <t>令和○年○月</t>
    <rPh sb="0" eb="2">
      <t>レイワ</t>
    </rPh>
    <rPh sb="3" eb="4">
      <t>ネン</t>
    </rPh>
    <rPh sb="5" eb="6">
      <t>ツキ</t>
    </rPh>
    <phoneticPr fontId="1"/>
  </si>
  <si>
    <t>■新規</t>
    <rPh sb="1" eb="3">
      <t>シンキ</t>
    </rPh>
    <phoneticPr fontId="1"/>
  </si>
  <si>
    <t>■</t>
    <phoneticPr fontId="8"/>
  </si>
  <si>
    <t>＜新潟市処理欄＞</t>
    <rPh sb="1" eb="4">
      <t>ニイガタシ</t>
    </rPh>
    <rPh sb="4" eb="6">
      <t>ショリ</t>
    </rPh>
    <rPh sb="6" eb="7">
      <t>ラン</t>
    </rPh>
    <phoneticPr fontId="8"/>
  </si>
  <si>
    <t>１次</t>
    <rPh sb="1" eb="2">
      <t>ジ</t>
    </rPh>
    <phoneticPr fontId="8"/>
  </si>
  <si>
    <t>２次</t>
    <rPh sb="1" eb="2">
      <t>ジ</t>
    </rPh>
    <phoneticPr fontId="8"/>
  </si>
  <si>
    <t>３次</t>
    <rPh sb="1" eb="2">
      <t>ジ</t>
    </rPh>
    <phoneticPr fontId="8"/>
  </si>
  <si>
    <t>４次</t>
    <rPh sb="1" eb="2">
      <t>ジ</t>
    </rPh>
    <phoneticPr fontId="8"/>
  </si>
  <si>
    <t>認定確認</t>
    <rPh sb="0" eb="2">
      <t>ニンテイ</t>
    </rPh>
    <rPh sb="2" eb="4">
      <t>カクニン</t>
    </rPh>
    <phoneticPr fontId="8"/>
  </si>
  <si>
    <t>年　　　　月　　　　日</t>
    <rPh sb="0" eb="1">
      <t>ネン</t>
    </rPh>
    <rPh sb="5" eb="6">
      <t>ツキ</t>
    </rPh>
    <rPh sb="10" eb="11">
      <t>ニチ</t>
    </rPh>
    <phoneticPr fontId="1"/>
  </si>
  <si>
    <t>　　　   年   月</t>
    <rPh sb="6" eb="7">
      <t>ネン</t>
    </rPh>
    <rPh sb="10" eb="11">
      <t>ツキ</t>
    </rPh>
    <phoneticPr fontId="1"/>
  </si>
  <si>
    <t>無償化上限額</t>
    <phoneticPr fontId="1"/>
  </si>
  <si>
    <t>※2：無償化上限額は、利用日数25日以下は490円×利用日数、26日以上は月額12,300円（新3号は17,700円）です。
※3：お子様の認定の種別（新2号・新3号）は「施設等利用給付認定決定通知書」に記載されています。</t>
    <phoneticPr fontId="1"/>
  </si>
  <si>
    <t>■ 自動計算用パラメータシート</t>
  </si>
  <si>
    <t>このシートの数値を書き換えると、請求書側の計算がすべて切り替わります。法令改正時はここだけ直せば対応できます。</t>
  </si>
  <si>
    <t>【1】制度改正の適用開始年月</t>
  </si>
  <si>
    <t>適用開始年月（西暦 YYYYMM）</t>
  </si>
  <si>
    <t>※令和8年10月＝202610。この年月以降の利用分を「新」、前月以前を「旧」として計算します。</t>
  </si>
  <si>
    <t>【2】上限額パラメータ</t>
  </si>
  <si>
    <t>旧（〜令和8年9月）</t>
  </si>
  <si>
    <t>新（令和8年10月〜）</t>
  </si>
  <si>
    <t>預かり保育　日額単価（円）</t>
  </si>
  <si>
    <t>預かり保育　月額上限　新2号（円）</t>
  </si>
  <si>
    <t>預かり保育　月額上限　新3号（円）</t>
  </si>
  <si>
    <t>認可外保育施設等　月額上限　新2号（円）</t>
  </si>
  <si>
    <t>認可外保育施設等　月額上限　新3号（円）</t>
  </si>
  <si>
    <t>日割り基準日数（この日数以上は月額上限）</t>
  </si>
  <si>
    <t>【3】取扱いの選択</t>
  </si>
  <si>
    <t>新3号認定にも26日ルールを適用する</t>
  </si>
  <si>
    <t>※令和8年8月　課内で「条文どおり（TRUE）」と整理済み。通常はTRUEのまま使用してください。</t>
  </si>
  <si>
    <t>　TRUE＝施行令第15条の6第2項第2号（同条第4項で新3号に準用）のとおり、26日以上の月は月額上限。</t>
  </si>
  <si>
    <t>　FALSE＝旧来の早見表のとおり日額単価×利用日数のままとする（誤りのため通常は使用しません）。</t>
  </si>
  <si>
    <t>【4】請求書から自動で読み取った値（編集不要）</t>
  </si>
  <si>
    <t>開始年月（西暦 YYYYMM）</t>
  </si>
  <si>
    <t>終了年月（西暦 YYYYMM）</t>
  </si>
  <si>
    <t>期間区分</t>
  </si>
  <si>
    <t>適用　日額単価</t>
  </si>
  <si>
    <t>適用　月額上限（新2号・預かり保育）</t>
  </si>
  <si>
    <t>適用　月額上限（新3号・預かり保育）</t>
  </si>
  <si>
    <t>適用　月額上限（新2号・認可外等）</t>
  </si>
  <si>
    <t>適用　月額上限（新3号・認可外等）</t>
  </si>
  <si>
    <t>適用　日割り基準日数</t>
  </si>
  <si>
    <t>認定区分（請求書で選択）</t>
  </si>
  <si>
    <t>適用上限額（預かり保育）</t>
  </si>
  <si>
    <t>適用上限額（認可外等）</t>
  </si>
  <si>
    <t>案内メッセージ</t>
  </si>
  <si>
    <t>利用月1の表示</t>
  </si>
  <si>
    <t>利用月2の表示</t>
  </si>
  <si>
    <t>利用月3の表示</t>
  </si>
  <si>
    <t>境界（旧の最終月）の表示</t>
  </si>
  <si>
    <t>境界（新の開始月）の表示</t>
  </si>
  <si>
    <t>5.請求額</t>
    <phoneticPr fontId="1"/>
  </si>
  <si>
    <t>認定区分（必須）→</t>
  </si>
  <si>
    <t>③は自動計算されます（①と②の低い方）</t>
    <phoneticPr fontId="1"/>
  </si>
  <si>
    <t>【適用】令和8年10月〜の利用分　（記載例）</t>
  </si>
  <si>
    <t>新2号</t>
  </si>
  <si>
    <t>■ このファイルについて</t>
  </si>
  <si>
    <t>■ 入力のしかた</t>
  </si>
  <si>
    <t>■ 色の意味</t>
  </si>
  <si>
    <t>混在する期間を入力しようとすると、その場でメッセージが表示されます。</t>
  </si>
  <si>
    <t>令和８年10月以降　利用分</t>
  </si>
  <si>
    <t>施設等利用費請求書Ａ（償還払い用）の「自動計算版」です。新潟市ホームページに掲載している請求書Ａと同じ様式に、金額を自動で計算する機能を付けたものです。</t>
  </si>
  <si>
    <t>令和８年10月１日から、幼児教育・保育の無償化の給付上限額が引き上げられます。令和８年９月以前の利用分と令和８年10月以降の利用分とで上限額が異なるため、取り違えを防ぐ目的で作成しました。</t>
  </si>
  <si>
    <t>■ どちらの様式でも提出できます</t>
  </si>
  <si>
    <t>・自動計算版（このファイル）　… パソコンのＥｘｃｅｌで作成する場合におすすめです。金額の計算間違いを防げます。</t>
  </si>
  <si>
    <t>・通常の様式　　　　　　　　　… 印刷して手書きで作成する場合は、こちらをお使いください。ホームページに掲載しています。</t>
  </si>
  <si>
    <t>どちらで提出いただいても差し支えありません。使いやすいほうをお選びください。</t>
  </si>
  <si>
    <t>　　→ 入力した年月に応じて、無償化上限額（日額単価・月額上限・早見表・注記）が自動で切り替わります。</t>
  </si>
  <si>
    <t>　　→ 用紙の右上に「令和８年10月以降　利用分」などと表示されます。この表示を必ずご確認ください。</t>
  </si>
  <si>
    <t>２．「５．請求額」欄の左上にある【認定区分】で、新２号／新３号を選びます。</t>
  </si>
  <si>
    <t>　　→ 認定区分は「施設等利用給付認定決定通知書」に記載されています。選ばないと②が計算されません。</t>
  </si>
  <si>
    <t>３．利用日数と、①施設に支払った利用料を入力します。</t>
  </si>
  <si>
    <t>４．②無償化上限額と③請求額は自動で計算されます。入力はできません。</t>
  </si>
  <si>
    <t>５．印刷し、必要事項を記入のうえご提出ください。裏面（２ページ目）もあります。</t>
  </si>
  <si>
    <t>うすい黄色の欄　　＝　入力する欄</t>
  </si>
  <si>
    <t>うすいグレーの欄　＝　自動計算される欄（入力できません）</t>
  </si>
  <si>
    <t>■ 新旧の上限額が混在するときは、請求書を分けてください</t>
  </si>
  <si>
    <t>令和８年９月以前の利用分と令和８年10月以降の利用分では上限額が異なるため、１枚の請求書にまとめることができません。</t>
  </si>
  <si>
    <t>また、期間欄の下に赤い帯で警告が出て、自動計算も止まります。請求書を２枚に分けて作成してください。</t>
  </si>
  <si>
    <t>■ 令和８年10月からの上限額（預かり保育）</t>
  </si>
  <si>
    <t>　　　　　　　　　　　　　　　　　　　　令和８年９月まで　　→　　令和８年10月から</t>
  </si>
  <si>
    <t>・日額単価　　　　　　　　　　　　　　　　　　450円　　　　→　　　　　490円</t>
  </si>
  <si>
    <t>・月額上限　新２号（３〜５歳児クラス）　　　11,300円　　　→　　　12,300円</t>
  </si>
  <si>
    <t>・月額上限　新３号（０〜２歳児クラス）　　　16,300円　　　→　　　17,700円</t>
  </si>
  <si>
    <t>※新３号（０〜２歳児クラス）は、住民税非課税世帯の方が対象です。</t>
  </si>
  <si>
    <t>■ 預かり保育の上限額の考え方</t>
  </si>
  <si>
    <t>・１か月の利用日数が25日以下の月　…　日額単価　×　利用日数</t>
  </si>
  <si>
    <t>・１か月の利用日数が26日以上の月　…　月額上限額（令和８年10月以降は新２号12,300円・新３号17,700円）</t>
  </si>
  <si>
    <t>　（子ども・子育て支援法施行令第15条の６第２項第２号）</t>
  </si>
  <si>
    <t>■ ご注意</t>
  </si>
  <si>
    <t>・自動計算は作成の補助です。提出の前に、金額をご自身でもお確かめください。</t>
  </si>
  <si>
    <t>・行や列の追加・削除はしないでください。計算式が壊れます。</t>
  </si>
  <si>
    <t>令和</t>
  </si>
  <si>
    <t>【令和</t>
    <phoneticPr fontId="1"/>
  </si>
  <si>
    <t>１．タイトル下の【令和　年　月　～　令和　年　月分請求用】に、請求する利用月の範囲を入力します（「令和」は様式に印刷済みです。年と月は数字だけを入力。例：「8」と「10」）。</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</si>
</sst>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円&quot;"/>
    <numFmt numFmtId="178" formatCode="#,##0&quot;日&quot;"/>
  </numFmts>
  <fonts count="40">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2"/>
      <color theme="1"/>
      <name val="Meiryo UI"/>
      <family val="3"/>
      <charset val="128"/>
    </font>
    <font>
      <sz val="6"/>
      <name val="游ゴシック"/>
      <family val="3"/>
      <charset val="128"/>
      <scheme val="minor"/>
    </font>
    <font>
      <sz val="10"/>
      <name val="Meiryo UI"/>
      <family val="3"/>
      <charset val="128"/>
    </font>
    <font>
      <sz val="12"/>
      <color theme="1"/>
      <name val="ＭＳ ゴシック"/>
      <family val="2"/>
      <charset val="128"/>
    </font>
    <font>
      <sz val="11"/>
      <color theme="1"/>
      <name val="游ゴシック"/>
      <family val="2"/>
      <scheme val="minor"/>
    </font>
    <font>
      <b/>
      <sz val="9"/>
      <color indexed="81"/>
      <name val="MS P ゴシック"/>
      <family val="3"/>
      <charset val="128"/>
    </font>
    <font>
      <sz val="9"/>
      <color theme="1"/>
      <name val="Meiryo UI"/>
      <family val="3"/>
      <charset val="128"/>
    </font>
    <font>
      <b/>
      <sz val="14"/>
      <color theme="1"/>
      <name val="Meiryo UI"/>
      <family val="3"/>
      <charset val="128"/>
    </font>
    <font>
      <b/>
      <u/>
      <sz val="10"/>
      <color theme="1"/>
      <name val="Meiryo UI"/>
      <family val="3"/>
      <charset val="128"/>
    </font>
    <font>
      <sz val="12"/>
      <name val="Meiryo UI"/>
      <family val="3"/>
      <charset val="128"/>
    </font>
    <font>
      <sz val="11"/>
      <color theme="1"/>
      <name val="Meiryo UI"/>
      <family val="3"/>
      <charset val="128"/>
    </font>
    <font>
      <sz val="12"/>
      <color rgb="FFFF0000"/>
      <name val="Meiryo UI"/>
      <family val="3"/>
      <charset val="128"/>
    </font>
    <font>
      <sz val="8"/>
      <color theme="1"/>
      <name val="Meiryo UI"/>
      <family val="3"/>
      <charset val="128"/>
    </font>
    <font>
      <sz val="6"/>
      <color theme="1"/>
      <name val="Meiryo UI"/>
      <family val="3"/>
      <charset val="128"/>
    </font>
    <font>
      <b/>
      <sz val="16"/>
      <color theme="1"/>
      <name val="Meiryo UI"/>
      <family val="3"/>
      <charset val="128"/>
    </font>
    <font>
      <u/>
      <sz val="9"/>
      <color theme="1"/>
      <name val="Meiryo UI"/>
      <family val="3"/>
      <charset val="128"/>
    </font>
    <font>
      <sz val="9"/>
      <name val="Meiryo UI"/>
      <family val="3"/>
      <charset val="128"/>
    </font>
    <font>
      <sz val="7"/>
      <color theme="1"/>
      <name val="Meiryo UI"/>
      <family val="3"/>
      <charset val="128"/>
    </font>
    <font>
      <sz val="14"/>
      <color theme="1"/>
      <name val="Meiryo UI"/>
      <family val="3"/>
      <charset val="128"/>
    </font>
    <font>
      <sz val="14"/>
      <name val="Meiryo UI"/>
      <family val="3"/>
      <charset val="128"/>
    </font>
    <font>
      <sz val="11"/>
      <color theme="1"/>
      <name val="ＭＳ Ｐゴシック"/>
      <family val="3"/>
      <charset val="128"/>
    </font>
    <font>
      <sz val="10"/>
      <color theme="1"/>
      <name val="ＭＳ Ｐゴシック"/>
      <family val="3"/>
      <charset val="128"/>
    </font>
    <font>
      <b/>
      <sz val="14"/>
      <color rgb="FF1F3864"/>
      <name val="ＭＳ Ｐゴシック"/>
      <family val="3"/>
      <charset val="128"/>
    </font>
    <font>
      <sz val="9"/>
      <color rgb="FF646464"/>
      <name val="ＭＳ Ｐゴシック"/>
      <family val="3"/>
      <charset val="128"/>
    </font>
    <font>
      <b/>
      <sz val="10"/>
      <color theme="1"/>
      <name val="ＭＳ Ｐゴシック"/>
      <family val="3"/>
      <charset val="128"/>
    </font>
    <font>
      <b/>
      <sz val="10"/>
      <color rgb="FF1F3864"/>
      <name val="ＭＳ Ｐゴシック"/>
      <family val="3"/>
      <charset val="128"/>
    </font>
    <font>
      <b/>
      <sz val="11"/>
      <color theme="1"/>
      <name val="Meiryo UI"/>
      <family val="3"/>
      <charset val="128"/>
    </font>
    <font>
      <b/>
      <sz val="11"/>
      <color rgb="FF1F3864"/>
      <name val="Meiryo UI"/>
      <family val="3"/>
      <charset val="128"/>
    </font>
    <font>
      <b/>
      <sz val="10"/>
      <color theme="1"/>
      <name val="Meiryo UI"/>
      <family val="3"/>
      <charset val="128"/>
    </font>
    <font>
      <sz val="10"/>
      <color rgb="FF1F3864"/>
      <name val="Meiryo UI"/>
      <family val="3"/>
      <charset val="128"/>
    </font>
    <font>
      <b/>
      <sz val="12"/>
      <color rgb="FF1F3864"/>
      <name val="ＭＳ Ｐゴシック"/>
      <family val="3"/>
      <charset val="128"/>
    </font>
    <font>
      <b/>
      <sz val="12"/>
      <color theme="1"/>
      <name val="Meiryo UI"/>
      <family val="3"/>
      <charset val="128"/>
    </font>
    <font>
      <sz val="10"/>
      <color rgb="FF000000"/>
      <name val="ＭＳ Ｐ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DDEBF7"/>
        <bgColor indexed="64"/>
      </patternFill>
    </fill>
    <fill>
      <patternFill patternType="solid">
        <fgColor rgb="FFFFFCD6"/>
        <bgColor indexed="64"/>
      </patternFill>
    </fill>
    <fill>
      <patternFill patternType="solid">
        <fgColor rgb="FFE2E8F0"/>
        <bgColor indexed="64"/>
      </patternFill>
    </fill>
    <fill>
      <patternFill patternType="solid">
        <fgColor rgb="FFD9E2F3"/>
        <bgColor indexed="64"/>
      </patternFill>
    </fill>
  </fills>
  <borders count="87">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medium">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hair">
        <color indexed="64"/>
      </left>
      <right style="thin">
        <color indexed="64"/>
      </right>
      <top/>
      <bottom/>
      <diagonal/>
    </border>
  </borders>
  <cellStyleXfs count="14">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3" fillId="0" borderId="0">
      <alignment vertical="center"/>
    </xf>
    <xf numFmtId="0" fontId="10" fillId="0" borderId="0">
      <alignment vertical="center"/>
    </xf>
    <xf numFmtId="0" fontId="11" fillId="0" borderId="0"/>
    <xf numFmtId="38" fontId="1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cellStyleXfs>
  <cellXfs count="582">
    <xf numFmtId="0" fontId="0" fillId="0" borderId="0" xfId="0"/>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xf>
    <xf numFmtId="0" fontId="6" fillId="0" borderId="0" xfId="0" applyFont="1" applyAlignment="1">
      <alignment vertical="center"/>
    </xf>
    <xf numFmtId="0" fontId="13" fillId="0" borderId="0" xfId="0" applyFont="1" applyAlignment="1">
      <alignment vertical="center"/>
    </xf>
    <xf numFmtId="0" fontId="6" fillId="0" borderId="0" xfId="0" applyFont="1" applyAlignment="1">
      <alignment wrapText="1"/>
    </xf>
    <xf numFmtId="0" fontId="17" fillId="0" borderId="0" xfId="0" applyFont="1" applyAlignment="1">
      <alignment vertical="center"/>
    </xf>
    <xf numFmtId="0" fontId="9" fillId="0" borderId="0" xfId="0" applyFont="1" applyAlignment="1">
      <alignment vertical="center"/>
    </xf>
    <xf numFmtId="49" fontId="6" fillId="0" borderId="0" xfId="0" applyNumberFormat="1" applyFont="1" applyAlignment="1">
      <alignment vertical="center"/>
    </xf>
    <xf numFmtId="0" fontId="6" fillId="0" borderId="4" xfId="0" applyFont="1" applyBorder="1" applyAlignment="1" applyProtection="1">
      <alignment vertical="center"/>
      <protection locked="0"/>
    </xf>
    <xf numFmtId="0" fontId="6" fillId="0" borderId="45" xfId="0" applyFont="1" applyBorder="1" applyAlignment="1" applyProtection="1">
      <alignment vertical="center"/>
      <protection locked="0"/>
    </xf>
    <xf numFmtId="0" fontId="6" fillId="0" borderId="48" xfId="0" applyFont="1" applyBorder="1" applyAlignment="1" applyProtection="1">
      <alignment vertical="center"/>
      <protection locked="0"/>
    </xf>
    <xf numFmtId="0" fontId="6" fillId="0" borderId="51" xfId="0" applyFont="1" applyBorder="1" applyAlignment="1" applyProtection="1">
      <alignment vertical="center"/>
      <protection locked="0"/>
    </xf>
    <xf numFmtId="0" fontId="6" fillId="0" borderId="0" xfId="0" applyFont="1" applyAlignment="1">
      <alignment vertical="center" shrinkToFit="1"/>
    </xf>
    <xf numFmtId="0" fontId="6" fillId="0" borderId="0" xfId="0" applyFont="1" applyAlignment="1">
      <alignment horizontal="center" vertical="center" shrinkToFit="1"/>
    </xf>
    <xf numFmtId="0" fontId="17" fillId="0" borderId="0" xfId="0" applyFont="1"/>
    <xf numFmtId="0" fontId="21" fillId="0" borderId="0" xfId="0" applyFont="1" applyAlignment="1">
      <alignment horizontal="center" vertical="center"/>
    </xf>
    <xf numFmtId="0" fontId="13" fillId="0" borderId="0" xfId="0" applyFont="1" applyAlignment="1">
      <alignment vertical="top"/>
    </xf>
    <xf numFmtId="0" fontId="6" fillId="0" borderId="14" xfId="0" applyFont="1" applyBorder="1" applyAlignment="1">
      <alignment vertical="center"/>
    </xf>
    <xf numFmtId="0" fontId="6" fillId="0" borderId="23" xfId="0" applyFont="1" applyBorder="1" applyAlignment="1">
      <alignment vertical="center"/>
    </xf>
    <xf numFmtId="0" fontId="17" fillId="0" borderId="0" xfId="0" applyFont="1" applyAlignment="1">
      <alignment vertical="top"/>
    </xf>
    <xf numFmtId="0" fontId="13" fillId="0" borderId="0" xfId="0" applyFont="1"/>
    <xf numFmtId="0" fontId="6" fillId="0" borderId="0" xfId="0" applyFont="1" applyAlignment="1">
      <alignment horizontal="left" vertical="center" wrapText="1"/>
    </xf>
    <xf numFmtId="0" fontId="22" fillId="0" borderId="0" xfId="0" applyFont="1" applyAlignment="1">
      <alignment horizontal="left" vertical="center"/>
    </xf>
    <xf numFmtId="0" fontId="7" fillId="0" borderId="0" xfId="0" applyFont="1"/>
    <xf numFmtId="0" fontId="13"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shrinkToFit="1"/>
    </xf>
    <xf numFmtId="0" fontId="13" fillId="0" borderId="0" xfId="0" applyFont="1" applyAlignment="1">
      <alignment vertical="center" wrapText="1" shrinkToFit="1"/>
    </xf>
    <xf numFmtId="176" fontId="13" fillId="0" borderId="0" xfId="0" applyNumberFormat="1" applyFont="1" applyAlignment="1">
      <alignment vertical="center" shrinkToFit="1"/>
    </xf>
    <xf numFmtId="38" fontId="13" fillId="0" borderId="0" xfId="1" applyFont="1" applyFill="1" applyBorder="1" applyAlignment="1">
      <alignment vertical="center"/>
    </xf>
    <xf numFmtId="38" fontId="6" fillId="0" borderId="0" xfId="1" applyFont="1" applyFill="1" applyBorder="1" applyAlignment="1">
      <alignment vertical="center"/>
    </xf>
    <xf numFmtId="38" fontId="13" fillId="0" borderId="0" xfId="1" applyFont="1" applyFill="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38" fontId="6" fillId="0" borderId="0" xfId="1" applyFont="1" applyFill="1" applyBorder="1" applyAlignment="1">
      <alignment horizontal="center" vertical="center"/>
    </xf>
    <xf numFmtId="176" fontId="19" fillId="0" borderId="0" xfId="0" applyNumberFormat="1" applyFont="1" applyAlignment="1">
      <alignment vertical="center" shrinkToFit="1"/>
    </xf>
    <xf numFmtId="0" fontId="6" fillId="0" borderId="5" xfId="0" applyFont="1" applyBorder="1" applyAlignment="1">
      <alignment vertical="center"/>
    </xf>
    <xf numFmtId="0" fontId="6" fillId="0" borderId="31" xfId="0" applyFont="1" applyBorder="1" applyAlignment="1">
      <alignment horizontal="left" vertical="center"/>
    </xf>
    <xf numFmtId="0" fontId="9" fillId="0" borderId="64" xfId="0" applyFont="1" applyBorder="1" applyAlignment="1">
      <alignment vertical="center"/>
    </xf>
    <xf numFmtId="0" fontId="9" fillId="0" borderId="44"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right" vertical="center"/>
    </xf>
    <xf numFmtId="176" fontId="24" fillId="0" borderId="0" xfId="0" applyNumberFormat="1" applyFont="1" applyAlignment="1">
      <alignment vertical="center" wrapText="1" shrinkToFit="1"/>
    </xf>
    <xf numFmtId="176" fontId="19" fillId="0" borderId="0" xfId="0" applyNumberFormat="1" applyFont="1" applyAlignment="1">
      <alignment vertical="center" wrapText="1" shrinkToFit="1"/>
    </xf>
    <xf numFmtId="0" fontId="6" fillId="0" borderId="0" xfId="0" applyFont="1" applyAlignment="1">
      <alignment vertical="center" wrapText="1"/>
    </xf>
    <xf numFmtId="0" fontId="6" fillId="0" borderId="0" xfId="0" applyFont="1" applyAlignment="1" applyProtection="1">
      <alignment horizontal="left" vertical="center"/>
      <protection locked="0"/>
    </xf>
    <xf numFmtId="0" fontId="6" fillId="0" borderId="0" xfId="0" applyFont="1" applyAlignment="1">
      <alignment horizontal="left" shrinkToFit="1"/>
    </xf>
    <xf numFmtId="0" fontId="27" fillId="0" borderId="0" xfId="0" applyFont="1"/>
    <xf numFmtId="0" fontId="28" fillId="0" borderId="0" xfId="0" applyFont="1"/>
    <xf numFmtId="0" fontId="29" fillId="0" borderId="0" xfId="0" applyFont="1"/>
    <xf numFmtId="0" fontId="30" fillId="0" borderId="0" xfId="0" applyFont="1"/>
    <xf numFmtId="0" fontId="32" fillId="4" borderId="0" xfId="0" applyFont="1" applyFill="1"/>
    <xf numFmtId="0" fontId="28" fillId="4" borderId="0" xfId="0" applyFont="1" applyFill="1"/>
    <xf numFmtId="0" fontId="28" fillId="5" borderId="7" xfId="0" applyFont="1" applyFill="1" applyBorder="1"/>
    <xf numFmtId="0" fontId="28" fillId="6" borderId="7" xfId="0" applyFont="1" applyFill="1" applyBorder="1"/>
    <xf numFmtId="0" fontId="31" fillId="4" borderId="0" xfId="0" applyFont="1" applyFill="1" applyAlignment="1">
      <alignment horizontal="center"/>
    </xf>
    <xf numFmtId="0" fontId="6" fillId="0" borderId="0" xfId="0" applyFont="1" applyAlignment="1" applyProtection="1">
      <alignment vertical="center"/>
      <protection locked="0"/>
    </xf>
    <xf numFmtId="0" fontId="7" fillId="0" borderId="0" xfId="0" applyFont="1" applyAlignment="1" applyProtection="1">
      <alignment vertical="center"/>
      <protection locked="0"/>
    </xf>
    <xf numFmtId="0" fontId="13" fillId="0" borderId="0" xfId="0" applyFont="1" applyAlignment="1" applyProtection="1">
      <alignment vertical="center"/>
      <protection locked="0"/>
    </xf>
    <xf numFmtId="0" fontId="6" fillId="0" borderId="5" xfId="0" applyFont="1" applyBorder="1" applyAlignment="1" applyProtection="1">
      <alignment vertical="center"/>
      <protection locked="0"/>
    </xf>
    <xf numFmtId="0" fontId="9" fillId="0" borderId="0" xfId="0" applyFont="1" applyAlignment="1" applyProtection="1">
      <alignment vertical="center"/>
      <protection locked="0"/>
    </xf>
    <xf numFmtId="0" fontId="6" fillId="0" borderId="0" xfId="0" applyFont="1" applyAlignment="1" applyProtection="1">
      <alignment horizontal="center" vertical="center"/>
      <protection locked="0"/>
    </xf>
    <xf numFmtId="0" fontId="14" fillId="0" borderId="0" xfId="0" applyFont="1" applyAlignment="1" applyProtection="1">
      <alignment vertical="center"/>
      <protection locked="0"/>
    </xf>
    <xf numFmtId="0" fontId="6" fillId="0" borderId="0" xfId="0" applyFont="1" applyAlignment="1" applyProtection="1">
      <alignment horizontal="center" vertical="center" shrinkToFit="1"/>
      <protection locked="0"/>
    </xf>
    <xf numFmtId="0" fontId="6" fillId="0" borderId="0" xfId="0" applyFont="1" applyAlignment="1" applyProtection="1">
      <alignment vertical="center" shrinkToFit="1"/>
      <protection locked="0"/>
    </xf>
    <xf numFmtId="0" fontId="7" fillId="0" borderId="0" xfId="0" applyFont="1" applyAlignment="1" applyProtection="1">
      <alignment horizontal="center" vertical="center"/>
      <protection locked="0"/>
    </xf>
    <xf numFmtId="0" fontId="6" fillId="0" borderId="0" xfId="0" applyFont="1" applyAlignment="1" applyProtection="1">
      <alignment wrapText="1"/>
      <protection locked="0"/>
    </xf>
    <xf numFmtId="0" fontId="17" fillId="0" borderId="0" xfId="0" applyFont="1" applyAlignment="1" applyProtection="1">
      <alignment vertical="center"/>
      <protection locked="0"/>
    </xf>
    <xf numFmtId="49" fontId="6" fillId="0" borderId="0" xfId="0" applyNumberFormat="1" applyFont="1" applyAlignment="1" applyProtection="1">
      <alignment vertical="center"/>
      <protection locked="0"/>
    </xf>
    <xf numFmtId="0" fontId="6" fillId="0" borderId="0" xfId="0" applyFont="1" applyAlignment="1" applyProtection="1">
      <alignment horizontal="left"/>
      <protection locked="0"/>
    </xf>
    <xf numFmtId="0" fontId="17" fillId="0" borderId="0" xfId="0" applyFont="1" applyProtection="1">
      <protection locked="0"/>
    </xf>
    <xf numFmtId="0" fontId="6" fillId="0" borderId="31" xfId="0" applyFont="1" applyBorder="1" applyAlignment="1" applyProtection="1">
      <alignment horizontal="left" vertical="center"/>
      <protection locked="0"/>
    </xf>
    <xf numFmtId="0" fontId="21" fillId="0" borderId="0" xfId="0" applyFont="1" applyAlignment="1" applyProtection="1">
      <alignment horizontal="center" vertical="center"/>
      <protection locked="0"/>
    </xf>
    <xf numFmtId="0" fontId="13" fillId="0" borderId="0" xfId="0" applyFont="1" applyAlignment="1" applyProtection="1">
      <alignment vertical="top"/>
      <protection locked="0"/>
    </xf>
    <xf numFmtId="0" fontId="9" fillId="0" borderId="64"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23" xfId="0" applyFont="1" applyBorder="1" applyAlignment="1" applyProtection="1">
      <alignment vertical="center"/>
      <protection locked="0"/>
    </xf>
    <xf numFmtId="0" fontId="17" fillId="0" borderId="0" xfId="0" applyFont="1" applyAlignment="1" applyProtection="1">
      <alignment vertical="top"/>
      <protection locked="0"/>
    </xf>
    <xf numFmtId="0" fontId="9" fillId="0" borderId="44" xfId="0" applyFont="1" applyBorder="1" applyAlignment="1" applyProtection="1">
      <alignment vertical="center"/>
      <protection locked="0"/>
    </xf>
    <xf numFmtId="0" fontId="6" fillId="0" borderId="1" xfId="0" applyFont="1" applyBorder="1" applyAlignment="1" applyProtection="1">
      <alignment vertical="center"/>
      <protection locked="0"/>
    </xf>
    <xf numFmtId="0" fontId="13" fillId="0" borderId="0" xfId="0" applyFont="1" applyProtection="1">
      <protection locked="0"/>
    </xf>
    <xf numFmtId="0" fontId="6" fillId="0" borderId="0" xfId="0"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6" fillId="0" borderId="0" xfId="0" applyFont="1" applyAlignment="1" applyProtection="1">
      <alignment horizontal="right" vertical="center"/>
      <protection locked="0"/>
    </xf>
    <xf numFmtId="0" fontId="0" fillId="0" borderId="0" xfId="0" applyProtection="1">
      <protection locked="0"/>
    </xf>
    <xf numFmtId="0" fontId="7" fillId="0" borderId="0" xfId="0" applyFont="1" applyProtection="1">
      <protection locked="0"/>
    </xf>
    <xf numFmtId="0" fontId="6" fillId="0" borderId="0" xfId="0" applyFont="1" applyAlignment="1" applyProtection="1">
      <alignment horizontal="left" shrinkToFit="1"/>
      <protection locked="0"/>
    </xf>
    <xf numFmtId="0" fontId="13" fillId="0" borderId="0" xfId="0" applyFont="1" applyAlignment="1" applyProtection="1">
      <alignment vertical="center" wrapText="1"/>
      <protection locked="0"/>
    </xf>
    <xf numFmtId="0" fontId="23" fillId="0" borderId="0" xfId="0" applyFont="1" applyAlignment="1" applyProtection="1">
      <alignment vertical="center" wrapText="1"/>
      <protection locked="0"/>
    </xf>
    <xf numFmtId="176" fontId="13" fillId="0" borderId="0" xfId="0" applyNumberFormat="1" applyFont="1" applyAlignment="1" applyProtection="1">
      <alignment vertical="center" shrinkToFit="1"/>
      <protection locked="0"/>
    </xf>
    <xf numFmtId="0" fontId="23" fillId="0" borderId="0" xfId="0" applyFont="1" applyAlignment="1" applyProtection="1">
      <alignment vertical="center" wrapText="1" shrinkToFit="1"/>
      <protection locked="0"/>
    </xf>
    <xf numFmtId="0" fontId="13" fillId="0" borderId="0" xfId="0" applyFont="1" applyAlignment="1" applyProtection="1">
      <alignment vertical="center" wrapText="1" shrinkToFit="1"/>
      <protection locked="0"/>
    </xf>
    <xf numFmtId="176" fontId="19" fillId="0" borderId="0" xfId="0" applyNumberFormat="1" applyFont="1" applyAlignment="1" applyProtection="1">
      <alignment vertical="center" shrinkToFit="1"/>
      <protection locked="0"/>
    </xf>
    <xf numFmtId="38" fontId="13" fillId="0" borderId="0" xfId="1" applyFont="1" applyFill="1" applyBorder="1" applyAlignment="1" applyProtection="1">
      <alignment vertical="center"/>
      <protection locked="0"/>
    </xf>
    <xf numFmtId="38" fontId="6" fillId="0" borderId="0" xfId="1" applyFont="1" applyFill="1" applyBorder="1" applyAlignment="1" applyProtection="1">
      <alignment vertical="center"/>
      <protection locked="0"/>
    </xf>
    <xf numFmtId="176" fontId="19" fillId="0" borderId="0" xfId="0" applyNumberFormat="1" applyFont="1" applyAlignment="1" applyProtection="1">
      <alignment vertical="center" wrapText="1" shrinkToFit="1"/>
      <protection locked="0"/>
    </xf>
    <xf numFmtId="176" fontId="24" fillId="0" borderId="0" xfId="0" applyNumberFormat="1" applyFont="1" applyAlignment="1" applyProtection="1">
      <alignment vertical="center" wrapText="1" shrinkToFit="1"/>
      <protection locked="0"/>
    </xf>
    <xf numFmtId="38" fontId="13" fillId="0" borderId="0" xfId="1" applyFont="1" applyFill="1" applyBorder="1" applyAlignment="1" applyProtection="1">
      <alignment horizontal="center" vertical="center"/>
      <protection locked="0"/>
    </xf>
    <xf numFmtId="0" fontId="6" fillId="0" borderId="0" xfId="0" applyFont="1" applyAlignment="1" applyProtection="1">
      <alignment vertical="center" wrapText="1"/>
      <protection locked="0"/>
    </xf>
    <xf numFmtId="38" fontId="6" fillId="0" borderId="0" xfId="1" applyFont="1" applyFill="1" applyBorder="1" applyAlignment="1" applyProtection="1">
      <alignment horizontal="center" vertical="center"/>
      <protection locked="0"/>
    </xf>
    <xf numFmtId="0" fontId="39" fillId="0" borderId="0" xfId="0" applyFont="1" applyAlignment="1">
      <alignment horizontal="left"/>
    </xf>
    <xf numFmtId="0" fontId="28" fillId="0" borderId="0" xfId="0" applyFont="1" applyAlignment="1">
      <alignment horizontal="left"/>
    </xf>
    <xf numFmtId="0" fontId="39" fillId="0" borderId="0" xfId="0" applyFont="1"/>
    <xf numFmtId="0" fontId="27" fillId="7" borderId="0" xfId="0" applyFont="1" applyFill="1"/>
    <xf numFmtId="0" fontId="29" fillId="7" borderId="0" xfId="0" applyFont="1" applyFill="1" applyAlignment="1">
      <alignment horizontal="left"/>
    </xf>
    <xf numFmtId="0" fontId="37" fillId="7" borderId="0" xfId="0" applyFont="1" applyFill="1" applyAlignment="1">
      <alignment horizontal="left"/>
    </xf>
    <xf numFmtId="0" fontId="37" fillId="7" borderId="0" xfId="0" applyFont="1" applyFill="1"/>
    <xf numFmtId="0" fontId="38" fillId="0" borderId="82" xfId="0" applyFont="1" applyBorder="1" applyAlignment="1">
      <alignment horizontal="center" vertical="center" shrinkToFit="1"/>
    </xf>
    <xf numFmtId="0" fontId="38" fillId="0" borderId="83" xfId="0" applyFont="1" applyBorder="1" applyAlignment="1">
      <alignment horizontal="center" vertical="center" shrinkToFit="1"/>
    </xf>
    <xf numFmtId="0" fontId="38" fillId="0" borderId="84" xfId="0" applyFont="1" applyBorder="1" applyAlignment="1">
      <alignment horizontal="center" vertical="center" shrinkToFit="1"/>
    </xf>
    <xf numFmtId="0" fontId="6" fillId="0" borderId="7" xfId="0" applyFont="1" applyBorder="1" applyAlignment="1">
      <alignment horizontal="center" vertical="center"/>
    </xf>
    <xf numFmtId="0" fontId="7" fillId="0" borderId="7" xfId="0" applyFont="1" applyBorder="1" applyAlignment="1">
      <alignment horizontal="center" vertical="center"/>
    </xf>
    <xf numFmtId="178" fontId="7" fillId="0" borderId="68" xfId="0" applyNumberFormat="1" applyFont="1" applyBorder="1" applyAlignment="1">
      <alignment horizontal="center" vertical="center"/>
    </xf>
    <xf numFmtId="178" fontId="7" fillId="0" borderId="54" xfId="0" applyNumberFormat="1" applyFont="1" applyBorder="1" applyAlignment="1">
      <alignment horizontal="center" vertical="center"/>
    </xf>
    <xf numFmtId="177" fontId="7" fillId="0" borderId="54" xfId="0" applyNumberFormat="1" applyFont="1" applyBorder="1" applyAlignment="1">
      <alignment horizontal="center" vertical="center"/>
    </xf>
    <xf numFmtId="177" fontId="7" fillId="0" borderId="55" xfId="0" applyNumberFormat="1" applyFont="1" applyBorder="1" applyAlignment="1">
      <alignment horizontal="center" vertical="center"/>
    </xf>
    <xf numFmtId="0" fontId="6" fillId="0" borderId="0" xfId="0" applyFont="1" applyAlignment="1">
      <alignment horizontal="left" vertical="top" wrapText="1"/>
    </xf>
    <xf numFmtId="49" fontId="6" fillId="0" borderId="4" xfId="0" applyNumberFormat="1" applyFont="1" applyBorder="1" applyAlignment="1" applyProtection="1">
      <alignment horizontal="center" vertical="center"/>
      <protection locked="0"/>
    </xf>
    <xf numFmtId="178" fontId="7" fillId="0" borderId="6" xfId="0" applyNumberFormat="1" applyFont="1" applyBorder="1" applyAlignment="1">
      <alignment horizontal="center" vertical="center"/>
    </xf>
    <xf numFmtId="178" fontId="7" fillId="0" borderId="7" xfId="0" applyNumberFormat="1" applyFont="1" applyBorder="1" applyAlignment="1">
      <alignment horizontal="center" vertical="center"/>
    </xf>
    <xf numFmtId="177" fontId="7" fillId="0" borderId="7" xfId="0" applyNumberFormat="1" applyFont="1" applyBorder="1" applyAlignment="1">
      <alignment horizontal="center" vertical="center"/>
    </xf>
    <xf numFmtId="177" fontId="7" fillId="0" borderId="8" xfId="0" applyNumberFormat="1" applyFont="1" applyBorder="1" applyAlignment="1">
      <alignment horizontal="center" vertical="center"/>
    </xf>
    <xf numFmtId="0" fontId="13" fillId="2" borderId="7" xfId="0" applyFont="1" applyFill="1" applyBorder="1" applyAlignment="1">
      <alignment horizontal="center" vertical="center" wrapText="1"/>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26" xfId="0" applyFont="1" applyFill="1" applyBorder="1" applyAlignment="1">
      <alignment horizontal="center" vertical="center"/>
    </xf>
    <xf numFmtId="3" fontId="17" fillId="5" borderId="15" xfId="0" applyNumberFormat="1" applyFont="1" applyFill="1" applyBorder="1" applyAlignment="1">
      <alignment horizontal="right" vertical="center" shrinkToFit="1"/>
    </xf>
    <xf numFmtId="3" fontId="17" fillId="5" borderId="9" xfId="0" applyNumberFormat="1" applyFont="1" applyFill="1" applyBorder="1" applyAlignment="1">
      <alignment horizontal="right" vertical="center" shrinkToFit="1"/>
    </xf>
    <xf numFmtId="3" fontId="17" fillId="5" borderId="10" xfId="0" applyNumberFormat="1" applyFont="1" applyFill="1" applyBorder="1" applyAlignment="1">
      <alignment horizontal="right" vertical="center" shrinkToFit="1"/>
    </xf>
    <xf numFmtId="3" fontId="17" fillId="6" borderId="15" xfId="0" applyNumberFormat="1" applyFont="1" applyFill="1" applyBorder="1" applyAlignment="1">
      <alignment horizontal="right" vertical="center" shrinkToFit="1"/>
    </xf>
    <xf numFmtId="3" fontId="17" fillId="6" borderId="9" xfId="0" applyNumberFormat="1" applyFont="1" applyFill="1" applyBorder="1" applyAlignment="1">
      <alignment horizontal="right" vertical="center" shrinkToFit="1"/>
    </xf>
    <xf numFmtId="3" fontId="17" fillId="6" borderId="10" xfId="0" applyNumberFormat="1" applyFont="1" applyFill="1" applyBorder="1" applyAlignment="1">
      <alignment horizontal="right" vertical="center" shrinkToFit="1"/>
    </xf>
    <xf numFmtId="0" fontId="13" fillId="0" borderId="0" xfId="0" applyFont="1" applyAlignment="1">
      <alignment horizontal="left" vertical="center"/>
    </xf>
    <xf numFmtId="0" fontId="13" fillId="0" borderId="0" xfId="0" applyFont="1" applyAlignment="1">
      <alignment horizontal="center" vertical="center" wrapText="1"/>
    </xf>
    <xf numFmtId="0" fontId="6" fillId="0" borderId="0" xfId="0" applyFont="1" applyAlignment="1">
      <alignment horizontal="center" vertical="center" wrapText="1"/>
    </xf>
    <xf numFmtId="1" fontId="17" fillId="5" borderId="15" xfId="0" applyNumberFormat="1" applyFont="1" applyFill="1" applyBorder="1" applyAlignment="1">
      <alignment horizontal="center" vertical="center" shrinkToFit="1"/>
    </xf>
    <xf numFmtId="1" fontId="17" fillId="5" borderId="9" xfId="0" applyNumberFormat="1" applyFont="1" applyFill="1" applyBorder="1" applyAlignment="1">
      <alignment horizontal="center" vertical="center" shrinkToFit="1"/>
    </xf>
    <xf numFmtId="1" fontId="17" fillId="5" borderId="10" xfId="0" applyNumberFormat="1" applyFont="1" applyFill="1" applyBorder="1" applyAlignment="1">
      <alignment horizontal="center" vertical="center" shrinkToFit="1"/>
    </xf>
    <xf numFmtId="0" fontId="13" fillId="0" borderId="9" xfId="0" applyFont="1" applyBorder="1" applyAlignment="1">
      <alignment horizontal="center" vertical="center" wrapText="1"/>
    </xf>
    <xf numFmtId="0" fontId="13" fillId="0" borderId="78" xfId="0" applyFont="1" applyBorder="1" applyAlignment="1">
      <alignment horizontal="center" vertical="center" wrapText="1"/>
    </xf>
    <xf numFmtId="0" fontId="13" fillId="0" borderId="10" xfId="0" applyFont="1" applyBorder="1" applyAlignment="1">
      <alignment horizontal="center" vertical="center" wrapText="1"/>
    </xf>
    <xf numFmtId="0" fontId="6" fillId="0" borderId="47" xfId="0" applyFont="1" applyBorder="1" applyAlignment="1">
      <alignment horizontal="center" vertical="center" shrinkToFit="1"/>
    </xf>
    <xf numFmtId="0" fontId="6" fillId="0" borderId="48" xfId="0" applyFont="1" applyBorder="1" applyAlignment="1">
      <alignment horizontal="center" vertical="center" shrinkToFit="1"/>
    </xf>
    <xf numFmtId="0" fontId="13" fillId="2" borderId="39"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43" xfId="0" applyFont="1" applyFill="1" applyBorder="1" applyAlignment="1">
      <alignment horizontal="center" vertical="center"/>
    </xf>
    <xf numFmtId="176" fontId="13" fillId="2" borderId="15" xfId="0" applyNumberFormat="1" applyFont="1" applyFill="1" applyBorder="1" applyAlignment="1">
      <alignment horizontal="center" vertical="center" shrinkToFit="1"/>
    </xf>
    <xf numFmtId="176" fontId="13" fillId="2" borderId="9" xfId="0" applyNumberFormat="1" applyFont="1" applyFill="1" applyBorder="1" applyAlignment="1">
      <alignment horizontal="center" vertical="center" shrinkToFit="1"/>
    </xf>
    <xf numFmtId="176" fontId="13" fillId="2" borderId="78" xfId="0" applyNumberFormat="1" applyFont="1" applyFill="1" applyBorder="1" applyAlignment="1">
      <alignment horizontal="center" vertical="center" shrinkToFit="1"/>
    </xf>
    <xf numFmtId="176" fontId="19" fillId="2" borderId="15" xfId="0" applyNumberFormat="1" applyFont="1" applyFill="1" applyBorder="1" applyAlignment="1">
      <alignment horizontal="center" vertical="center" wrapText="1" shrinkToFit="1"/>
    </xf>
    <xf numFmtId="176" fontId="19" fillId="2" borderId="9" xfId="0" applyNumberFormat="1" applyFont="1" applyFill="1" applyBorder="1" applyAlignment="1">
      <alignment horizontal="center" vertical="center" wrapText="1" shrinkToFit="1"/>
    </xf>
    <xf numFmtId="176" fontId="19" fillId="2" borderId="78" xfId="0" applyNumberFormat="1" applyFont="1" applyFill="1" applyBorder="1" applyAlignment="1">
      <alignment horizontal="center" vertical="center" wrapText="1" shrinkToFit="1"/>
    </xf>
    <xf numFmtId="176" fontId="19" fillId="2" borderId="15" xfId="0" applyNumberFormat="1" applyFont="1" applyFill="1" applyBorder="1" applyAlignment="1">
      <alignment horizontal="center" vertical="center" shrinkToFit="1"/>
    </xf>
    <xf numFmtId="176" fontId="19" fillId="2" borderId="9" xfId="0" applyNumberFormat="1" applyFont="1" applyFill="1" applyBorder="1" applyAlignment="1">
      <alignment horizontal="center" vertical="center" shrinkToFit="1"/>
    </xf>
    <xf numFmtId="176" fontId="19" fillId="2" borderId="10" xfId="0" applyNumberFormat="1" applyFont="1" applyFill="1" applyBorder="1" applyAlignment="1">
      <alignment horizontal="center" vertical="center" shrinkToFit="1"/>
    </xf>
    <xf numFmtId="0" fontId="24" fillId="2" borderId="15"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10" xfId="0" applyFont="1" applyFill="1" applyBorder="1" applyAlignment="1">
      <alignment horizontal="center" vertical="center" wrapText="1"/>
    </xf>
    <xf numFmtId="176" fontId="19" fillId="2" borderId="10" xfId="0" applyNumberFormat="1" applyFont="1" applyFill="1" applyBorder="1" applyAlignment="1">
      <alignment horizontal="center" vertical="center" wrapText="1" shrinkToFit="1"/>
    </xf>
    <xf numFmtId="0" fontId="13" fillId="2" borderId="52"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 xfId="0" applyFont="1" applyFill="1" applyBorder="1" applyAlignment="1">
      <alignment horizontal="center" vertical="center" wrapText="1"/>
    </xf>
    <xf numFmtId="0" fontId="13" fillId="2" borderId="8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80" xfId="0" applyFont="1" applyFill="1" applyBorder="1" applyAlignment="1">
      <alignment horizontal="center" vertical="center" wrapText="1"/>
    </xf>
    <xf numFmtId="0" fontId="13" fillId="2" borderId="34"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38"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0" xfId="0" applyFont="1" applyFill="1" applyAlignment="1">
      <alignment horizontal="center" vertical="center"/>
    </xf>
    <xf numFmtId="0" fontId="13" fillId="2" borderId="1" xfId="0" applyFont="1" applyFill="1" applyBorder="1" applyAlignment="1">
      <alignment horizontal="center" vertical="center"/>
    </xf>
    <xf numFmtId="0" fontId="13" fillId="2" borderId="79" xfId="0" applyFont="1" applyFill="1" applyBorder="1" applyAlignment="1">
      <alignment horizontal="center" vertical="center"/>
    </xf>
    <xf numFmtId="0" fontId="13" fillId="2" borderId="80" xfId="0" applyFont="1" applyFill="1" applyBorder="1" applyAlignment="1">
      <alignment horizontal="center" vertical="center"/>
    </xf>
    <xf numFmtId="176" fontId="13" fillId="2" borderId="10" xfId="0" applyNumberFormat="1" applyFont="1" applyFill="1" applyBorder="1" applyAlignment="1">
      <alignment horizontal="center" vertical="center" shrinkToFit="1"/>
    </xf>
    <xf numFmtId="0" fontId="6" fillId="0" borderId="5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9" fillId="0" borderId="74" xfId="0" applyFont="1" applyBorder="1" applyAlignment="1">
      <alignment horizontal="left" vertical="center"/>
    </xf>
    <xf numFmtId="0" fontId="9" fillId="0" borderId="66" xfId="0" applyFont="1" applyBorder="1" applyAlignment="1">
      <alignment horizontal="left" vertical="center"/>
    </xf>
    <xf numFmtId="0" fontId="9" fillId="0" borderId="72" xfId="0" applyFont="1" applyBorder="1" applyAlignment="1">
      <alignment horizontal="left" vertical="center"/>
    </xf>
    <xf numFmtId="0" fontId="9" fillId="0" borderId="67" xfId="0" applyFont="1" applyBorder="1" applyAlignment="1">
      <alignment horizontal="lef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13" fillId="0" borderId="5" xfId="0" applyFont="1" applyBorder="1" applyAlignment="1">
      <alignment horizontal="left"/>
    </xf>
    <xf numFmtId="0" fontId="6" fillId="0" borderId="0" xfId="0" applyFont="1" applyAlignment="1">
      <alignment horizontal="left" vertical="center" wrapText="1"/>
    </xf>
    <xf numFmtId="0" fontId="22" fillId="0" borderId="0" xfId="0" applyFont="1" applyAlignment="1">
      <alignment horizontal="left" vertical="center" shrinkToFit="1"/>
    </xf>
    <xf numFmtId="0" fontId="6" fillId="0" borderId="0" xfId="0" applyFont="1" applyAlignment="1">
      <alignment horizontal="right" vertical="center"/>
    </xf>
    <xf numFmtId="0" fontId="6" fillId="0" borderId="0" xfId="0" applyFont="1" applyAlignment="1">
      <alignment horizontal="left"/>
    </xf>
    <xf numFmtId="0" fontId="9" fillId="2" borderId="52" xfId="0" applyFont="1" applyFill="1" applyBorder="1" applyAlignment="1">
      <alignment horizontal="center" vertical="center" wrapText="1" shrinkToFit="1"/>
    </xf>
    <xf numFmtId="0" fontId="9" fillId="2" borderId="35" xfId="0" applyFont="1" applyFill="1" applyBorder="1" applyAlignment="1">
      <alignment horizontal="center" vertical="center" wrapText="1" shrinkToFit="1"/>
    </xf>
    <xf numFmtId="0" fontId="9" fillId="2" borderId="44"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47" xfId="0" applyFont="1" applyFill="1" applyBorder="1" applyAlignment="1">
      <alignment horizontal="center" vertical="center" wrapText="1" shrinkToFit="1"/>
    </xf>
    <xf numFmtId="0" fontId="9" fillId="2" borderId="48" xfId="0" applyFont="1" applyFill="1" applyBorder="1" applyAlignment="1">
      <alignment horizontal="center" vertical="center" wrapText="1" shrinkToFit="1"/>
    </xf>
    <xf numFmtId="0" fontId="9" fillId="2" borderId="69" xfId="0" applyFont="1" applyFill="1" applyBorder="1" applyAlignment="1">
      <alignment horizontal="center" vertical="center" shrinkToFit="1"/>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56" xfId="0" applyFont="1" applyFill="1" applyBorder="1" applyAlignment="1">
      <alignment horizontal="distributed" vertical="center"/>
    </xf>
    <xf numFmtId="0" fontId="6" fillId="2" borderId="31" xfId="0" applyFont="1" applyFill="1" applyBorder="1" applyAlignment="1">
      <alignment horizontal="distributed" vertical="center"/>
    </xf>
    <xf numFmtId="0" fontId="6" fillId="2" borderId="32" xfId="0" applyFont="1" applyFill="1" applyBorder="1" applyAlignment="1">
      <alignment horizontal="distributed" vertical="center"/>
    </xf>
    <xf numFmtId="0" fontId="6" fillId="0" borderId="31" xfId="0" applyFont="1" applyBorder="1" applyAlignment="1">
      <alignment horizontal="center" vertical="center"/>
    </xf>
    <xf numFmtId="0" fontId="6" fillId="0" borderId="63"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center" vertical="center" shrinkToFit="1"/>
    </xf>
    <xf numFmtId="0" fontId="6" fillId="0" borderId="14" xfId="0" applyFont="1" applyBorder="1" applyAlignment="1">
      <alignment horizontal="center" vertical="center" wrapText="1"/>
    </xf>
    <xf numFmtId="0" fontId="6" fillId="0" borderId="0" xfId="0" applyFont="1" applyAlignment="1">
      <alignment horizontal="center" vertical="center" shrinkToFit="1"/>
    </xf>
    <xf numFmtId="0" fontId="6" fillId="2" borderId="11"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0" borderId="65" xfId="0" applyFont="1" applyBorder="1" applyAlignment="1">
      <alignment horizontal="center" vertical="center"/>
    </xf>
    <xf numFmtId="0" fontId="6" fillId="2" borderId="24"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22" xfId="0" applyFont="1" applyFill="1" applyBorder="1" applyAlignment="1">
      <alignment horizontal="center" vertical="center" shrinkToFit="1"/>
    </xf>
    <xf numFmtId="0" fontId="6" fillId="0" borderId="73" xfId="0" applyFont="1" applyBorder="1" applyAlignment="1">
      <alignment horizontal="center" vertical="center" shrinkToFit="1"/>
    </xf>
    <xf numFmtId="0" fontId="6" fillId="3" borderId="44" xfId="0" applyFont="1" applyFill="1" applyBorder="1" applyAlignment="1">
      <alignment horizontal="distributed" vertical="center" wrapText="1"/>
    </xf>
    <xf numFmtId="0" fontId="6" fillId="3" borderId="0" xfId="0" applyFont="1" applyFill="1" applyAlignment="1">
      <alignment horizontal="distributed" vertical="center"/>
    </xf>
    <xf numFmtId="0" fontId="6" fillId="3" borderId="19" xfId="0" applyFont="1" applyFill="1" applyBorder="1" applyAlignment="1">
      <alignment horizontal="distributed" vertical="center"/>
    </xf>
    <xf numFmtId="0" fontId="6" fillId="3" borderId="47" xfId="0" applyFont="1" applyFill="1" applyBorder="1" applyAlignment="1">
      <alignment horizontal="distributed" vertical="center"/>
    </xf>
    <xf numFmtId="0" fontId="6" fillId="3" borderId="48" xfId="0" applyFont="1" applyFill="1" applyBorder="1" applyAlignment="1">
      <alignment horizontal="distributed" vertical="center"/>
    </xf>
    <xf numFmtId="0" fontId="6" fillId="3" borderId="49" xfId="0" applyFont="1" applyFill="1" applyBorder="1" applyAlignment="1">
      <alignment horizontal="distributed" vertical="center"/>
    </xf>
    <xf numFmtId="0" fontId="25" fillId="0" borderId="17" xfId="0" applyFont="1" applyBorder="1" applyAlignment="1">
      <alignment horizontal="center" vertical="center"/>
    </xf>
    <xf numFmtId="0" fontId="25" fillId="0" borderId="0" xfId="0" applyFont="1" applyAlignment="1">
      <alignment horizontal="center" vertical="center"/>
    </xf>
    <xf numFmtId="0" fontId="25" fillId="0" borderId="1" xfId="0" applyFont="1" applyBorder="1" applyAlignment="1">
      <alignment horizontal="center" vertical="center"/>
    </xf>
    <xf numFmtId="0" fontId="25" fillId="0" borderId="50" xfId="0" applyFont="1" applyBorder="1" applyAlignment="1">
      <alignment horizontal="center" vertical="center"/>
    </xf>
    <xf numFmtId="0" fontId="25" fillId="0" borderId="48" xfId="0" applyFont="1" applyBorder="1" applyAlignment="1">
      <alignment horizontal="center" vertical="center"/>
    </xf>
    <xf numFmtId="0" fontId="25" fillId="0" borderId="29" xfId="0" applyFont="1" applyBorder="1" applyAlignment="1">
      <alignment horizontal="center" vertical="center"/>
    </xf>
    <xf numFmtId="0" fontId="20" fillId="3" borderId="2"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28" xfId="0" applyFont="1" applyFill="1" applyBorder="1" applyAlignment="1">
      <alignment horizontal="center" vertical="center" wrapText="1"/>
    </xf>
    <xf numFmtId="0" fontId="20" fillId="3" borderId="48" xfId="0" applyFont="1" applyFill="1" applyBorder="1" applyAlignment="1">
      <alignment horizontal="center" vertical="center" wrapText="1"/>
    </xf>
    <xf numFmtId="0" fontId="6" fillId="0" borderId="11" xfId="0" applyFont="1" applyBorder="1" applyAlignment="1" applyProtection="1">
      <alignment horizontal="left" vertical="center"/>
      <protection locked="0"/>
    </xf>
    <xf numFmtId="0" fontId="6" fillId="0" borderId="12" xfId="0" applyFont="1" applyBorder="1" applyAlignment="1" applyProtection="1">
      <alignment horizontal="left" vertical="center"/>
      <protection locked="0"/>
    </xf>
    <xf numFmtId="0" fontId="6" fillId="0" borderId="65" xfId="0" applyFont="1" applyBorder="1" applyAlignment="1" applyProtection="1">
      <alignment horizontal="left" vertical="center"/>
      <protection locked="0"/>
    </xf>
    <xf numFmtId="0" fontId="6" fillId="0" borderId="50" xfId="0" applyFont="1" applyBorder="1" applyAlignment="1" applyProtection="1">
      <alignment horizontal="left" vertical="center" shrinkToFit="1"/>
      <protection locked="0"/>
    </xf>
    <xf numFmtId="0" fontId="6" fillId="0" borderId="48" xfId="0" applyFont="1" applyBorder="1" applyAlignment="1" applyProtection="1">
      <alignment horizontal="left" vertical="center" shrinkToFit="1"/>
      <protection locked="0"/>
    </xf>
    <xf numFmtId="0" fontId="6" fillId="0" borderId="48" xfId="0" applyFont="1" applyBorder="1" applyAlignment="1" applyProtection="1">
      <alignment horizontal="left" vertical="center"/>
      <protection locked="0"/>
    </xf>
    <xf numFmtId="0" fontId="6" fillId="0" borderId="51" xfId="0" applyFont="1" applyBorder="1" applyAlignment="1" applyProtection="1">
      <alignment horizontal="left" vertical="center"/>
      <protection locked="0"/>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6" fillId="3" borderId="30" xfId="0" applyFont="1" applyFill="1" applyBorder="1" applyAlignment="1">
      <alignment horizontal="distributed" vertical="center"/>
    </xf>
    <xf numFmtId="0" fontId="6" fillId="3" borderId="31" xfId="0" applyFont="1" applyFill="1" applyBorder="1" applyAlignment="1">
      <alignment horizontal="distributed" vertical="center"/>
    </xf>
    <xf numFmtId="0" fontId="6" fillId="3" borderId="32" xfId="0" applyFont="1" applyFill="1" applyBorder="1" applyAlignment="1">
      <alignment horizontal="distributed" vertical="center"/>
    </xf>
    <xf numFmtId="0" fontId="6" fillId="0" borderId="56" xfId="0" applyFont="1" applyBorder="1" applyAlignment="1">
      <alignment horizontal="center" vertical="center"/>
    </xf>
    <xf numFmtId="0" fontId="6" fillId="0" borderId="33" xfId="0" applyFont="1" applyBorder="1" applyAlignment="1">
      <alignment horizontal="center" vertical="center"/>
    </xf>
    <xf numFmtId="0" fontId="6" fillId="3" borderId="34" xfId="0" applyFont="1" applyFill="1" applyBorder="1" applyAlignment="1">
      <alignment horizontal="distributed" vertical="center"/>
    </xf>
    <xf numFmtId="0" fontId="6" fillId="3" borderId="35" xfId="0" applyFont="1" applyFill="1" applyBorder="1" applyAlignment="1">
      <alignment horizontal="distributed" vertical="center"/>
    </xf>
    <xf numFmtId="0" fontId="17" fillId="0" borderId="37" xfId="0" applyFont="1" applyBorder="1" applyAlignment="1">
      <alignment horizontal="center" vertical="center"/>
    </xf>
    <xf numFmtId="0" fontId="17" fillId="0" borderId="35" xfId="0" applyFont="1" applyBorder="1" applyAlignment="1">
      <alignment horizontal="center" vertical="center"/>
    </xf>
    <xf numFmtId="49" fontId="6" fillId="0" borderId="35" xfId="0" applyNumberFormat="1" applyFont="1" applyBorder="1" applyAlignment="1" applyProtection="1">
      <alignment horizontal="left" vertical="center"/>
      <protection locked="0"/>
    </xf>
    <xf numFmtId="49" fontId="6" fillId="0" borderId="53" xfId="0" applyNumberFormat="1" applyFont="1" applyBorder="1" applyAlignment="1" applyProtection="1">
      <alignment horizontal="left" vertical="center"/>
      <protection locked="0"/>
    </xf>
    <xf numFmtId="0" fontId="9" fillId="0" borderId="69" xfId="0" applyFont="1" applyBorder="1" applyAlignment="1">
      <alignment horizontal="center" vertical="center" shrinkToFit="1"/>
    </xf>
    <xf numFmtId="0" fontId="6" fillId="2" borderId="34" xfId="0" applyFont="1" applyFill="1" applyBorder="1" applyAlignment="1">
      <alignment horizontal="center" vertical="center"/>
    </xf>
    <xf numFmtId="0" fontId="6" fillId="2" borderId="35"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26" fillId="0" borderId="70" xfId="0" applyFont="1" applyBorder="1" applyAlignment="1">
      <alignment horizontal="center" vertical="center" shrinkToFit="1"/>
    </xf>
    <xf numFmtId="0" fontId="26" fillId="0" borderId="54" xfId="0" applyFont="1" applyBorder="1" applyAlignment="1">
      <alignment horizontal="center" vertical="center" shrinkToFit="1"/>
    </xf>
    <xf numFmtId="0" fontId="6" fillId="2" borderId="71" xfId="0" applyFont="1" applyFill="1" applyBorder="1" applyAlignment="1">
      <alignment horizontal="center" vertical="center"/>
    </xf>
    <xf numFmtId="0" fontId="6" fillId="2" borderId="66" xfId="0" applyFont="1" applyFill="1" applyBorder="1" applyAlignment="1">
      <alignment horizontal="center" vertical="center"/>
    </xf>
    <xf numFmtId="0" fontId="6" fillId="2" borderId="72" xfId="0" applyFont="1" applyFill="1" applyBorder="1" applyAlignment="1">
      <alignment horizontal="center" vertical="center"/>
    </xf>
    <xf numFmtId="49" fontId="6" fillId="0" borderId="34"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53" xfId="0" applyNumberFormat="1" applyFont="1" applyBorder="1" applyAlignment="1">
      <alignment horizontal="center" vertical="center"/>
    </xf>
    <xf numFmtId="49" fontId="6" fillId="0" borderId="75" xfId="0" applyNumberFormat="1" applyFont="1" applyBorder="1" applyAlignment="1">
      <alignment horizontal="center" vertical="center"/>
    </xf>
    <xf numFmtId="49" fontId="6" fillId="0" borderId="76" xfId="0" applyNumberFormat="1" applyFont="1" applyBorder="1" applyAlignment="1">
      <alignment horizontal="center" vertical="center"/>
    </xf>
    <xf numFmtId="49" fontId="6" fillId="0" borderId="77" xfId="0" applyNumberFormat="1" applyFont="1" applyBorder="1" applyAlignment="1">
      <alignment horizontal="center" vertical="center"/>
    </xf>
    <xf numFmtId="0" fontId="6" fillId="0" borderId="40" xfId="0" applyFont="1" applyBorder="1" applyAlignment="1">
      <alignment horizontal="center" vertical="center" shrinkToFit="1"/>
    </xf>
    <xf numFmtId="0" fontId="6" fillId="0" borderId="5" xfId="0" applyFont="1" applyBorder="1" applyAlignment="1">
      <alignment horizontal="center" vertical="center"/>
    </xf>
    <xf numFmtId="0" fontId="9" fillId="0" borderId="40" xfId="0" applyFont="1" applyBorder="1" applyAlignment="1" applyProtection="1">
      <alignment horizontal="center" vertical="center"/>
      <protection locked="0"/>
    </xf>
    <xf numFmtId="0" fontId="34" fillId="4" borderId="15" xfId="0" applyFont="1" applyFill="1" applyBorder="1" applyAlignment="1">
      <alignment horizontal="center" vertical="center" shrinkToFit="1"/>
    </xf>
    <xf numFmtId="0" fontId="34" fillId="4" borderId="9" xfId="0" applyFont="1" applyFill="1" applyBorder="1" applyAlignment="1">
      <alignment horizontal="center" vertical="center" shrinkToFit="1"/>
    </xf>
    <xf numFmtId="0" fontId="34" fillId="4" borderId="10" xfId="0" applyFont="1" applyFill="1" applyBorder="1" applyAlignment="1">
      <alignment horizontal="center" vertical="center" shrinkToFit="1"/>
    </xf>
    <xf numFmtId="49" fontId="6" fillId="0" borderId="0" xfId="0" applyNumberFormat="1" applyFont="1" applyAlignment="1">
      <alignment vertical="center"/>
    </xf>
    <xf numFmtId="0" fontId="9" fillId="0" borderId="0" xfId="0" applyFont="1" applyAlignment="1">
      <alignment horizontal="left"/>
    </xf>
    <xf numFmtId="0" fontId="6" fillId="3" borderId="30" xfId="0" applyFont="1" applyFill="1" applyBorder="1" applyAlignment="1">
      <alignment horizontal="center" vertical="center" shrinkToFit="1"/>
    </xf>
    <xf numFmtId="0" fontId="6" fillId="3" borderId="31" xfId="0" applyFont="1" applyFill="1" applyBorder="1" applyAlignment="1">
      <alignment horizontal="center" vertical="center" shrinkToFit="1"/>
    </xf>
    <xf numFmtId="0" fontId="6" fillId="3" borderId="32" xfId="0" applyFont="1" applyFill="1" applyBorder="1" applyAlignment="1">
      <alignment horizontal="center" vertical="center" shrinkToFit="1"/>
    </xf>
    <xf numFmtId="0" fontId="6" fillId="0" borderId="56"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33" xfId="0" applyFont="1" applyBorder="1" applyAlignment="1">
      <alignment horizontal="center" vertical="center" shrinkToFit="1"/>
    </xf>
    <xf numFmtId="0" fontId="6" fillId="3" borderId="34"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9"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0" borderId="37"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29" xfId="0" applyFont="1" applyBorder="1" applyAlignment="1">
      <alignment horizontal="center" vertical="center" wrapText="1"/>
    </xf>
    <xf numFmtId="0" fontId="9" fillId="3" borderId="39" xfId="0" applyFont="1" applyFill="1" applyBorder="1" applyAlignment="1">
      <alignment horizontal="center" vertical="center" shrinkToFit="1"/>
    </xf>
    <xf numFmtId="0" fontId="9" fillId="3" borderId="40"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49" fontId="9" fillId="0" borderId="42" xfId="0" applyNumberFormat="1" applyFont="1" applyBorder="1" applyAlignment="1" applyProtection="1">
      <alignment horizontal="center" vertical="center"/>
      <protection locked="0"/>
    </xf>
    <xf numFmtId="49" fontId="9" fillId="0" borderId="40" xfId="0" applyNumberFormat="1" applyFont="1" applyBorder="1" applyAlignment="1" applyProtection="1">
      <alignment horizontal="center" vertical="center"/>
      <protection locked="0"/>
    </xf>
    <xf numFmtId="0" fontId="6" fillId="0" borderId="17"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46" xfId="0" applyFont="1" applyBorder="1" applyAlignment="1" applyProtection="1">
      <alignment horizontal="left" vertical="center"/>
      <protection locked="0"/>
    </xf>
    <xf numFmtId="49" fontId="6" fillId="0" borderId="48" xfId="0" applyNumberFormat="1"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7" fillId="5" borderId="7" xfId="0" applyFont="1" applyFill="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0" xfId="0" applyFont="1" applyAlignment="1">
      <alignment horizontal="left" vertical="center"/>
    </xf>
    <xf numFmtId="0" fontId="6" fillId="0" borderId="0" xfId="0" applyFont="1" applyAlignment="1">
      <alignment horizontal="left" wrapText="1"/>
    </xf>
    <xf numFmtId="0" fontId="9" fillId="0" borderId="0" xfId="0" applyFont="1" applyAlignment="1">
      <alignment vertical="center"/>
    </xf>
    <xf numFmtId="0" fontId="9" fillId="0" borderId="40" xfId="0" applyFont="1" applyBorder="1" applyAlignment="1">
      <alignment horizontal="center" vertical="center"/>
    </xf>
    <xf numFmtId="0" fontId="18" fillId="0" borderId="40" xfId="0" applyFont="1" applyBorder="1" applyAlignment="1">
      <alignment horizontal="center" vertical="center"/>
    </xf>
    <xf numFmtId="0" fontId="18" fillId="0" borderId="43" xfId="0" applyFont="1" applyBorder="1" applyAlignment="1">
      <alignment horizontal="center" vertical="center"/>
    </xf>
    <xf numFmtId="0" fontId="7" fillId="5" borderId="15" xfId="0" applyFont="1" applyFill="1" applyBorder="1" applyAlignment="1">
      <alignment horizontal="center" vertical="center" shrinkToFit="1"/>
    </xf>
    <xf numFmtId="0" fontId="7" fillId="5" borderId="9" xfId="0" applyFont="1" applyFill="1" applyBorder="1" applyAlignment="1">
      <alignment horizontal="center" vertical="center" shrinkToFit="1"/>
    </xf>
    <xf numFmtId="0" fontId="7" fillId="5" borderId="10" xfId="0" applyFont="1" applyFill="1" applyBorder="1" applyAlignment="1">
      <alignment horizontal="center" vertical="center" shrinkToFit="1"/>
    </xf>
    <xf numFmtId="0" fontId="7" fillId="0" borderId="0" xfId="0" applyFont="1" applyAlignment="1">
      <alignment horizontal="center" vertical="center"/>
    </xf>
    <xf numFmtId="0" fontId="6" fillId="3" borderId="44" xfId="0" applyFont="1" applyFill="1" applyBorder="1" applyAlignment="1">
      <alignment horizontal="distributed" vertical="center"/>
    </xf>
    <xf numFmtId="0" fontId="25" fillId="0" borderId="24" xfId="0" applyFont="1" applyBorder="1" applyAlignment="1">
      <alignment horizontal="center" vertical="center"/>
    </xf>
    <xf numFmtId="0" fontId="25" fillId="0" borderId="14" xfId="0" applyFont="1" applyBorder="1" applyAlignment="1">
      <alignment horizontal="center" vertical="center"/>
    </xf>
    <xf numFmtId="0" fontId="25" fillId="0" borderId="23"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0" borderId="16"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14" fillId="0" borderId="0" xfId="0" applyFont="1" applyAlignment="1">
      <alignment horizontal="center" vertical="center"/>
    </xf>
    <xf numFmtId="0" fontId="16" fillId="0" borderId="0" xfId="0" applyFont="1" applyAlignment="1">
      <alignment horizontal="right" vertical="center"/>
    </xf>
    <xf numFmtId="0" fontId="9" fillId="0" borderId="5" xfId="0" applyFont="1" applyBorder="1" applyAlignment="1">
      <alignment horizontal="center" vertical="center"/>
    </xf>
    <xf numFmtId="0" fontId="6" fillId="0" borderId="48" xfId="0" applyFont="1" applyBorder="1" applyAlignment="1">
      <alignment horizontal="left" shrinkToFit="1"/>
    </xf>
    <xf numFmtId="0" fontId="35" fillId="0" borderId="48" xfId="0" applyFont="1" applyBorder="1" applyAlignment="1">
      <alignment horizontal="right" vertical="center" shrinkToFit="1"/>
    </xf>
    <xf numFmtId="0" fontId="33" fillId="5" borderId="15" xfId="0" applyFont="1" applyFill="1" applyBorder="1" applyAlignment="1">
      <alignment horizontal="center" vertical="center" shrinkToFit="1"/>
    </xf>
    <xf numFmtId="0" fontId="33" fillId="5" borderId="9" xfId="0" applyFont="1" applyFill="1" applyBorder="1" applyAlignment="1">
      <alignment horizontal="center" vertical="center" shrinkToFit="1"/>
    </xf>
    <xf numFmtId="0" fontId="33" fillId="5" borderId="10" xfId="0" applyFont="1" applyFill="1" applyBorder="1" applyAlignment="1">
      <alignment horizontal="center" vertical="center" shrinkToFit="1"/>
    </xf>
    <xf numFmtId="0" fontId="6" fillId="0" borderId="0" xfId="0" applyFont="1" applyAlignment="1">
      <alignment horizontal="left" vertical="center" shrinkToFit="1"/>
    </xf>
    <xf numFmtId="0" fontId="14" fillId="0" borderId="0" xfId="0" applyFont="1" applyAlignment="1" applyProtection="1">
      <alignment horizontal="center" vertical="center"/>
      <protection locked="0"/>
    </xf>
    <xf numFmtId="0" fontId="6" fillId="0" borderId="0" xfId="0" applyFont="1" applyAlignment="1" applyProtection="1">
      <alignment horizontal="center" vertical="center" shrinkToFit="1"/>
      <protection locked="0"/>
    </xf>
    <xf numFmtId="0" fontId="7" fillId="0" borderId="0" xfId="0" applyFont="1" applyAlignment="1" applyProtection="1">
      <alignment horizontal="left" vertical="center"/>
      <protection locked="0"/>
    </xf>
    <xf numFmtId="0" fontId="7" fillId="0" borderId="2" xfId="0" applyFont="1" applyBorder="1" applyAlignment="1" applyProtection="1">
      <alignment horizontal="left" vertical="center"/>
      <protection locked="0"/>
    </xf>
    <xf numFmtId="0" fontId="16" fillId="5" borderId="15" xfId="0" applyFont="1" applyFill="1" applyBorder="1" applyAlignment="1" applyProtection="1">
      <alignment horizontal="center" vertical="center" shrinkToFit="1"/>
      <protection locked="0"/>
    </xf>
    <xf numFmtId="0" fontId="16" fillId="5" borderId="9" xfId="0" applyFont="1" applyFill="1" applyBorder="1" applyAlignment="1" applyProtection="1">
      <alignment horizontal="center" vertical="center" shrinkToFit="1"/>
      <protection locked="0"/>
    </xf>
    <xf numFmtId="0" fontId="16" fillId="5" borderId="10" xfId="0" applyFont="1" applyFill="1" applyBorder="1" applyAlignment="1" applyProtection="1">
      <alignment horizontal="center" vertical="center" shrinkToFit="1"/>
      <protection locked="0"/>
    </xf>
    <xf numFmtId="0" fontId="7" fillId="0" borderId="0" xfId="0" applyFont="1" applyAlignment="1" applyProtection="1">
      <alignment horizontal="center" vertical="center"/>
      <protection locked="0"/>
    </xf>
    <xf numFmtId="0" fontId="38" fillId="0" borderId="83" xfId="0" applyFont="1" applyBorder="1" applyAlignment="1" applyProtection="1">
      <alignment horizontal="center" vertical="center" shrinkToFit="1"/>
      <protection locked="0"/>
    </xf>
    <xf numFmtId="0" fontId="38" fillId="0" borderId="84" xfId="0" applyFont="1" applyBorder="1" applyAlignment="1" applyProtection="1">
      <alignment horizontal="center" vertical="center" shrinkToFit="1"/>
      <protection locked="0"/>
    </xf>
    <xf numFmtId="0" fontId="9" fillId="0" borderId="74" xfId="0" applyFont="1" applyBorder="1" applyAlignment="1" applyProtection="1">
      <alignment horizontal="left" vertical="center"/>
      <protection locked="0"/>
    </xf>
    <xf numFmtId="0" fontId="9" fillId="0" borderId="66" xfId="0" applyFont="1" applyBorder="1" applyAlignment="1" applyProtection="1">
      <alignment horizontal="left" vertical="center"/>
      <protection locked="0"/>
    </xf>
    <xf numFmtId="0" fontId="9" fillId="0" borderId="72" xfId="0" applyFont="1" applyBorder="1" applyAlignment="1" applyProtection="1">
      <alignment horizontal="left" vertical="center"/>
      <protection locked="0"/>
    </xf>
    <xf numFmtId="0" fontId="9" fillId="2" borderId="52" xfId="0" applyFont="1" applyFill="1" applyBorder="1" applyAlignment="1" applyProtection="1">
      <alignment horizontal="center" vertical="center" wrapText="1" shrinkToFit="1"/>
      <protection locked="0"/>
    </xf>
    <xf numFmtId="0" fontId="9" fillId="2" borderId="35" xfId="0" applyFont="1" applyFill="1" applyBorder="1" applyAlignment="1" applyProtection="1">
      <alignment horizontal="center" vertical="center" wrapText="1" shrinkToFit="1"/>
      <protection locked="0"/>
    </xf>
    <xf numFmtId="0" fontId="9" fillId="2" borderId="44" xfId="0" applyFont="1" applyFill="1" applyBorder="1" applyAlignment="1" applyProtection="1">
      <alignment horizontal="center" vertical="center" wrapText="1" shrinkToFit="1"/>
      <protection locked="0"/>
    </xf>
    <xf numFmtId="0" fontId="9" fillId="2" borderId="0" xfId="0" applyFont="1" applyFill="1" applyAlignment="1" applyProtection="1">
      <alignment horizontal="center" vertical="center" wrapText="1" shrinkToFit="1"/>
      <protection locked="0"/>
    </xf>
    <xf numFmtId="0" fontId="9" fillId="2" borderId="47" xfId="0" applyFont="1" applyFill="1" applyBorder="1" applyAlignment="1" applyProtection="1">
      <alignment horizontal="center" vertical="center" wrapText="1" shrinkToFit="1"/>
      <protection locked="0"/>
    </xf>
    <xf numFmtId="0" fontId="9" fillId="2" borderId="48" xfId="0" applyFont="1" applyFill="1" applyBorder="1" applyAlignment="1" applyProtection="1">
      <alignment horizontal="center" vertical="center" wrapText="1" shrinkToFit="1"/>
      <protection locked="0"/>
    </xf>
    <xf numFmtId="0" fontId="9" fillId="0" borderId="70" xfId="0" applyFont="1" applyBorder="1" applyAlignment="1" applyProtection="1">
      <alignment horizontal="center" vertical="center" shrinkToFit="1"/>
      <protection locked="0"/>
    </xf>
    <xf numFmtId="0" fontId="9" fillId="0" borderId="54" xfId="0" applyFont="1" applyBorder="1" applyAlignment="1" applyProtection="1">
      <alignment horizontal="center" vertical="center" shrinkToFit="1"/>
      <protection locked="0"/>
    </xf>
    <xf numFmtId="0" fontId="9" fillId="2" borderId="69" xfId="0" applyFont="1" applyFill="1" applyBorder="1" applyAlignment="1" applyProtection="1">
      <alignment horizontal="center" vertical="center" shrinkToFit="1"/>
      <protection locked="0"/>
    </xf>
    <xf numFmtId="0" fontId="18" fillId="0" borderId="40" xfId="0" applyFont="1" applyBorder="1" applyAlignment="1" applyProtection="1">
      <alignment horizontal="center" vertical="center"/>
      <protection locked="0"/>
    </xf>
    <xf numFmtId="0" fontId="18" fillId="0" borderId="43" xfId="0" applyFont="1" applyBorder="1" applyAlignment="1" applyProtection="1">
      <alignment horizontal="center" vertical="center"/>
      <protection locked="0"/>
    </xf>
    <xf numFmtId="0" fontId="6" fillId="3" borderId="30" xfId="0" applyFont="1" applyFill="1" applyBorder="1" applyAlignment="1" applyProtection="1">
      <alignment horizontal="center" vertical="center" shrinkToFit="1"/>
      <protection locked="0"/>
    </xf>
    <xf numFmtId="0" fontId="6" fillId="3" borderId="31" xfId="0" applyFont="1" applyFill="1" applyBorder="1" applyAlignment="1" applyProtection="1">
      <alignment horizontal="center" vertical="center" shrinkToFit="1"/>
      <protection locked="0"/>
    </xf>
    <xf numFmtId="0" fontId="6" fillId="3" borderId="32" xfId="0" applyFont="1" applyFill="1" applyBorder="1" applyAlignment="1" applyProtection="1">
      <alignment horizontal="center" vertical="center" shrinkToFit="1"/>
      <protection locked="0"/>
    </xf>
    <xf numFmtId="0" fontId="6" fillId="3" borderId="34" xfId="0" applyFont="1" applyFill="1" applyBorder="1" applyAlignment="1" applyProtection="1">
      <alignment horizontal="center" vertical="center" wrapText="1"/>
      <protection locked="0"/>
    </xf>
    <xf numFmtId="0" fontId="6" fillId="3" borderId="35" xfId="0" applyFont="1" applyFill="1" applyBorder="1" applyAlignment="1" applyProtection="1">
      <alignment horizontal="center" vertical="center" wrapText="1"/>
      <protection locked="0"/>
    </xf>
    <xf numFmtId="0" fontId="6" fillId="3" borderId="36"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6" fillId="3" borderId="0" xfId="0" applyFont="1" applyFill="1" applyAlignment="1" applyProtection="1">
      <alignment horizontal="center" vertical="center" wrapText="1"/>
      <protection locked="0"/>
    </xf>
    <xf numFmtId="0" fontId="6" fillId="3" borderId="19" xfId="0" applyFont="1" applyFill="1" applyBorder="1" applyAlignment="1" applyProtection="1">
      <alignment horizontal="center" vertical="center" wrapText="1"/>
      <protection locked="0"/>
    </xf>
    <xf numFmtId="0" fontId="6" fillId="3" borderId="28" xfId="0" applyFont="1" applyFill="1" applyBorder="1" applyAlignment="1" applyProtection="1">
      <alignment horizontal="center" vertical="center" wrapText="1"/>
      <protection locked="0"/>
    </xf>
    <xf numFmtId="0" fontId="6" fillId="3" borderId="48" xfId="0" applyFont="1" applyFill="1" applyBorder="1" applyAlignment="1" applyProtection="1">
      <alignment horizontal="center" vertical="center" wrapText="1"/>
      <protection locked="0"/>
    </xf>
    <xf numFmtId="0" fontId="6" fillId="3" borderId="49" xfId="0" applyFont="1" applyFill="1" applyBorder="1" applyAlignment="1" applyProtection="1">
      <alignment horizontal="center" vertical="center" wrapText="1"/>
      <protection locked="0"/>
    </xf>
    <xf numFmtId="0" fontId="6" fillId="3" borderId="44" xfId="0" applyFont="1" applyFill="1" applyBorder="1" applyAlignment="1" applyProtection="1">
      <alignment horizontal="distributed" vertical="center" wrapText="1"/>
      <protection locked="0"/>
    </xf>
    <xf numFmtId="0" fontId="6" fillId="3" borderId="0" xfId="0" applyFont="1" applyFill="1" applyAlignment="1" applyProtection="1">
      <alignment horizontal="distributed" vertical="center"/>
      <protection locked="0"/>
    </xf>
    <xf numFmtId="0" fontId="6" fillId="3" borderId="19" xfId="0" applyFont="1" applyFill="1" applyBorder="1" applyAlignment="1" applyProtection="1">
      <alignment horizontal="distributed" vertical="center"/>
      <protection locked="0"/>
    </xf>
    <xf numFmtId="0" fontId="6" fillId="3" borderId="47" xfId="0" applyFont="1" applyFill="1" applyBorder="1" applyAlignment="1" applyProtection="1">
      <alignment horizontal="distributed" vertical="center"/>
      <protection locked="0"/>
    </xf>
    <xf numFmtId="0" fontId="6" fillId="3" borderId="48" xfId="0" applyFont="1" applyFill="1" applyBorder="1" applyAlignment="1" applyProtection="1">
      <alignment horizontal="distributed" vertical="center"/>
      <protection locked="0"/>
    </xf>
    <xf numFmtId="0" fontId="6" fillId="3" borderId="49" xfId="0" applyFont="1" applyFill="1" applyBorder="1" applyAlignment="1" applyProtection="1">
      <alignment horizontal="distributed" vertical="center"/>
      <protection locked="0"/>
    </xf>
    <xf numFmtId="0" fontId="6" fillId="0" borderId="1" xfId="0" applyFont="1" applyBorder="1" applyAlignment="1" applyProtection="1">
      <alignment horizontal="left" vertical="center"/>
      <protection locked="0"/>
    </xf>
    <xf numFmtId="0" fontId="6" fillId="0" borderId="50" xfId="0" applyFont="1" applyBorder="1" applyAlignment="1" applyProtection="1">
      <alignment horizontal="left" vertical="center"/>
      <protection locked="0"/>
    </xf>
    <xf numFmtId="0" fontId="6" fillId="0" borderId="29" xfId="0" applyFont="1" applyBorder="1" applyAlignment="1" applyProtection="1">
      <alignment horizontal="left" vertical="center"/>
      <protection locked="0"/>
    </xf>
    <xf numFmtId="0" fontId="20" fillId="3" borderId="2" xfId="0" applyFont="1" applyFill="1" applyBorder="1" applyAlignment="1" applyProtection="1">
      <alignment horizontal="center" vertical="center" wrapText="1"/>
      <protection locked="0"/>
    </xf>
    <xf numFmtId="0" fontId="20" fillId="3" borderId="0" xfId="0" applyFont="1" applyFill="1" applyAlignment="1" applyProtection="1">
      <alignment horizontal="center" vertical="center" wrapText="1"/>
      <protection locked="0"/>
    </xf>
    <xf numFmtId="0" fontId="20" fillId="3" borderId="28" xfId="0" applyFont="1" applyFill="1" applyBorder="1" applyAlignment="1" applyProtection="1">
      <alignment horizontal="center" vertical="center" wrapText="1"/>
      <protection locked="0"/>
    </xf>
    <xf numFmtId="0" fontId="20" fillId="3" borderId="48" xfId="0" applyFont="1" applyFill="1" applyBorder="1" applyAlignment="1" applyProtection="1">
      <alignment horizontal="center" vertical="center" wrapText="1"/>
      <protection locked="0"/>
    </xf>
    <xf numFmtId="0" fontId="6" fillId="0" borderId="11"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0" xfId="0" applyFont="1" applyAlignment="1" applyProtection="1">
      <alignment horizontal="left"/>
      <protection locked="0"/>
    </xf>
    <xf numFmtId="0" fontId="6" fillId="3" borderId="3"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18" xfId="0" applyFont="1" applyFill="1" applyBorder="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right" vertical="center"/>
      <protection locked="0"/>
    </xf>
    <xf numFmtId="0" fontId="6" fillId="2" borderId="30" xfId="0" applyFont="1" applyFill="1" applyBorder="1" applyAlignment="1" applyProtection="1">
      <alignment horizontal="center" vertical="center"/>
      <protection locked="0"/>
    </xf>
    <xf numFmtId="0" fontId="6" fillId="2" borderId="31" xfId="0" applyFont="1" applyFill="1" applyBorder="1" applyAlignment="1" applyProtection="1">
      <alignment horizontal="center" vertical="center"/>
      <protection locked="0"/>
    </xf>
    <xf numFmtId="0" fontId="6" fillId="2" borderId="33" xfId="0" applyFont="1" applyFill="1" applyBorder="1" applyAlignment="1" applyProtection="1">
      <alignment horizontal="center" vertical="center"/>
      <protection locked="0"/>
    </xf>
    <xf numFmtId="0" fontId="6" fillId="2" borderId="56" xfId="0" applyFont="1" applyFill="1" applyBorder="1" applyAlignment="1" applyProtection="1">
      <alignment horizontal="distributed" vertical="center"/>
      <protection locked="0"/>
    </xf>
    <xf numFmtId="0" fontId="6" fillId="2" borderId="31" xfId="0" applyFont="1" applyFill="1" applyBorder="1" applyAlignment="1" applyProtection="1">
      <alignment horizontal="distributed" vertical="center"/>
      <protection locked="0"/>
    </xf>
    <xf numFmtId="0" fontId="6" fillId="2" borderId="32" xfId="0" applyFont="1" applyFill="1" applyBorder="1" applyAlignment="1" applyProtection="1">
      <alignment horizontal="distributed" vertical="center"/>
      <protection locked="0"/>
    </xf>
    <xf numFmtId="0" fontId="6" fillId="2" borderId="32" xfId="0" applyFont="1" applyFill="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0" fontId="9" fillId="0" borderId="69" xfId="0" applyFont="1" applyBorder="1" applyAlignment="1" applyProtection="1">
      <alignment horizontal="center" vertical="center" shrinkToFit="1"/>
      <protection locked="0"/>
    </xf>
    <xf numFmtId="0" fontId="6" fillId="2" borderId="34" xfId="0" applyFont="1" applyFill="1" applyBorder="1" applyAlignment="1" applyProtection="1">
      <alignment horizontal="center" vertical="center"/>
      <protection locked="0"/>
    </xf>
    <xf numFmtId="0" fontId="6" fillId="2" borderId="35" xfId="0" applyFont="1" applyFill="1" applyBorder="1" applyAlignment="1" applyProtection="1">
      <alignment horizontal="center" vertical="center"/>
      <protection locked="0"/>
    </xf>
    <xf numFmtId="0" fontId="6" fillId="2" borderId="38"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0" borderId="65" xfId="0" applyFont="1" applyBorder="1" applyAlignment="1" applyProtection="1">
      <alignment horizontal="center" vertical="center"/>
      <protection locked="0"/>
    </xf>
    <xf numFmtId="49" fontId="6" fillId="0" borderId="0" xfId="0" applyNumberFormat="1" applyFont="1" applyAlignment="1" applyProtection="1">
      <alignment vertical="center"/>
      <protection locked="0"/>
    </xf>
    <xf numFmtId="0" fontId="9" fillId="0" borderId="0" xfId="0" applyFont="1" applyAlignment="1" applyProtection="1">
      <alignment vertical="center"/>
      <protection locked="0"/>
    </xf>
    <xf numFmtId="0" fontId="6" fillId="0" borderId="0" xfId="0" applyFont="1" applyAlignment="1" applyProtection="1">
      <alignment horizontal="left" wrapText="1"/>
      <protection locked="0"/>
    </xf>
    <xf numFmtId="0" fontId="9" fillId="0" borderId="0" xfId="0" applyFont="1" applyAlignment="1" applyProtection="1">
      <alignment horizontal="left"/>
      <protection locked="0"/>
    </xf>
    <xf numFmtId="0" fontId="16" fillId="0" borderId="0" xfId="0" applyFont="1" applyAlignment="1" applyProtection="1">
      <alignment horizontal="right" vertical="center"/>
      <protection locked="0"/>
    </xf>
    <xf numFmtId="0" fontId="7" fillId="5" borderId="7" xfId="0" applyFont="1" applyFill="1" applyBorder="1" applyAlignment="1" applyProtection="1">
      <alignment horizontal="center" vertical="center" shrinkToFit="1"/>
      <protection locked="0"/>
    </xf>
    <xf numFmtId="0" fontId="7" fillId="0" borderId="9"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6" fillId="2" borderId="71" xfId="0" applyFont="1" applyFill="1" applyBorder="1" applyAlignment="1" applyProtection="1">
      <alignment horizontal="center" vertical="center"/>
      <protection locked="0"/>
    </xf>
    <xf numFmtId="0" fontId="6" fillId="2" borderId="66" xfId="0" applyFont="1" applyFill="1" applyBorder="1" applyAlignment="1" applyProtection="1">
      <alignment horizontal="center" vertical="center"/>
      <protection locked="0"/>
    </xf>
    <xf numFmtId="0" fontId="6" fillId="2" borderId="72" xfId="0" applyFont="1" applyFill="1" applyBorder="1" applyAlignment="1" applyProtection="1">
      <alignment horizontal="center" vertical="center"/>
      <protection locked="0"/>
    </xf>
    <xf numFmtId="0" fontId="6" fillId="0" borderId="63" xfId="0" applyFont="1" applyBorder="1" applyAlignment="1" applyProtection="1">
      <alignment horizontal="center" vertical="center"/>
      <protection locked="0"/>
    </xf>
    <xf numFmtId="0" fontId="6" fillId="0" borderId="14" xfId="0" applyFont="1" applyBorder="1" applyAlignment="1" applyProtection="1">
      <alignment horizontal="center" vertical="center" shrinkToFit="1"/>
      <protection locked="0"/>
    </xf>
    <xf numFmtId="0" fontId="6" fillId="0" borderId="14"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2" borderId="24" xfId="0" applyFont="1" applyFill="1" applyBorder="1" applyAlignment="1" applyProtection="1">
      <alignment horizontal="center" vertical="center" shrinkToFit="1"/>
      <protection locked="0"/>
    </xf>
    <xf numFmtId="0" fontId="6" fillId="2" borderId="14" xfId="0" applyFont="1" applyFill="1" applyBorder="1" applyAlignment="1" applyProtection="1">
      <alignment horizontal="center" vertical="center" shrinkToFit="1"/>
      <protection locked="0"/>
    </xf>
    <xf numFmtId="0" fontId="6" fillId="2" borderId="22" xfId="0" applyFont="1" applyFill="1" applyBorder="1" applyAlignment="1" applyProtection="1">
      <alignment horizontal="center" vertical="center" shrinkToFit="1"/>
      <protection locked="0"/>
    </xf>
    <xf numFmtId="0" fontId="6" fillId="0" borderId="14"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3" borderId="30" xfId="0" applyFont="1" applyFill="1" applyBorder="1" applyAlignment="1" applyProtection="1">
      <alignment horizontal="distributed" vertical="center"/>
      <protection locked="0"/>
    </xf>
    <xf numFmtId="0" fontId="6" fillId="3" borderId="31" xfId="0" applyFont="1" applyFill="1" applyBorder="1" applyAlignment="1" applyProtection="1">
      <alignment horizontal="distributed" vertical="center"/>
      <protection locked="0"/>
    </xf>
    <xf numFmtId="0" fontId="6" fillId="3" borderId="32" xfId="0" applyFont="1" applyFill="1" applyBorder="1" applyAlignment="1" applyProtection="1">
      <alignment horizontal="distributed" vertical="center"/>
      <protection locked="0"/>
    </xf>
    <xf numFmtId="0" fontId="6" fillId="0" borderId="56" xfId="0" applyFont="1" applyBorder="1" applyAlignment="1" applyProtection="1">
      <alignment horizontal="left" vertical="center"/>
      <protection locked="0"/>
    </xf>
    <xf numFmtId="0" fontId="6" fillId="0" borderId="31" xfId="0" applyFont="1" applyBorder="1" applyAlignment="1" applyProtection="1">
      <alignment horizontal="left" vertical="center"/>
      <protection locked="0"/>
    </xf>
    <xf numFmtId="0" fontId="6" fillId="0" borderId="33" xfId="0" applyFont="1" applyBorder="1" applyAlignment="1" applyProtection="1">
      <alignment horizontal="left" vertical="center"/>
      <protection locked="0"/>
    </xf>
    <xf numFmtId="0" fontId="6" fillId="3" borderId="34" xfId="0" applyFont="1" applyFill="1" applyBorder="1" applyAlignment="1" applyProtection="1">
      <alignment horizontal="distributed" vertical="center"/>
      <protection locked="0"/>
    </xf>
    <xf numFmtId="0" fontId="6" fillId="3" borderId="35" xfId="0" applyFont="1" applyFill="1" applyBorder="1" applyAlignment="1" applyProtection="1">
      <alignment horizontal="distributed" vertical="center"/>
      <protection locked="0"/>
    </xf>
    <xf numFmtId="0" fontId="17" fillId="0" borderId="37" xfId="0" applyFont="1" applyBorder="1" applyAlignment="1" applyProtection="1">
      <alignment horizontal="center" vertical="center"/>
      <protection locked="0"/>
    </xf>
    <xf numFmtId="0" fontId="17" fillId="0" borderId="35" xfId="0" applyFont="1" applyBorder="1" applyAlignment="1" applyProtection="1">
      <alignment horizontal="center" vertical="center"/>
      <protection locked="0"/>
    </xf>
    <xf numFmtId="0" fontId="6" fillId="0" borderId="73" xfId="0" applyFont="1" applyBorder="1" applyAlignment="1" applyProtection="1">
      <alignment horizontal="center" vertical="center" shrinkToFit="1"/>
      <protection locked="0"/>
    </xf>
    <xf numFmtId="0" fontId="6" fillId="2" borderId="11" xfId="0" applyFont="1" applyFill="1" applyBorder="1" applyAlignment="1" applyProtection="1">
      <alignment horizontal="distributed" vertical="center"/>
      <protection locked="0"/>
    </xf>
    <xf numFmtId="0" fontId="6" fillId="2" borderId="12" xfId="0" applyFont="1" applyFill="1" applyBorder="1" applyAlignment="1" applyProtection="1">
      <alignment horizontal="distributed" vertical="center"/>
      <protection locked="0"/>
    </xf>
    <xf numFmtId="0" fontId="6" fillId="2" borderId="13" xfId="0" applyFont="1" applyFill="1" applyBorder="1" applyAlignment="1" applyProtection="1">
      <alignment horizontal="distributed" vertical="center"/>
      <protection locked="0"/>
    </xf>
    <xf numFmtId="0" fontId="6" fillId="3" borderId="44" xfId="0" applyFont="1" applyFill="1" applyBorder="1" applyAlignment="1" applyProtection="1">
      <alignment horizontal="distributed" vertical="center"/>
      <protection locked="0"/>
    </xf>
    <xf numFmtId="0" fontId="9" fillId="3" borderId="39" xfId="0" applyFont="1" applyFill="1" applyBorder="1" applyAlignment="1" applyProtection="1">
      <alignment horizontal="center" vertical="center" shrinkToFit="1"/>
      <protection locked="0"/>
    </xf>
    <xf numFmtId="0" fontId="9" fillId="3" borderId="40" xfId="0" applyFont="1" applyFill="1" applyBorder="1" applyAlignment="1" applyProtection="1">
      <alignment horizontal="center" vertical="center" shrinkToFit="1"/>
      <protection locked="0"/>
    </xf>
    <xf numFmtId="0" fontId="9" fillId="3" borderId="41" xfId="0" applyFont="1" applyFill="1" applyBorder="1" applyAlignment="1" applyProtection="1">
      <alignment horizontal="center" vertical="center" shrinkToFit="1"/>
      <protection locked="0"/>
    </xf>
    <xf numFmtId="0" fontId="6" fillId="0" borderId="56" xfId="0" applyFont="1" applyBorder="1" applyAlignment="1" applyProtection="1">
      <alignment horizontal="center" vertical="center" shrinkToFit="1"/>
      <protection locked="0"/>
    </xf>
    <xf numFmtId="0" fontId="6" fillId="0" borderId="31" xfId="0" applyFont="1" applyBorder="1" applyAlignment="1" applyProtection="1">
      <alignment horizontal="center" vertical="center" shrinkToFit="1"/>
      <protection locked="0"/>
    </xf>
    <xf numFmtId="0" fontId="6" fillId="0" borderId="33" xfId="0" applyFont="1" applyBorder="1" applyAlignment="1" applyProtection="1">
      <alignment horizontal="center" vertical="center" shrinkToFit="1"/>
      <protection locked="0"/>
    </xf>
    <xf numFmtId="0" fontId="6" fillId="0" borderId="24"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13" fillId="2" borderId="25" xfId="0" applyFont="1" applyFill="1" applyBorder="1" applyAlignment="1" applyProtection="1">
      <alignment horizontal="center" vertical="center" wrapText="1"/>
      <protection locked="0"/>
    </xf>
    <xf numFmtId="0" fontId="13" fillId="2" borderId="27"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wrapText="1"/>
      <protection locked="0"/>
    </xf>
    <xf numFmtId="0" fontId="13" fillId="2" borderId="27"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176" fontId="19" fillId="2" borderId="7" xfId="0" applyNumberFormat="1" applyFont="1" applyFill="1" applyBorder="1" applyAlignment="1" applyProtection="1">
      <alignment horizontal="center" vertical="center" shrinkToFit="1"/>
      <protection locked="0"/>
    </xf>
    <xf numFmtId="176" fontId="19" fillId="2" borderId="7" xfId="0" applyNumberFormat="1" applyFont="1" applyFill="1" applyBorder="1" applyAlignment="1">
      <alignment horizontal="center" vertical="center" shrinkToFit="1"/>
    </xf>
    <xf numFmtId="176" fontId="13" fillId="2" borderId="7" xfId="0" applyNumberFormat="1" applyFont="1" applyFill="1" applyBorder="1" applyAlignment="1" applyProtection="1">
      <alignment horizontal="center" vertical="center" shrinkToFit="1"/>
      <protection locked="0"/>
    </xf>
    <xf numFmtId="0" fontId="24" fillId="2" borderId="7" xfId="0" applyFont="1" applyFill="1" applyBorder="1" applyAlignment="1" applyProtection="1">
      <alignment horizontal="center" vertical="center" wrapText="1"/>
      <protection locked="0"/>
    </xf>
    <xf numFmtId="176" fontId="19" fillId="2" borderId="7" xfId="0" applyNumberFormat="1" applyFont="1" applyFill="1" applyBorder="1" applyAlignment="1">
      <alignment horizontal="center" vertical="center" wrapText="1" shrinkToFit="1"/>
    </xf>
    <xf numFmtId="176" fontId="19" fillId="2" borderId="15" xfId="0" applyNumberFormat="1" applyFont="1" applyFill="1" applyBorder="1" applyAlignment="1" applyProtection="1">
      <alignment horizontal="center" vertical="center" wrapText="1" shrinkToFit="1"/>
      <protection locked="0"/>
    </xf>
    <xf numFmtId="176" fontId="19" fillId="2" borderId="9" xfId="0" applyNumberFormat="1" applyFont="1" applyFill="1" applyBorder="1" applyAlignment="1" applyProtection="1">
      <alignment horizontal="center" vertical="center" wrapText="1" shrinkToFit="1"/>
      <protection locked="0"/>
    </xf>
    <xf numFmtId="176" fontId="19" fillId="2" borderId="78" xfId="0" applyNumberFormat="1" applyFont="1" applyFill="1" applyBorder="1" applyAlignment="1" applyProtection="1">
      <alignment horizontal="center" vertical="center" wrapText="1" shrinkToFit="1"/>
      <protection locked="0"/>
    </xf>
    <xf numFmtId="176" fontId="13" fillId="2" borderId="15" xfId="0" applyNumberFormat="1" applyFont="1" applyFill="1" applyBorder="1" applyAlignment="1" applyProtection="1">
      <alignment horizontal="center" vertical="center" shrinkToFit="1"/>
      <protection locked="0"/>
    </xf>
    <xf numFmtId="176" fontId="13" fillId="2" borderId="9" xfId="0" applyNumberFormat="1" applyFont="1" applyFill="1" applyBorder="1" applyAlignment="1" applyProtection="1">
      <alignment horizontal="center" vertical="center" shrinkToFit="1"/>
      <protection locked="0"/>
    </xf>
    <xf numFmtId="176" fontId="13" fillId="2" borderId="78" xfId="0" applyNumberFormat="1" applyFont="1" applyFill="1" applyBorder="1" applyAlignment="1" applyProtection="1">
      <alignment horizontal="center" vertical="center" shrinkToFit="1"/>
      <protection locked="0"/>
    </xf>
    <xf numFmtId="0" fontId="13" fillId="2" borderId="39" xfId="0" applyFont="1" applyFill="1" applyBorder="1" applyAlignment="1" applyProtection="1">
      <alignment horizontal="center" vertical="center"/>
      <protection locked="0"/>
    </xf>
    <xf numFmtId="0" fontId="13" fillId="2" borderId="40" xfId="0" applyFont="1" applyFill="1" applyBorder="1" applyAlignment="1" applyProtection="1">
      <alignment horizontal="center" vertical="center"/>
      <protection locked="0"/>
    </xf>
    <xf numFmtId="0" fontId="13" fillId="2" borderId="5" xfId="0" applyFont="1" applyFill="1" applyBorder="1" applyAlignment="1" applyProtection="1">
      <alignment horizontal="center" vertical="center"/>
      <protection locked="0"/>
    </xf>
    <xf numFmtId="0" fontId="13" fillId="2" borderId="43" xfId="0" applyFont="1" applyFill="1" applyBorder="1" applyAlignment="1" applyProtection="1">
      <alignment horizontal="center" vertical="center"/>
      <protection locked="0"/>
    </xf>
    <xf numFmtId="0" fontId="13" fillId="0" borderId="62"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6" fillId="0" borderId="7"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6" fillId="6" borderId="47" xfId="0" applyFont="1" applyFill="1" applyBorder="1" applyAlignment="1">
      <alignment horizontal="center" vertical="center" shrinkToFit="1"/>
    </xf>
    <xf numFmtId="0" fontId="6" fillId="6" borderId="48" xfId="0" applyFont="1" applyFill="1" applyBorder="1" applyAlignment="1">
      <alignment horizontal="center" vertical="center" shrinkToFit="1"/>
    </xf>
    <xf numFmtId="0" fontId="6" fillId="6" borderId="29" xfId="0" applyFont="1" applyFill="1" applyBorder="1" applyAlignment="1">
      <alignment horizontal="center" vertical="center" shrinkToFit="1"/>
    </xf>
    <xf numFmtId="1" fontId="17" fillId="5" borderId="15" xfId="0" applyNumberFormat="1" applyFont="1" applyFill="1" applyBorder="1" applyAlignment="1" applyProtection="1">
      <alignment horizontal="center" vertical="center" shrinkToFit="1"/>
      <protection locked="0"/>
    </xf>
    <xf numFmtId="1" fontId="17" fillId="5" borderId="9" xfId="0" applyNumberFormat="1" applyFont="1" applyFill="1" applyBorder="1" applyAlignment="1" applyProtection="1">
      <alignment horizontal="center" vertical="center" shrinkToFit="1"/>
      <protection locked="0"/>
    </xf>
    <xf numFmtId="1" fontId="17" fillId="5" borderId="10" xfId="0" applyNumberFormat="1" applyFont="1" applyFill="1" applyBorder="1" applyAlignment="1" applyProtection="1">
      <alignment horizontal="center" vertical="center" shrinkToFit="1"/>
      <protection locked="0"/>
    </xf>
    <xf numFmtId="3" fontId="17" fillId="5" borderId="15" xfId="0" applyNumberFormat="1" applyFont="1" applyFill="1" applyBorder="1" applyAlignment="1" applyProtection="1">
      <alignment horizontal="right" vertical="center" shrinkToFit="1"/>
      <protection locked="0"/>
    </xf>
    <xf numFmtId="3" fontId="17" fillId="5" borderId="9" xfId="0" applyNumberFormat="1" applyFont="1" applyFill="1" applyBorder="1" applyAlignment="1" applyProtection="1">
      <alignment horizontal="right" vertical="center" shrinkToFit="1"/>
      <protection locked="0"/>
    </xf>
    <xf numFmtId="3" fontId="17" fillId="5" borderId="10" xfId="0" applyNumberFormat="1" applyFont="1" applyFill="1" applyBorder="1" applyAlignment="1" applyProtection="1">
      <alignment horizontal="right" vertical="center" shrinkToFit="1"/>
      <protection locked="0"/>
    </xf>
    <xf numFmtId="0" fontId="13" fillId="0" borderId="20" xfId="0" applyFont="1" applyBorder="1" applyAlignment="1" applyProtection="1">
      <alignment horizontal="center" vertical="center" wrapText="1"/>
      <protection locked="0"/>
    </xf>
    <xf numFmtId="0" fontId="13" fillId="0" borderId="59" xfId="0" applyFont="1" applyBorder="1" applyAlignment="1" applyProtection="1">
      <alignment horizontal="center" vertical="center" wrapText="1"/>
      <protection locked="0"/>
    </xf>
    <xf numFmtId="0" fontId="13" fillId="0" borderId="21" xfId="0" applyFont="1" applyBorder="1" applyAlignment="1" applyProtection="1">
      <alignment horizontal="center" vertical="center" wrapText="1"/>
      <protection locked="0"/>
    </xf>
    <xf numFmtId="0" fontId="6" fillId="6" borderId="57" xfId="0" applyFont="1" applyFill="1" applyBorder="1" applyAlignment="1">
      <alignment horizontal="center" vertical="center" shrinkToFit="1"/>
    </xf>
    <xf numFmtId="0" fontId="6" fillId="6" borderId="9" xfId="0" applyFont="1" applyFill="1" applyBorder="1" applyAlignment="1">
      <alignment horizontal="center" vertical="center" shrinkToFit="1"/>
    </xf>
    <xf numFmtId="0" fontId="6" fillId="6" borderId="10" xfId="0" applyFont="1" applyFill="1" applyBorder="1" applyAlignment="1">
      <alignment horizontal="center" vertical="center" shrinkToFit="1"/>
    </xf>
    <xf numFmtId="0" fontId="13" fillId="0" borderId="9" xfId="0" applyFont="1" applyBorder="1" applyAlignment="1" applyProtection="1">
      <alignment horizontal="center" vertical="center" wrapText="1"/>
      <protection locked="0"/>
    </xf>
    <xf numFmtId="0" fontId="13" fillId="0" borderId="61" xfId="0" applyFont="1" applyBorder="1" applyAlignment="1" applyProtection="1">
      <alignment horizontal="center" vertical="center" wrapText="1"/>
      <protection locked="0"/>
    </xf>
    <xf numFmtId="0" fontId="6" fillId="0" borderId="66" xfId="0" applyFont="1" applyBorder="1" applyAlignment="1" applyProtection="1">
      <alignment horizontal="center" vertical="center"/>
      <protection locked="0"/>
    </xf>
    <xf numFmtId="0" fontId="6" fillId="0" borderId="67" xfId="0" applyFont="1" applyBorder="1" applyAlignment="1" applyProtection="1">
      <alignment horizontal="center" vertical="center"/>
      <protection locked="0"/>
    </xf>
    <xf numFmtId="49" fontId="6" fillId="0" borderId="34" xfId="0" applyNumberFormat="1" applyFont="1" applyBorder="1" applyAlignment="1" applyProtection="1">
      <alignment horizontal="center" vertical="center"/>
      <protection locked="0"/>
    </xf>
    <xf numFmtId="49" fontId="6" fillId="0" borderId="35" xfId="0" applyNumberFormat="1" applyFont="1" applyBorder="1" applyAlignment="1" applyProtection="1">
      <alignment horizontal="center" vertical="center"/>
      <protection locked="0"/>
    </xf>
    <xf numFmtId="49" fontId="6" fillId="0" borderId="53" xfId="0" applyNumberFormat="1" applyFont="1" applyBorder="1" applyAlignment="1" applyProtection="1">
      <alignment horizontal="center" vertical="center"/>
      <protection locked="0"/>
    </xf>
    <xf numFmtId="49" fontId="6" fillId="0" borderId="75" xfId="0" applyNumberFormat="1" applyFont="1" applyBorder="1" applyAlignment="1" applyProtection="1">
      <alignment horizontal="center" vertical="center"/>
      <protection locked="0"/>
    </xf>
    <xf numFmtId="49" fontId="6" fillId="0" borderId="76" xfId="0" applyNumberFormat="1" applyFont="1" applyBorder="1" applyAlignment="1" applyProtection="1">
      <alignment horizontal="center" vertical="center"/>
      <protection locked="0"/>
    </xf>
    <xf numFmtId="49" fontId="6" fillId="0" borderId="77" xfId="0" applyNumberFormat="1" applyFont="1" applyBorder="1" applyAlignment="1" applyProtection="1">
      <alignment horizontal="center" vertical="center"/>
      <protection locked="0"/>
    </xf>
    <xf numFmtId="0" fontId="9" fillId="0" borderId="67" xfId="0" applyFont="1" applyBorder="1" applyAlignment="1" applyProtection="1">
      <alignment horizontal="left" vertical="center"/>
      <protection locked="0"/>
    </xf>
    <xf numFmtId="0" fontId="22" fillId="0" borderId="0" xfId="0" applyFont="1" applyAlignment="1" applyProtection="1">
      <alignment horizontal="left" vertical="center" shrinkToFit="1"/>
      <protection locked="0"/>
    </xf>
    <xf numFmtId="0" fontId="13" fillId="0" borderId="5" xfId="0" applyFont="1" applyBorder="1" applyAlignment="1" applyProtection="1">
      <alignment horizontal="left"/>
      <protection locked="0"/>
    </xf>
    <xf numFmtId="0" fontId="6" fillId="0" borderId="37" xfId="0" applyFont="1" applyBorder="1" applyAlignment="1" applyProtection="1">
      <alignment horizontal="center" vertical="center" wrapText="1"/>
      <protection locked="0"/>
    </xf>
    <xf numFmtId="0" fontId="6" fillId="0" borderId="35" xfId="0" applyFont="1" applyBorder="1" applyAlignment="1" applyProtection="1">
      <alignment horizontal="center" vertical="center" wrapText="1"/>
      <protection locked="0"/>
    </xf>
    <xf numFmtId="0" fontId="6" fillId="0" borderId="38"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50" xfId="0" applyFont="1" applyBorder="1" applyAlignment="1" applyProtection="1">
      <alignment horizontal="center" vertical="center" wrapText="1"/>
      <protection locked="0"/>
    </xf>
    <xf numFmtId="0" fontId="6" fillId="0" borderId="48" xfId="0" applyFont="1" applyBorder="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protection locked="0"/>
    </xf>
    <xf numFmtId="0" fontId="6" fillId="0" borderId="40"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protection locked="0"/>
    </xf>
    <xf numFmtId="0" fontId="13" fillId="0" borderId="0" xfId="0" applyFont="1" applyAlignment="1" applyProtection="1">
      <alignment horizontal="left"/>
      <protection locked="0"/>
    </xf>
    <xf numFmtId="0" fontId="13" fillId="2" borderId="8" xfId="0" applyFont="1" applyFill="1" applyBorder="1" applyAlignment="1" applyProtection="1">
      <alignment horizontal="center" vertical="center"/>
      <protection locked="0"/>
    </xf>
    <xf numFmtId="0" fontId="13" fillId="2" borderId="25" xfId="0" applyFont="1" applyFill="1" applyBorder="1" applyAlignment="1" applyProtection="1">
      <alignment horizontal="center" vertical="center"/>
      <protection locked="0"/>
    </xf>
    <xf numFmtId="0" fontId="13" fillId="2" borderId="6" xfId="0" applyFont="1" applyFill="1" applyBorder="1" applyAlignment="1" applyProtection="1">
      <alignment horizontal="center" vertical="center"/>
      <protection locked="0"/>
    </xf>
    <xf numFmtId="178" fontId="7" fillId="0" borderId="6" xfId="0" applyNumberFormat="1" applyFont="1" applyBorder="1" applyAlignment="1" applyProtection="1">
      <alignment horizontal="center" vertical="center"/>
      <protection locked="0"/>
    </xf>
    <xf numFmtId="178" fontId="7" fillId="0" borderId="7" xfId="0" applyNumberFormat="1" applyFont="1" applyBorder="1" applyAlignment="1" applyProtection="1">
      <alignment horizontal="center" vertical="center"/>
      <protection locked="0"/>
    </xf>
    <xf numFmtId="178" fontId="7" fillId="0" borderId="68" xfId="0" applyNumberFormat="1" applyFont="1" applyBorder="1" applyAlignment="1" applyProtection="1">
      <alignment horizontal="center" vertical="center"/>
      <protection locked="0"/>
    </xf>
    <xf numFmtId="178" fontId="7" fillId="0" borderId="54" xfId="0" applyNumberFormat="1" applyFont="1" applyBorder="1" applyAlignment="1" applyProtection="1">
      <alignment horizontal="center" vertical="center"/>
      <protection locked="0"/>
    </xf>
    <xf numFmtId="0" fontId="33" fillId="5" borderId="15" xfId="0" applyFont="1" applyFill="1" applyBorder="1" applyAlignment="1" applyProtection="1">
      <alignment horizontal="center" vertical="center" shrinkToFit="1"/>
      <protection locked="0"/>
    </xf>
    <xf numFmtId="0" fontId="33" fillId="5" borderId="9" xfId="0" applyFont="1" applyFill="1" applyBorder="1" applyAlignment="1" applyProtection="1">
      <alignment horizontal="center" vertical="center" shrinkToFit="1"/>
      <protection locked="0"/>
    </xf>
    <xf numFmtId="0" fontId="33" fillId="5" borderId="10" xfId="0" applyFont="1" applyFill="1" applyBorder="1" applyAlignment="1" applyProtection="1">
      <alignment horizontal="center" vertical="center" shrinkToFit="1"/>
      <protection locked="0"/>
    </xf>
    <xf numFmtId="0" fontId="36" fillId="0" borderId="0" xfId="0" applyFont="1" applyAlignment="1">
      <alignment horizontal="left" vertical="center" shrinkToFit="1"/>
    </xf>
    <xf numFmtId="0" fontId="13" fillId="0" borderId="18" xfId="0" applyFont="1" applyBorder="1" applyAlignment="1" applyProtection="1">
      <alignment horizontal="center" vertical="center" wrapText="1"/>
      <protection locked="0"/>
    </xf>
    <xf numFmtId="0" fontId="13" fillId="0" borderId="58"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6" fillId="0" borderId="0" xfId="0" applyFont="1" applyBorder="1" applyAlignment="1">
      <alignment horizontal="center" vertical="center" shrinkToFit="1"/>
    </xf>
    <xf numFmtId="0" fontId="6" fillId="0" borderId="1" xfId="0" applyFont="1" applyBorder="1" applyAlignment="1">
      <alignment horizontal="center" vertical="center" shrinkToFit="1"/>
    </xf>
    <xf numFmtId="1" fontId="17" fillId="5" borderId="3" xfId="0" applyNumberFormat="1" applyFont="1" applyFill="1" applyBorder="1" applyAlignment="1">
      <alignment horizontal="center" vertical="center" shrinkToFit="1"/>
    </xf>
    <xf numFmtId="1" fontId="17" fillId="5" borderId="4" xfId="0" applyNumberFormat="1" applyFont="1" applyFill="1" applyBorder="1" applyAlignment="1">
      <alignment horizontal="center" vertical="center" shrinkToFit="1"/>
    </xf>
    <xf numFmtId="1" fontId="17" fillId="5" borderId="85" xfId="0" applyNumberFormat="1" applyFont="1" applyFill="1" applyBorder="1" applyAlignment="1">
      <alignment horizontal="center" vertical="center" shrinkToFit="1"/>
    </xf>
    <xf numFmtId="0" fontId="13" fillId="0" borderId="4" xfId="0" applyFont="1" applyBorder="1" applyAlignment="1">
      <alignment horizontal="center" vertical="center" wrapText="1"/>
    </xf>
    <xf numFmtId="0" fontId="13" fillId="0" borderId="85" xfId="0" applyFont="1" applyBorder="1" applyAlignment="1">
      <alignment horizontal="center" vertical="center" wrapText="1"/>
    </xf>
    <xf numFmtId="3" fontId="17" fillId="5" borderId="3" xfId="0" applyNumberFormat="1" applyFont="1" applyFill="1" applyBorder="1" applyAlignment="1">
      <alignment horizontal="right" vertical="center" shrinkToFit="1"/>
    </xf>
    <xf numFmtId="3" fontId="17" fillId="5" borderId="4" xfId="0" applyNumberFormat="1" applyFont="1" applyFill="1" applyBorder="1" applyAlignment="1">
      <alignment horizontal="right" vertical="center" shrinkToFit="1"/>
    </xf>
    <xf numFmtId="3" fontId="17" fillId="5" borderId="85" xfId="0" applyNumberFormat="1" applyFont="1" applyFill="1" applyBorder="1" applyAlignment="1">
      <alignment horizontal="right" vertical="center" shrinkToFit="1"/>
    </xf>
    <xf numFmtId="3" fontId="17" fillId="6" borderId="3" xfId="0" applyNumberFormat="1" applyFont="1" applyFill="1" applyBorder="1" applyAlignment="1">
      <alignment horizontal="right" vertical="center" shrinkToFit="1"/>
    </xf>
    <xf numFmtId="3" fontId="17" fillId="6" borderId="4" xfId="0" applyNumberFormat="1" applyFont="1" applyFill="1" applyBorder="1" applyAlignment="1">
      <alignment horizontal="right" vertical="center" shrinkToFit="1"/>
    </xf>
    <xf numFmtId="3" fontId="17" fillId="6" borderId="85" xfId="0" applyNumberFormat="1" applyFont="1" applyFill="1" applyBorder="1" applyAlignment="1">
      <alignment horizontal="right" vertical="center" shrinkToFit="1"/>
    </xf>
    <xf numFmtId="0" fontId="13" fillId="0" borderId="45" xfId="0" applyFont="1" applyBorder="1" applyAlignment="1">
      <alignment horizontal="center" vertical="center" wrapText="1"/>
    </xf>
    <xf numFmtId="0" fontId="7" fillId="0" borderId="35" xfId="0" applyFont="1" applyBorder="1" applyAlignment="1">
      <alignment vertical="center"/>
    </xf>
    <xf numFmtId="1" fontId="17" fillId="5" borderId="3" xfId="0" applyNumberFormat="1" applyFont="1" applyFill="1" applyBorder="1" applyAlignment="1" applyProtection="1">
      <alignment horizontal="center" vertical="center" shrinkToFit="1"/>
      <protection locked="0"/>
    </xf>
    <xf numFmtId="1" fontId="17" fillId="5" borderId="4" xfId="0" applyNumberFormat="1" applyFont="1" applyFill="1" applyBorder="1" applyAlignment="1" applyProtection="1">
      <alignment horizontal="center" vertical="center" shrinkToFit="1"/>
      <protection locked="0"/>
    </xf>
    <xf numFmtId="1" fontId="17" fillId="5" borderId="85" xfId="0" applyNumberFormat="1" applyFont="1" applyFill="1" applyBorder="1" applyAlignment="1" applyProtection="1">
      <alignment horizontal="center" vertical="center" shrinkToFit="1"/>
      <protection locked="0"/>
    </xf>
    <xf numFmtId="0" fontId="13" fillId="0" borderId="0" xfId="0" applyFont="1" applyBorder="1" applyAlignment="1" applyProtection="1">
      <alignment horizontal="center" vertical="center" wrapText="1"/>
      <protection locked="0"/>
    </xf>
    <xf numFmtId="3" fontId="17" fillId="5" borderId="3" xfId="0" applyNumberFormat="1" applyFont="1" applyFill="1" applyBorder="1" applyAlignment="1" applyProtection="1">
      <alignment horizontal="right" vertical="center" shrinkToFit="1"/>
      <protection locked="0"/>
    </xf>
    <xf numFmtId="3" fontId="17" fillId="5" borderId="4" xfId="0" applyNumberFormat="1" applyFont="1" applyFill="1" applyBorder="1" applyAlignment="1" applyProtection="1">
      <alignment horizontal="right" vertical="center" shrinkToFit="1"/>
      <protection locked="0"/>
    </xf>
    <xf numFmtId="3" fontId="17" fillId="5" borderId="85" xfId="0" applyNumberFormat="1" applyFont="1" applyFill="1" applyBorder="1" applyAlignment="1" applyProtection="1">
      <alignment horizontal="right" vertical="center" shrinkToFit="1"/>
      <protection locked="0"/>
    </xf>
    <xf numFmtId="0" fontId="13" fillId="0" borderId="19" xfId="0" applyFont="1" applyBorder="1" applyAlignment="1" applyProtection="1">
      <alignment horizontal="center" vertical="center" wrapText="1"/>
      <protection locked="0"/>
    </xf>
    <xf numFmtId="0" fontId="13" fillId="0" borderId="86"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7" fillId="0" borderId="35" xfId="0" applyFont="1" applyBorder="1" applyAlignment="1" applyProtection="1">
      <alignment vertical="center"/>
      <protection locked="0"/>
    </xf>
  </cellXfs>
  <cellStyles count="14">
    <cellStyle name="桁区切り" xfId="1" builtinId="6"/>
    <cellStyle name="桁区切り 2" xfId="2" xr:uid="{00000000-0005-0000-0000-000001000000}"/>
    <cellStyle name="桁区切り 3" xfId="3" xr:uid="{00000000-0005-0000-0000-000002000000}"/>
    <cellStyle name="桁区切り 4" xfId="11" xr:uid="{00000000-0005-0000-0000-000003000000}"/>
    <cellStyle name="桁区切り 5" xfId="12" xr:uid="{00000000-0005-0000-0000-000004000000}"/>
    <cellStyle name="標準" xfId="0" builtinId="0"/>
    <cellStyle name="標準 2" xfId="4" xr:uid="{00000000-0005-0000-0000-000006000000}"/>
    <cellStyle name="標準 2 2" xfId="5" xr:uid="{00000000-0005-0000-0000-000007000000}"/>
    <cellStyle name="標準 2 2 2" xfId="10" xr:uid="{00000000-0005-0000-0000-000008000000}"/>
    <cellStyle name="標準 3" xfId="6" xr:uid="{00000000-0005-0000-0000-000009000000}"/>
    <cellStyle name="標準 4" xfId="7" xr:uid="{00000000-0005-0000-0000-00000A000000}"/>
    <cellStyle name="標準 4 2" xfId="9" xr:uid="{00000000-0005-0000-0000-00000B000000}"/>
    <cellStyle name="標準 5" xfId="8" xr:uid="{00000000-0005-0000-0000-00000C000000}"/>
    <cellStyle name="標準 6" xfId="13" xr:uid="{00000000-0005-0000-0000-00000D000000}"/>
  </cellStyles>
  <dxfs count="6">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b/>
        <i val="0"/>
        <color rgb="FF9C0006"/>
      </font>
      <fill>
        <patternFill>
          <bgColor rgb="FFFFC7CE"/>
        </patternFill>
      </fill>
    </dxf>
  </dxfs>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xdr:from>
      <xdr:col>0</xdr:col>
      <xdr:colOff>297181</xdr:colOff>
      <xdr:row>31</xdr:row>
      <xdr:rowOff>28575</xdr:rowOff>
    </xdr:from>
    <xdr:to>
      <xdr:col>0</xdr:col>
      <xdr:colOff>342900</xdr:colOff>
      <xdr:row>32</xdr:row>
      <xdr:rowOff>219075</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4763</xdr:rowOff>
    </xdr:from>
    <xdr:to>
      <xdr:col>3</xdr:col>
      <xdr:colOff>47625</xdr:colOff>
      <xdr:row>35</xdr:row>
      <xdr:rowOff>85725</xdr:rowOff>
    </xdr:to>
    <xdr:cxnSp macro="">
      <xdr:nvCxnSpPr>
        <xdr:cNvPr id="7" name="カギ線コネクタ 6">
          <a:extLst>
            <a:ext uri="{FF2B5EF4-FFF2-40B4-BE49-F238E27FC236}">
              <a16:creationId xmlns:a16="http://schemas.microsoft.com/office/drawing/2014/main" id="{00000000-0008-0000-0000-000007000000}"/>
            </a:ext>
          </a:extLst>
        </xdr:cNvPr>
        <xdr:cNvCxnSpPr>
          <a:stCxn id="4"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38100</xdr:colOff>
      <xdr:row>39</xdr:row>
      <xdr:rowOff>82550</xdr:rowOff>
    </xdr:from>
    <xdr:to>
      <xdr:col>19</xdr:col>
      <xdr:colOff>6350</xdr:colOff>
      <xdr:row>40</xdr:row>
      <xdr:rowOff>120650</xdr:rowOff>
    </xdr:to>
    <xdr:sp macro="" textlink="">
      <xdr:nvSpPr>
        <xdr:cNvPr id="3" name="テキスト ボックス 2">
          <a:extLst>
            <a:ext uri="{FF2B5EF4-FFF2-40B4-BE49-F238E27FC236}">
              <a16:creationId xmlns:a16="http://schemas.microsoft.com/office/drawing/2014/main" id="{32F8546B-3386-4DA2-905A-709B4276319B}"/>
            </a:ext>
          </a:extLst>
        </xdr:cNvPr>
        <xdr:cNvSpPr txBox="1"/>
      </xdr:nvSpPr>
      <xdr:spPr>
        <a:xfrm>
          <a:off x="533400" y="887095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63500</xdr:colOff>
      <xdr:row>36</xdr:row>
      <xdr:rowOff>127000</xdr:rowOff>
    </xdr:from>
    <xdr:to>
      <xdr:col>14</xdr:col>
      <xdr:colOff>6350</xdr:colOff>
      <xdr:row>39</xdr:row>
      <xdr:rowOff>127000</xdr:rowOff>
    </xdr:to>
    <xdr:pic>
      <xdr:nvPicPr>
        <xdr:cNvPr id="5" name="図 4">
          <a:extLst>
            <a:ext uri="{FF2B5EF4-FFF2-40B4-BE49-F238E27FC236}">
              <a16:creationId xmlns:a16="http://schemas.microsoft.com/office/drawing/2014/main" id="{279F9718-A956-D2C4-C823-631CAA7F40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800" y="821055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297181</xdr:colOff>
      <xdr:row>31</xdr:row>
      <xdr:rowOff>28575</xdr:rowOff>
    </xdr:from>
    <xdr:to>
      <xdr:col>0</xdr:col>
      <xdr:colOff>342900</xdr:colOff>
      <xdr:row>32</xdr:row>
      <xdr:rowOff>219075</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4763</xdr:rowOff>
    </xdr:from>
    <xdr:to>
      <xdr:col>3</xdr:col>
      <xdr:colOff>47625</xdr:colOff>
      <xdr:row>35</xdr:row>
      <xdr:rowOff>85725</xdr:rowOff>
    </xdr:to>
    <xdr:cxnSp macro="">
      <xdr:nvCxnSpPr>
        <xdr:cNvPr id="6" name="カギ線コネクタ 5">
          <a:extLst>
            <a:ext uri="{FF2B5EF4-FFF2-40B4-BE49-F238E27FC236}">
              <a16:creationId xmlns:a16="http://schemas.microsoft.com/office/drawing/2014/main" id="{00000000-0008-0000-0100-000006000000}"/>
            </a:ext>
          </a:extLst>
        </xdr:cNvPr>
        <xdr:cNvCxnSpPr>
          <a:stCxn id="5"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76200</xdr:colOff>
      <xdr:row>31</xdr:row>
      <xdr:rowOff>0</xdr:rowOff>
    </xdr:from>
    <xdr:to>
      <xdr:col>21</xdr:col>
      <xdr:colOff>19050</xdr:colOff>
      <xdr:row>31</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2000250"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19050</xdr:colOff>
      <xdr:row>31</xdr:row>
      <xdr:rowOff>0</xdr:rowOff>
    </xdr:from>
    <xdr:to>
      <xdr:col>37</xdr:col>
      <xdr:colOff>76200</xdr:colOff>
      <xdr:row>31</xdr:row>
      <xdr:rowOff>190500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3629025"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39</xdr:row>
      <xdr:rowOff>107950</xdr:rowOff>
    </xdr:from>
    <xdr:to>
      <xdr:col>18</xdr:col>
      <xdr:colOff>25400</xdr:colOff>
      <xdr:row>40</xdr:row>
      <xdr:rowOff>146050</xdr:rowOff>
    </xdr:to>
    <xdr:sp macro="" textlink="">
      <xdr:nvSpPr>
        <xdr:cNvPr id="4" name="テキスト ボックス 3">
          <a:extLst>
            <a:ext uri="{FF2B5EF4-FFF2-40B4-BE49-F238E27FC236}">
              <a16:creationId xmlns:a16="http://schemas.microsoft.com/office/drawing/2014/main" id="{96AA7178-B04D-44E4-AF96-8838CA4531D7}"/>
            </a:ext>
          </a:extLst>
        </xdr:cNvPr>
        <xdr:cNvSpPr txBox="1"/>
      </xdr:nvSpPr>
      <xdr:spPr>
        <a:xfrm>
          <a:off x="457200" y="889635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38100</xdr:colOff>
      <xdr:row>36</xdr:row>
      <xdr:rowOff>133350</xdr:rowOff>
    </xdr:from>
    <xdr:to>
      <xdr:col>13</xdr:col>
      <xdr:colOff>76200</xdr:colOff>
      <xdr:row>39</xdr:row>
      <xdr:rowOff>133350</xdr:rowOff>
    </xdr:to>
    <xdr:pic>
      <xdr:nvPicPr>
        <xdr:cNvPr id="2" name="図 1">
          <a:extLst>
            <a:ext uri="{FF2B5EF4-FFF2-40B4-BE49-F238E27FC236}">
              <a16:creationId xmlns:a16="http://schemas.microsoft.com/office/drawing/2014/main" id="{F80D62AB-0BCA-4AEC-B3D3-F0FABCC091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0" y="82169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2.bin" />
  <Relationship Id="rId4" Type="http://schemas.openxmlformats.org/officeDocument/2006/relationships/comments" Target="../comments1.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2.xml" />
  <Relationship Id="rId1" Type="http://schemas.openxmlformats.org/officeDocument/2006/relationships/printerSettings" Target="../printerSettings/printerSettings3.bin" />
  <Relationship Id="rId4" Type="http://schemas.openxmlformats.org/officeDocument/2006/relationships/comments" Target="../comments2.xml"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1EC00-22BF-4486-A9B9-3AFA3C3F8F1D}">
  <sheetPr>
    <pageSetUpPr fitToPage="1"/>
  </sheetPr>
  <dimension ref="A1:B77"/>
  <sheetViews>
    <sheetView topLeftCell="A33" workbookViewId="0">
      <selection activeCell="B48" sqref="B48"/>
    </sheetView>
  </sheetViews>
  <sheetFormatPr defaultRowHeight="13"/>
  <cols>
    <col min="1" max="1" width="3.58203125" style="49" customWidth="1"/>
    <col min="2" max="2" width="110.58203125" style="49" customWidth="1"/>
    <col min="3" max="16384" width="8.6640625" style="49"/>
  </cols>
  <sheetData>
    <row r="1" spans="1:2" ht="15" customHeight="1"/>
    <row r="2" spans="1:2" ht="22" customHeight="1">
      <c r="A2" s="105"/>
      <c r="B2" s="106" t="s">
        <v>158</v>
      </c>
    </row>
    <row r="3" spans="1:2" ht="15" customHeight="1">
      <c r="B3" s="102" t="s">
        <v>163</v>
      </c>
    </row>
    <row r="4" spans="1:2" ht="15" customHeight="1">
      <c r="B4" s="102" t="s">
        <v>164</v>
      </c>
    </row>
    <row r="5" spans="1:2" ht="7" customHeight="1">
      <c r="B5" s="103"/>
    </row>
    <row r="6" spans="1:2" ht="19" customHeight="1">
      <c r="A6" s="105"/>
      <c r="B6" s="107" t="s">
        <v>165</v>
      </c>
    </row>
    <row r="7" spans="1:2" ht="15" customHeight="1">
      <c r="B7" s="102" t="s">
        <v>166</v>
      </c>
    </row>
    <row r="8" spans="1:2" ht="15" customHeight="1">
      <c r="B8" s="102" t="s">
        <v>167</v>
      </c>
    </row>
    <row r="9" spans="1:2" ht="15" customHeight="1">
      <c r="B9" s="102" t="s">
        <v>168</v>
      </c>
    </row>
    <row r="10" spans="1:2" ht="7" customHeight="1">
      <c r="B10" s="103"/>
    </row>
    <row r="11" spans="1:2" ht="19" customHeight="1">
      <c r="A11" s="105"/>
      <c r="B11" s="107" t="s">
        <v>159</v>
      </c>
    </row>
    <row r="12" spans="1:2" ht="15" customHeight="1">
      <c r="B12" s="102" t="s">
        <v>196</v>
      </c>
    </row>
    <row r="13" spans="1:2" ht="15" customHeight="1">
      <c r="B13" s="102" t="s">
        <v>169</v>
      </c>
    </row>
    <row r="14" spans="1:2" ht="15" customHeight="1">
      <c r="B14" s="102" t="s">
        <v>170</v>
      </c>
    </row>
    <row r="15" spans="1:2" ht="15" customHeight="1">
      <c r="B15" s="102" t="s">
        <v>171</v>
      </c>
    </row>
    <row r="16" spans="1:2" ht="15" customHeight="1">
      <c r="B16" s="102" t="s">
        <v>172</v>
      </c>
    </row>
    <row r="17" spans="1:2" ht="15" customHeight="1">
      <c r="B17" s="102" t="s">
        <v>173</v>
      </c>
    </row>
    <row r="18" spans="1:2" ht="15" customHeight="1">
      <c r="B18" s="102" t="s">
        <v>174</v>
      </c>
    </row>
    <row r="19" spans="1:2" ht="15" customHeight="1">
      <c r="B19" s="102" t="s">
        <v>175</v>
      </c>
    </row>
    <row r="20" spans="1:2" ht="7" customHeight="1">
      <c r="B20" s="103"/>
    </row>
    <row r="21" spans="1:2" ht="19" customHeight="1">
      <c r="A21" s="105"/>
      <c r="B21" s="107" t="s">
        <v>160</v>
      </c>
    </row>
    <row r="22" spans="1:2" ht="15" customHeight="1">
      <c r="B22" s="102" t="s">
        <v>176</v>
      </c>
    </row>
    <row r="23" spans="1:2" ht="15" customHeight="1">
      <c r="B23" s="102" t="s">
        <v>177</v>
      </c>
    </row>
    <row r="24" spans="1:2" ht="7" customHeight="1">
      <c r="B24" s="103"/>
    </row>
    <row r="25" spans="1:2" ht="19" customHeight="1">
      <c r="A25" s="105"/>
      <c r="B25" s="107" t="s">
        <v>178</v>
      </c>
    </row>
    <row r="26" spans="1:2" ht="15" customHeight="1">
      <c r="B26" s="102" t="s">
        <v>179</v>
      </c>
    </row>
    <row r="27" spans="1:2" ht="15" customHeight="1">
      <c r="B27" s="102" t="s">
        <v>161</v>
      </c>
    </row>
    <row r="28" spans="1:2" ht="15" customHeight="1">
      <c r="B28" s="102" t="s">
        <v>180</v>
      </c>
    </row>
    <row r="29" spans="1:2" ht="7" customHeight="1">
      <c r="B29" s="103"/>
    </row>
    <row r="30" spans="1:2" ht="19" customHeight="1">
      <c r="A30" s="105"/>
      <c r="B30" s="107" t="s">
        <v>181</v>
      </c>
    </row>
    <row r="31" spans="1:2" ht="15" customHeight="1">
      <c r="B31" s="102" t="s">
        <v>182</v>
      </c>
    </row>
    <row r="32" spans="1:2" ht="15" customHeight="1">
      <c r="B32" s="102" t="s">
        <v>183</v>
      </c>
    </row>
    <row r="33" spans="1:2" ht="15" customHeight="1">
      <c r="B33" s="104" t="s">
        <v>184</v>
      </c>
    </row>
    <row r="34" spans="1:2" ht="15" customHeight="1">
      <c r="B34" s="104" t="s">
        <v>185</v>
      </c>
    </row>
    <row r="35" spans="1:2" ht="15" customHeight="1">
      <c r="B35" s="104" t="s">
        <v>186</v>
      </c>
    </row>
    <row r="36" spans="1:2" ht="7" customHeight="1"/>
    <row r="37" spans="1:2" ht="19" customHeight="1">
      <c r="A37" s="105"/>
      <c r="B37" s="108" t="s">
        <v>187</v>
      </c>
    </row>
    <row r="38" spans="1:2" ht="15" customHeight="1">
      <c r="B38" s="104" t="s">
        <v>188</v>
      </c>
    </row>
    <row r="39" spans="1:2" ht="15" customHeight="1">
      <c r="B39" s="104" t="s">
        <v>189</v>
      </c>
    </row>
    <row r="40" spans="1:2" ht="15" customHeight="1">
      <c r="B40" s="104" t="s">
        <v>190</v>
      </c>
    </row>
    <row r="41" spans="1:2" ht="7" customHeight="1"/>
    <row r="42" spans="1:2" ht="19" customHeight="1">
      <c r="A42" s="105"/>
      <c r="B42" s="108" t="s">
        <v>191</v>
      </c>
    </row>
    <row r="43" spans="1:2" ht="15" customHeight="1">
      <c r="B43" s="104" t="s">
        <v>192</v>
      </c>
    </row>
    <row r="44" spans="1:2" ht="15" customHeight="1">
      <c r="B44" s="104" t="s">
        <v>193</v>
      </c>
    </row>
    <row r="45" spans="1:2" ht="15" customHeight="1">
      <c r="B45" s="104"/>
    </row>
    <row r="46" spans="1:2" ht="7" customHeight="1"/>
    <row r="47" spans="1:2" ht="15" customHeight="1"/>
    <row r="48" spans="1: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sheetData>
  <phoneticPr fontId="8"/>
  <pageMargins left="0.7" right="0.7" top="0.75" bottom="0.75" header="0.3" footer="0.3"/>
  <pageSetup paperSize="9" scale="71"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F211"/>
  <sheetViews>
    <sheetView tabSelected="1" view="pageBreakPreview" zoomScaleNormal="100" zoomScaleSheetLayoutView="100" workbookViewId="0"/>
  </sheetViews>
  <sheetFormatPr defaultColWidth="9" defaultRowHeight="16"/>
  <cols>
    <col min="1" max="1" width="5.25" style="59" customWidth="1"/>
    <col min="2" max="19" width="1.25" style="59" customWidth="1"/>
    <col min="20" max="23" width="1.33203125" style="59" customWidth="1"/>
    <col min="24" max="30" width="1.25" style="59" customWidth="1"/>
    <col min="31" max="31" width="1.58203125" style="59" customWidth="1"/>
    <col min="32" max="59" width="1.25" style="59" customWidth="1"/>
    <col min="60" max="61" width="1.6640625" style="59" customWidth="1"/>
    <col min="62" max="63" width="1.25" style="59" customWidth="1"/>
    <col min="64" max="65" width="1.6640625" style="59" customWidth="1"/>
    <col min="66" max="125" width="1.25" style="59" customWidth="1"/>
    <col min="126" max="16384" width="9" style="59"/>
  </cols>
  <sheetData>
    <row r="1" spans="1:136" ht="21" customHeight="1" thickBot="1">
      <c r="A1" s="58"/>
      <c r="AS1" s="109" t="str">
        <f>IF(設定!$B$25="旧",設定!$B$39&amp;"以前　利用分",IF(設定!$B$25="新",設定!$B$40&amp;"以降　利用分","（タイトル下に利用年月を入力してください）"))</f>
        <v>（タイトル下に利用年月を入力してください）</v>
      </c>
      <c r="AT1" s="361"/>
      <c r="AU1" s="361"/>
      <c r="AV1" s="361"/>
      <c r="AW1" s="361"/>
      <c r="AX1" s="361"/>
      <c r="AY1" s="361"/>
      <c r="AZ1" s="361"/>
      <c r="BA1" s="361"/>
      <c r="BB1" s="361"/>
      <c r="BC1" s="361"/>
      <c r="BD1" s="361"/>
      <c r="BE1" s="361"/>
      <c r="BF1" s="361"/>
      <c r="BG1" s="361"/>
      <c r="BH1" s="361"/>
      <c r="BI1" s="361"/>
      <c r="BJ1" s="361"/>
      <c r="BK1" s="361"/>
      <c r="BL1" s="361"/>
      <c r="BM1" s="361"/>
      <c r="BN1" s="361"/>
      <c r="BO1" s="361"/>
      <c r="BP1" s="361"/>
      <c r="BQ1" s="362"/>
    </row>
    <row r="2" spans="1:136" ht="18.75" customHeight="1">
      <c r="Y2" s="60" t="s">
        <v>28</v>
      </c>
      <c r="Z2" s="60"/>
      <c r="AA2" s="60"/>
      <c r="AB2" s="60"/>
      <c r="AC2" s="60"/>
      <c r="AD2" s="60"/>
      <c r="AE2" s="60"/>
      <c r="AF2" s="60"/>
      <c r="AG2" s="60"/>
      <c r="AH2" s="60"/>
      <c r="AI2" s="60"/>
      <c r="AJ2" s="60"/>
      <c r="AK2" s="60"/>
      <c r="AL2" s="60"/>
      <c r="AM2" s="58"/>
      <c r="AN2" s="58"/>
      <c r="AO2" s="58"/>
      <c r="AP2" s="58"/>
      <c r="AQ2" s="58"/>
      <c r="AR2" s="58"/>
      <c r="AS2" s="537" t="s">
        <v>34</v>
      </c>
      <c r="AT2" s="537"/>
      <c r="AU2" s="537"/>
      <c r="AV2" s="537"/>
      <c r="AW2" s="537"/>
      <c r="AX2" s="537"/>
      <c r="AY2" s="537"/>
      <c r="AZ2" s="537"/>
      <c r="BA2" s="538"/>
      <c r="BB2" s="538"/>
      <c r="BC2" s="538"/>
      <c r="BD2" s="538"/>
      <c r="BE2" s="538"/>
      <c r="BF2" s="539" t="s">
        <v>7</v>
      </c>
      <c r="BG2" s="539"/>
      <c r="BH2" s="538"/>
      <c r="BI2" s="538"/>
      <c r="BJ2" s="539" t="s">
        <v>8</v>
      </c>
      <c r="BK2" s="539"/>
      <c r="BL2" s="538"/>
      <c r="BM2" s="538"/>
      <c r="BN2" s="539" t="s">
        <v>9</v>
      </c>
      <c r="BO2" s="539"/>
      <c r="BP2" s="61"/>
      <c r="BQ2" s="58"/>
      <c r="BR2" s="58"/>
      <c r="BT2" s="62"/>
      <c r="BU2" s="62"/>
      <c r="BV2" s="62"/>
      <c r="BW2" s="62"/>
      <c r="BX2" s="62"/>
      <c r="BY2" s="62"/>
      <c r="BZ2" s="62"/>
      <c r="CA2" s="62"/>
      <c r="CB2" s="443"/>
      <c r="CC2" s="443"/>
      <c r="CD2" s="443"/>
      <c r="CE2" s="443"/>
      <c r="CF2" s="443"/>
      <c r="CG2" s="443"/>
      <c r="CH2" s="443"/>
      <c r="CI2" s="443"/>
      <c r="CJ2" s="443"/>
      <c r="CK2" s="443"/>
      <c r="CL2" s="443"/>
      <c r="CM2" s="443"/>
      <c r="CN2" s="443"/>
      <c r="CO2" s="443"/>
      <c r="CP2" s="443"/>
    </row>
    <row r="3" spans="1:136" ht="18.75" customHeight="1">
      <c r="B3" s="58" t="s">
        <v>33</v>
      </c>
    </row>
    <row r="4" spans="1:136" ht="18.75" customHeight="1">
      <c r="A4" s="353" t="s">
        <v>58</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64"/>
    </row>
    <row r="5" spans="1:136" s="58" customFormat="1" ht="18.75" customHeight="1">
      <c r="A5" s="354" t="s">
        <v>66</v>
      </c>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354"/>
      <c r="BE5" s="354"/>
      <c r="BF5" s="354"/>
      <c r="BG5" s="354"/>
      <c r="BH5" s="354"/>
      <c r="BI5" s="354"/>
      <c r="BJ5" s="354"/>
      <c r="BK5" s="354"/>
      <c r="BL5" s="354"/>
      <c r="BM5" s="354"/>
      <c r="BN5" s="354"/>
      <c r="BO5" s="354"/>
      <c r="BP5" s="354"/>
      <c r="BQ5" s="354"/>
      <c r="BR5" s="66"/>
    </row>
    <row r="6" spans="1:136" s="58" customFormat="1" ht="18.75" customHeight="1">
      <c r="A6" s="59"/>
      <c r="B6" s="59"/>
      <c r="C6" s="59"/>
      <c r="D6" s="431" t="s">
        <v>195</v>
      </c>
      <c r="E6" s="431"/>
      <c r="F6" s="431"/>
      <c r="G6" s="431"/>
      <c r="H6" s="431"/>
      <c r="I6" s="431"/>
      <c r="J6" s="431"/>
      <c r="K6" s="431"/>
      <c r="L6" s="431"/>
      <c r="M6" s="431"/>
      <c r="N6" s="431"/>
      <c r="O6" s="432"/>
      <c r="P6" s="433"/>
      <c r="Q6" s="433"/>
      <c r="R6" s="433"/>
      <c r="S6" s="434"/>
      <c r="T6" s="435" t="s">
        <v>35</v>
      </c>
      <c r="U6" s="360"/>
      <c r="V6" s="360"/>
      <c r="W6" s="436"/>
      <c r="X6" s="432"/>
      <c r="Y6" s="433"/>
      <c r="Z6" s="433"/>
      <c r="AA6" s="434"/>
      <c r="AB6" s="360" t="s">
        <v>36</v>
      </c>
      <c r="AC6" s="360"/>
      <c r="AD6" s="360"/>
      <c r="AE6" s="360" t="s">
        <v>37</v>
      </c>
      <c r="AF6" s="360"/>
      <c r="AG6" s="360"/>
      <c r="AH6" s="360" t="s">
        <v>194</v>
      </c>
      <c r="AI6" s="360"/>
      <c r="AJ6" s="360"/>
      <c r="AK6" s="360"/>
      <c r="AL6" s="357"/>
      <c r="AM6" s="358"/>
      <c r="AN6" s="358"/>
      <c r="AO6" s="358"/>
      <c r="AP6" s="359"/>
      <c r="AQ6" s="360" t="s">
        <v>7</v>
      </c>
      <c r="AR6" s="360"/>
      <c r="AS6" s="360"/>
      <c r="AT6" s="432"/>
      <c r="AU6" s="433"/>
      <c r="AV6" s="433"/>
      <c r="AW6" s="434"/>
      <c r="AX6" s="356" t="s">
        <v>38</v>
      </c>
      <c r="AY6" s="355"/>
      <c r="AZ6" s="355"/>
      <c r="BA6" s="355"/>
      <c r="BB6" s="355"/>
      <c r="BC6" s="355"/>
      <c r="BD6" s="355"/>
      <c r="BE6" s="355"/>
      <c r="BF6" s="355"/>
      <c r="BG6" s="355"/>
      <c r="BH6" s="355"/>
      <c r="BI6" s="59"/>
      <c r="BJ6" s="59"/>
      <c r="BK6" s="59"/>
      <c r="BL6" s="59"/>
      <c r="BM6" s="59"/>
      <c r="BN6" s="59"/>
      <c r="BO6" s="59"/>
      <c r="BP6" s="59"/>
      <c r="BQ6" s="59"/>
      <c r="BR6" s="59"/>
      <c r="BS6" s="59"/>
      <c r="BT6" s="59"/>
      <c r="BU6" s="59"/>
      <c r="BV6" s="59"/>
      <c r="BW6" s="59"/>
      <c r="BX6" s="355"/>
      <c r="BY6" s="355"/>
      <c r="BZ6" s="355"/>
      <c r="CA6" s="355"/>
      <c r="CB6" s="355"/>
      <c r="CC6" s="355"/>
      <c r="CD6" s="355"/>
      <c r="CE6" s="355"/>
      <c r="CF6" s="355"/>
      <c r="CG6" s="355"/>
      <c r="CH6" s="355"/>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row>
    <row r="7" spans="1:136" ht="16.5" customHeight="1">
      <c r="B7" s="68"/>
      <c r="C7" s="429" t="s">
        <v>79</v>
      </c>
      <c r="D7" s="429"/>
      <c r="E7" s="429"/>
      <c r="F7" s="429"/>
      <c r="G7" s="429"/>
      <c r="H7" s="429"/>
      <c r="I7" s="429"/>
      <c r="J7" s="429"/>
      <c r="K7" s="429"/>
      <c r="L7" s="429"/>
      <c r="M7" s="429"/>
      <c r="N7" s="429"/>
      <c r="O7" s="429"/>
      <c r="P7" s="429"/>
      <c r="Q7" s="429"/>
      <c r="R7" s="429"/>
      <c r="S7" s="429"/>
      <c r="T7" s="429"/>
      <c r="U7" s="429"/>
      <c r="V7" s="429"/>
      <c r="W7" s="429"/>
      <c r="X7" s="429"/>
      <c r="Y7" s="429"/>
      <c r="Z7" s="429"/>
      <c r="AA7" s="429"/>
      <c r="AB7" s="429"/>
      <c r="AC7" s="429"/>
      <c r="AD7" s="429"/>
      <c r="AE7" s="429"/>
      <c r="AF7" s="429"/>
      <c r="AG7" s="429"/>
      <c r="AH7" s="429"/>
      <c r="AI7" s="429"/>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9"/>
      <c r="BN7" s="429"/>
      <c r="BO7" s="429"/>
      <c r="BP7" s="429"/>
      <c r="BQ7" s="68"/>
    </row>
    <row r="8" spans="1:136" ht="16.5" customHeight="1">
      <c r="B8" s="68"/>
      <c r="C8" s="429"/>
      <c r="D8" s="429"/>
      <c r="E8" s="429"/>
      <c r="F8" s="429"/>
      <c r="G8" s="429"/>
      <c r="H8" s="429"/>
      <c r="I8" s="429"/>
      <c r="J8" s="429"/>
      <c r="K8" s="429"/>
      <c r="L8" s="429"/>
      <c r="M8" s="429"/>
      <c r="N8" s="429"/>
      <c r="O8" s="429"/>
      <c r="P8" s="429"/>
      <c r="Q8" s="429"/>
      <c r="R8" s="429"/>
      <c r="S8" s="429"/>
      <c r="T8" s="429"/>
      <c r="U8" s="429"/>
      <c r="V8" s="429"/>
      <c r="W8" s="429"/>
      <c r="X8" s="429"/>
      <c r="Y8" s="429"/>
      <c r="Z8" s="429"/>
      <c r="AA8" s="429"/>
      <c r="AB8" s="429"/>
      <c r="AC8" s="429"/>
      <c r="AD8" s="429"/>
      <c r="AE8" s="429"/>
      <c r="AF8" s="429"/>
      <c r="AG8" s="429"/>
      <c r="AH8" s="429"/>
      <c r="AI8" s="429"/>
      <c r="AJ8" s="429"/>
      <c r="AK8" s="429"/>
      <c r="AL8" s="429"/>
      <c r="AM8" s="429"/>
      <c r="AN8" s="429"/>
      <c r="AO8" s="429"/>
      <c r="AP8" s="429"/>
      <c r="AQ8" s="429"/>
      <c r="AR8" s="429"/>
      <c r="AS8" s="429"/>
      <c r="AT8" s="429"/>
      <c r="AU8" s="429"/>
      <c r="AV8" s="429"/>
      <c r="AW8" s="429"/>
      <c r="AX8" s="429"/>
      <c r="AY8" s="429"/>
      <c r="AZ8" s="429"/>
      <c r="BA8" s="429"/>
      <c r="BB8" s="429"/>
      <c r="BC8" s="429"/>
      <c r="BD8" s="429"/>
      <c r="BE8" s="429"/>
      <c r="BF8" s="429"/>
      <c r="BG8" s="429"/>
      <c r="BH8" s="429"/>
      <c r="BI8" s="429"/>
      <c r="BJ8" s="429"/>
      <c r="BK8" s="429"/>
      <c r="BL8" s="429"/>
      <c r="BM8" s="429"/>
      <c r="BN8" s="429"/>
      <c r="BO8" s="429"/>
      <c r="BP8" s="429"/>
      <c r="BQ8" s="68"/>
    </row>
    <row r="9" spans="1:136" ht="15" customHeight="1">
      <c r="A9" s="69"/>
      <c r="B9" s="69"/>
      <c r="C9" s="58"/>
      <c r="D9" s="427" t="s">
        <v>27</v>
      </c>
      <c r="E9" s="427"/>
      <c r="F9" s="427"/>
      <c r="G9" s="428" t="s">
        <v>64</v>
      </c>
      <c r="H9" s="428"/>
      <c r="I9" s="428"/>
      <c r="J9" s="428"/>
      <c r="K9" s="428"/>
      <c r="L9" s="428"/>
      <c r="M9" s="428"/>
      <c r="N9" s="428"/>
      <c r="O9" s="428"/>
      <c r="P9" s="428"/>
      <c r="Q9" s="428"/>
      <c r="R9" s="428"/>
      <c r="S9" s="428"/>
      <c r="T9" s="428"/>
      <c r="U9" s="428"/>
      <c r="V9" s="428"/>
      <c r="W9" s="428"/>
      <c r="X9" s="428"/>
      <c r="Y9" s="428"/>
      <c r="Z9" s="428"/>
      <c r="AA9" s="428"/>
      <c r="AB9" s="428"/>
      <c r="AC9" s="428"/>
      <c r="AD9" s="428"/>
      <c r="AE9" s="428"/>
      <c r="AF9" s="428"/>
      <c r="AG9" s="428"/>
      <c r="AH9" s="428"/>
      <c r="AI9" s="428"/>
      <c r="AJ9" s="428"/>
      <c r="AK9" s="428"/>
      <c r="AL9" s="428"/>
      <c r="AM9" s="428"/>
      <c r="AN9" s="428"/>
      <c r="AO9" s="428"/>
      <c r="AP9" s="428"/>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58"/>
    </row>
    <row r="10" spans="1:136" ht="18.75" customHeight="1">
      <c r="A10" s="69"/>
      <c r="B10" s="69"/>
      <c r="C10" s="58"/>
      <c r="D10" s="427" t="s">
        <v>29</v>
      </c>
      <c r="E10" s="427"/>
      <c r="F10" s="427"/>
      <c r="G10" s="62" t="s">
        <v>39</v>
      </c>
      <c r="H10" s="62"/>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row>
    <row r="11" spans="1:136" ht="18.75" customHeight="1">
      <c r="A11" s="69"/>
      <c r="B11" s="69"/>
      <c r="C11" s="58"/>
      <c r="D11" s="427" t="s">
        <v>30</v>
      </c>
      <c r="E11" s="427"/>
      <c r="F11" s="427"/>
      <c r="G11" s="62" t="s">
        <v>40</v>
      </c>
      <c r="H11" s="62"/>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row>
    <row r="12" spans="1:136" ht="18.75" customHeight="1">
      <c r="A12" s="69"/>
      <c r="B12" s="69"/>
      <c r="C12" s="58"/>
      <c r="D12" s="427" t="s">
        <v>31</v>
      </c>
      <c r="E12" s="427"/>
      <c r="F12" s="427"/>
      <c r="G12" s="62" t="s">
        <v>41</v>
      </c>
      <c r="H12" s="62"/>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row>
    <row r="13" spans="1:136" ht="19.5" customHeight="1">
      <c r="A13" s="69"/>
      <c r="B13" s="284" t="str">
        <f>設定!$B$35</f>
        <v>▼ はじめに、タイトル下の【令和　年　月　～　令和　年　月分請求用】に請求する利用月の範囲を入力してください。</v>
      </c>
      <c r="C13" s="285"/>
      <c r="D13" s="285"/>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c r="AL13" s="285"/>
      <c r="AM13" s="285"/>
      <c r="AN13" s="285"/>
      <c r="AO13" s="285"/>
      <c r="AP13" s="285"/>
      <c r="AQ13" s="285"/>
      <c r="AR13" s="285"/>
      <c r="AS13" s="285"/>
      <c r="AT13" s="285"/>
      <c r="AU13" s="285"/>
      <c r="AV13" s="285"/>
      <c r="AW13" s="285"/>
      <c r="AX13" s="285"/>
      <c r="AY13" s="285"/>
      <c r="AZ13" s="285"/>
      <c r="BA13" s="285"/>
      <c r="BB13" s="285"/>
      <c r="BC13" s="285"/>
      <c r="BD13" s="285"/>
      <c r="BE13" s="285"/>
      <c r="BF13" s="285"/>
      <c r="BG13" s="285"/>
      <c r="BH13" s="285"/>
      <c r="BI13" s="285"/>
      <c r="BJ13" s="285"/>
      <c r="BK13" s="285"/>
      <c r="BL13" s="285"/>
      <c r="BM13" s="285"/>
      <c r="BN13" s="285"/>
      <c r="BO13" s="285"/>
      <c r="BP13" s="285"/>
      <c r="BQ13" s="286"/>
      <c r="BR13" s="58"/>
    </row>
    <row r="14" spans="1:136" ht="18.75" customHeight="1" thickBot="1">
      <c r="B14" s="430" t="s">
        <v>54</v>
      </c>
      <c r="C14" s="430"/>
      <c r="D14" s="430"/>
      <c r="E14" s="430"/>
      <c r="F14" s="430"/>
      <c r="G14" s="430"/>
      <c r="H14" s="430"/>
      <c r="I14" s="430"/>
      <c r="J14" s="430"/>
      <c r="K14" s="430"/>
      <c r="L14" s="430"/>
      <c r="M14" s="430"/>
      <c r="N14" s="430"/>
      <c r="O14" s="430"/>
      <c r="P14" s="430"/>
      <c r="Q14" s="430"/>
      <c r="R14" s="430"/>
      <c r="S14" s="430"/>
      <c r="T14" s="430"/>
      <c r="U14" s="430"/>
      <c r="V14" s="430"/>
      <c r="W14" s="430"/>
      <c r="X14" s="430"/>
      <c r="Y14" s="430"/>
      <c r="Z14" s="430"/>
      <c r="AA14" s="430"/>
      <c r="AB14" s="430"/>
      <c r="AC14" s="430"/>
      <c r="AD14" s="430"/>
      <c r="AE14" s="430"/>
      <c r="AF14" s="430"/>
      <c r="AG14" s="430"/>
      <c r="AH14" s="430"/>
      <c r="AI14" s="430"/>
      <c r="AJ14" s="430"/>
      <c r="AK14" s="430"/>
      <c r="AL14" s="430"/>
      <c r="AM14" s="430"/>
      <c r="AN14" s="430"/>
      <c r="AO14" s="430"/>
      <c r="AP14" s="430"/>
      <c r="AQ14" s="430"/>
      <c r="AR14" s="430"/>
      <c r="AS14" s="430"/>
      <c r="AT14" s="430"/>
      <c r="AU14" s="430"/>
      <c r="AV14" s="430"/>
      <c r="AW14" s="430"/>
      <c r="AX14" s="430"/>
      <c r="AY14" s="430"/>
      <c r="AZ14" s="430"/>
      <c r="BA14" s="430"/>
      <c r="BB14" s="430"/>
      <c r="BC14" s="430"/>
      <c r="BD14" s="430"/>
      <c r="BE14" s="430"/>
      <c r="BF14" s="430"/>
      <c r="BG14" s="430"/>
      <c r="BH14" s="430"/>
      <c r="BI14" s="430"/>
      <c r="BJ14" s="430"/>
      <c r="BK14" s="430"/>
      <c r="BL14" s="430"/>
      <c r="BM14" s="430"/>
      <c r="BN14" s="430"/>
      <c r="BO14" s="430"/>
      <c r="BP14" s="430"/>
      <c r="BQ14" s="430"/>
    </row>
    <row r="15" spans="1:136" s="58" customFormat="1" ht="18.75" customHeight="1">
      <c r="B15" s="377" t="s">
        <v>32</v>
      </c>
      <c r="C15" s="378"/>
      <c r="D15" s="378"/>
      <c r="E15" s="378"/>
      <c r="F15" s="378"/>
      <c r="G15" s="379"/>
      <c r="H15" s="467"/>
      <c r="I15" s="468"/>
      <c r="J15" s="468"/>
      <c r="K15" s="468"/>
      <c r="L15" s="468"/>
      <c r="M15" s="468"/>
      <c r="N15" s="468"/>
      <c r="O15" s="468"/>
      <c r="P15" s="468"/>
      <c r="Q15" s="468"/>
      <c r="R15" s="468"/>
      <c r="S15" s="468"/>
      <c r="T15" s="468"/>
      <c r="U15" s="468"/>
      <c r="V15" s="468"/>
      <c r="W15" s="468"/>
      <c r="X15" s="468"/>
      <c r="Y15" s="468"/>
      <c r="Z15" s="468"/>
      <c r="AA15" s="468"/>
      <c r="AB15" s="469"/>
      <c r="AC15" s="380" t="s">
        <v>10</v>
      </c>
      <c r="AD15" s="381"/>
      <c r="AE15" s="381"/>
      <c r="AF15" s="381"/>
      <c r="AG15" s="382"/>
      <c r="AH15" s="529"/>
      <c r="AI15" s="530"/>
      <c r="AJ15" s="530"/>
      <c r="AK15" s="530"/>
      <c r="AL15" s="530"/>
      <c r="AM15" s="531"/>
      <c r="AN15" s="464" t="s">
        <v>47</v>
      </c>
      <c r="AO15" s="465"/>
      <c r="AP15" s="465"/>
      <c r="AQ15" s="465"/>
      <c r="AR15" s="465"/>
      <c r="AS15" s="465"/>
      <c r="AT15" s="466"/>
      <c r="AU15" s="315"/>
      <c r="AV15" s="316"/>
      <c r="AW15" s="316"/>
      <c r="AX15" s="316"/>
      <c r="AY15" s="316"/>
      <c r="AZ15" s="316"/>
      <c r="BA15" s="316"/>
      <c r="BB15" s="283" t="s">
        <v>48</v>
      </c>
      <c r="BC15" s="283"/>
      <c r="BD15" s="283"/>
      <c r="BE15" s="283"/>
      <c r="BF15" s="283"/>
      <c r="BG15" s="283"/>
      <c r="BH15" s="283" t="s">
        <v>49</v>
      </c>
      <c r="BI15" s="283"/>
      <c r="BJ15" s="283"/>
      <c r="BK15" s="283"/>
      <c r="BL15" s="283"/>
      <c r="BM15" s="283"/>
      <c r="BN15" s="283" t="s">
        <v>50</v>
      </c>
      <c r="BO15" s="283"/>
      <c r="BP15" s="375"/>
      <c r="BQ15" s="376"/>
    </row>
    <row r="16" spans="1:136" s="58" customFormat="1" ht="18.75" customHeight="1">
      <c r="B16" s="463" t="s">
        <v>1</v>
      </c>
      <c r="C16" s="390"/>
      <c r="D16" s="390"/>
      <c r="E16" s="390"/>
      <c r="F16" s="390"/>
      <c r="G16" s="391"/>
      <c r="H16" s="470"/>
      <c r="I16" s="442"/>
      <c r="J16" s="442"/>
      <c r="K16" s="442"/>
      <c r="L16" s="442"/>
      <c r="M16" s="442"/>
      <c r="N16" s="442"/>
      <c r="O16" s="442"/>
      <c r="P16" s="442"/>
      <c r="Q16" s="442"/>
      <c r="R16" s="442"/>
      <c r="S16" s="442"/>
      <c r="T16" s="442"/>
      <c r="U16" s="442"/>
      <c r="V16" s="442"/>
      <c r="W16" s="442"/>
      <c r="X16" s="442"/>
      <c r="Y16" s="442"/>
      <c r="Z16" s="442"/>
      <c r="AA16" s="442"/>
      <c r="AB16" s="471"/>
      <c r="AC16" s="383"/>
      <c r="AD16" s="384"/>
      <c r="AE16" s="384"/>
      <c r="AF16" s="384"/>
      <c r="AG16" s="385"/>
      <c r="AH16" s="532"/>
      <c r="AI16" s="448"/>
      <c r="AJ16" s="448"/>
      <c r="AK16" s="448"/>
      <c r="AL16" s="448"/>
      <c r="AM16" s="533"/>
      <c r="AN16" s="406" t="s">
        <v>0</v>
      </c>
      <c r="AO16" s="407"/>
      <c r="AP16" s="408"/>
      <c r="AQ16" s="342" t="s">
        <v>52</v>
      </c>
      <c r="AR16" s="343"/>
      <c r="AS16" s="343"/>
      <c r="AT16" s="343"/>
      <c r="AU16" s="343"/>
      <c r="AV16" s="343" t="s">
        <v>53</v>
      </c>
      <c r="AW16" s="343"/>
      <c r="AX16" s="119"/>
      <c r="AY16" s="119"/>
      <c r="AZ16" s="119"/>
      <c r="BA16" s="119"/>
      <c r="BB16" s="119"/>
      <c r="BC16" s="119"/>
      <c r="BD16" s="10"/>
      <c r="BE16" s="10"/>
      <c r="BF16" s="10"/>
      <c r="BG16" s="10"/>
      <c r="BH16" s="10"/>
      <c r="BI16" s="10"/>
      <c r="BJ16" s="10"/>
      <c r="BK16" s="10"/>
      <c r="BL16" s="10"/>
      <c r="BM16" s="10"/>
      <c r="BN16" s="10"/>
      <c r="BO16" s="10"/>
      <c r="BP16" s="10"/>
      <c r="BQ16" s="11"/>
    </row>
    <row r="17" spans="1:114" s="58" customFormat="1" ht="18.75" customHeight="1">
      <c r="B17" s="463"/>
      <c r="C17" s="390"/>
      <c r="D17" s="390"/>
      <c r="E17" s="390"/>
      <c r="F17" s="390"/>
      <c r="G17" s="391"/>
      <c r="H17" s="472"/>
      <c r="I17" s="443"/>
      <c r="J17" s="443"/>
      <c r="K17" s="443"/>
      <c r="L17" s="443"/>
      <c r="M17" s="443"/>
      <c r="N17" s="443"/>
      <c r="O17" s="443"/>
      <c r="P17" s="443"/>
      <c r="Q17" s="443"/>
      <c r="R17" s="443"/>
      <c r="S17" s="443"/>
      <c r="T17" s="443"/>
      <c r="U17" s="443"/>
      <c r="V17" s="443"/>
      <c r="W17" s="443"/>
      <c r="X17" s="443"/>
      <c r="Y17" s="443"/>
      <c r="Z17" s="443"/>
      <c r="AA17" s="443"/>
      <c r="AB17" s="473"/>
      <c r="AC17" s="383"/>
      <c r="AD17" s="384"/>
      <c r="AE17" s="384"/>
      <c r="AF17" s="384"/>
      <c r="AG17" s="385"/>
      <c r="AH17" s="532"/>
      <c r="AI17" s="448"/>
      <c r="AJ17" s="448"/>
      <c r="AK17" s="448"/>
      <c r="AL17" s="448"/>
      <c r="AM17" s="533"/>
      <c r="AN17" s="383"/>
      <c r="AO17" s="384"/>
      <c r="AP17" s="385"/>
      <c r="AQ17" s="317"/>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8"/>
      <c r="BN17" s="318"/>
      <c r="BO17" s="318"/>
      <c r="BP17" s="318"/>
      <c r="BQ17" s="319"/>
    </row>
    <row r="18" spans="1:114" s="58" customFormat="1" ht="18.75" customHeight="1" thickBot="1">
      <c r="B18" s="392"/>
      <c r="C18" s="393"/>
      <c r="D18" s="393"/>
      <c r="E18" s="393"/>
      <c r="F18" s="393"/>
      <c r="G18" s="394"/>
      <c r="H18" s="474"/>
      <c r="I18" s="321"/>
      <c r="J18" s="321"/>
      <c r="K18" s="321"/>
      <c r="L18" s="321"/>
      <c r="M18" s="321"/>
      <c r="N18" s="321"/>
      <c r="O18" s="321"/>
      <c r="P18" s="321"/>
      <c r="Q18" s="321"/>
      <c r="R18" s="321"/>
      <c r="S18" s="321"/>
      <c r="T18" s="321"/>
      <c r="U18" s="321"/>
      <c r="V18" s="321"/>
      <c r="W18" s="321"/>
      <c r="X18" s="321"/>
      <c r="Y18" s="321"/>
      <c r="Z18" s="321"/>
      <c r="AA18" s="321"/>
      <c r="AB18" s="475"/>
      <c r="AC18" s="386"/>
      <c r="AD18" s="387"/>
      <c r="AE18" s="387"/>
      <c r="AF18" s="387"/>
      <c r="AG18" s="388"/>
      <c r="AH18" s="534"/>
      <c r="AI18" s="535"/>
      <c r="AJ18" s="535"/>
      <c r="AK18" s="535"/>
      <c r="AL18" s="535"/>
      <c r="AM18" s="536"/>
      <c r="AN18" s="386"/>
      <c r="AO18" s="387"/>
      <c r="AP18" s="388"/>
      <c r="AQ18" s="246" t="s">
        <v>51</v>
      </c>
      <c r="AR18" s="247"/>
      <c r="AS18" s="247"/>
      <c r="AT18" s="247"/>
      <c r="AU18" s="320"/>
      <c r="AV18" s="320"/>
      <c r="AW18" s="320"/>
      <c r="AX18" s="320"/>
      <c r="AY18" s="320"/>
      <c r="AZ18" s="321" t="s">
        <v>56</v>
      </c>
      <c r="BA18" s="321"/>
      <c r="BB18" s="320"/>
      <c r="BC18" s="320"/>
      <c r="BD18" s="320"/>
      <c r="BE18" s="320"/>
      <c r="BF18" s="320"/>
      <c r="BG18" s="321" t="s">
        <v>56</v>
      </c>
      <c r="BH18" s="321"/>
      <c r="BI18" s="320"/>
      <c r="BJ18" s="320"/>
      <c r="BK18" s="320"/>
      <c r="BL18" s="320"/>
      <c r="BM18" s="320"/>
      <c r="BN18" s="12"/>
      <c r="BO18" s="12"/>
      <c r="BP18" s="12"/>
      <c r="BQ18" s="13"/>
    </row>
    <row r="19" spans="1:114" ht="15" customHeight="1">
      <c r="A19" s="69"/>
      <c r="B19" s="69"/>
      <c r="C19" s="58"/>
      <c r="D19" s="70"/>
      <c r="E19" s="70"/>
      <c r="F19" s="70"/>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row>
    <row r="20" spans="1:114" ht="18.75" customHeight="1" thickBot="1">
      <c r="B20" s="405" t="s">
        <v>17</v>
      </c>
      <c r="C20" s="405"/>
      <c r="D20" s="405"/>
      <c r="E20" s="405"/>
      <c r="F20" s="405"/>
      <c r="G20" s="405"/>
      <c r="H20" s="405"/>
      <c r="I20" s="405"/>
      <c r="J20" s="405"/>
      <c r="K20" s="405"/>
      <c r="L20" s="405"/>
      <c r="M20" s="405"/>
      <c r="N20" s="405"/>
      <c r="O20" s="405"/>
      <c r="P20" s="405"/>
      <c r="Q20" s="405"/>
      <c r="R20" s="405"/>
      <c r="S20" s="405"/>
      <c r="T20" s="405"/>
      <c r="U20" s="405"/>
      <c r="V20" s="405"/>
      <c r="W20" s="405"/>
      <c r="X20" s="405"/>
      <c r="Y20" s="405"/>
      <c r="Z20" s="405"/>
      <c r="AA20" s="405"/>
      <c r="AB20" s="405"/>
      <c r="AC20" s="405"/>
      <c r="AD20" s="405"/>
      <c r="AE20" s="405"/>
      <c r="AF20" s="405"/>
      <c r="AG20" s="405"/>
      <c r="AH20" s="405"/>
      <c r="AI20" s="405"/>
      <c r="AJ20" s="405"/>
      <c r="AK20" s="405"/>
      <c r="AL20" s="405"/>
      <c r="AM20" s="405"/>
      <c r="AN20" s="405"/>
      <c r="AO20" s="405"/>
      <c r="AP20" s="405"/>
      <c r="AQ20" s="405"/>
      <c r="AR20" s="405"/>
      <c r="AS20" s="405"/>
      <c r="AT20" s="405"/>
      <c r="AU20" s="405"/>
      <c r="AV20" s="405"/>
      <c r="AW20" s="405"/>
      <c r="AX20" s="405"/>
      <c r="AY20" s="405"/>
      <c r="AZ20" s="405"/>
      <c r="BA20" s="405"/>
      <c r="BB20" s="405"/>
      <c r="BC20" s="405"/>
      <c r="BD20" s="405"/>
      <c r="BE20" s="405"/>
      <c r="BF20" s="405"/>
      <c r="BG20" s="405"/>
      <c r="BH20" s="405"/>
      <c r="BI20" s="405"/>
      <c r="BJ20" s="405"/>
      <c r="BK20" s="405"/>
      <c r="BL20" s="405"/>
      <c r="BM20" s="405"/>
      <c r="BN20" s="405"/>
      <c r="BO20" s="405"/>
      <c r="BP20" s="405"/>
      <c r="BQ20" s="405"/>
    </row>
    <row r="21" spans="1:114" s="58" customFormat="1" ht="21" customHeight="1">
      <c r="B21" s="366" t="s">
        <v>60</v>
      </c>
      <c r="C21" s="367"/>
      <c r="D21" s="367"/>
      <c r="E21" s="367"/>
      <c r="F21" s="367"/>
      <c r="G21" s="374" t="s">
        <v>61</v>
      </c>
      <c r="H21" s="374"/>
      <c r="I21" s="374"/>
      <c r="J21" s="374"/>
      <c r="K21" s="374"/>
      <c r="L21" s="374"/>
      <c r="M21" s="419"/>
      <c r="N21" s="419"/>
      <c r="O21" s="419"/>
      <c r="P21" s="419"/>
      <c r="Q21" s="419"/>
      <c r="R21" s="419"/>
      <c r="S21" s="419"/>
      <c r="T21" s="419"/>
      <c r="U21" s="419"/>
      <c r="V21" s="419"/>
      <c r="W21" s="419"/>
      <c r="X21" s="419"/>
      <c r="Y21" s="419"/>
      <c r="Z21" s="419"/>
      <c r="AA21" s="419"/>
      <c r="AB21" s="419"/>
      <c r="AC21" s="419"/>
      <c r="AD21" s="419"/>
      <c r="AE21" s="419"/>
      <c r="AF21" s="419"/>
      <c r="AG21" s="419"/>
      <c r="AH21" s="419"/>
      <c r="AI21" s="419"/>
      <c r="AJ21" s="420" t="s">
        <v>63</v>
      </c>
      <c r="AK21" s="421"/>
      <c r="AL21" s="421"/>
      <c r="AM21" s="421"/>
      <c r="AN21" s="421"/>
      <c r="AO21" s="421"/>
      <c r="AP21" s="422"/>
      <c r="AQ21" s="520" t="s">
        <v>111</v>
      </c>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2"/>
    </row>
    <row r="22" spans="1:114" s="58" customFormat="1" ht="21" customHeight="1">
      <c r="B22" s="368"/>
      <c r="C22" s="369"/>
      <c r="D22" s="369"/>
      <c r="E22" s="369"/>
      <c r="F22" s="369"/>
      <c r="G22" s="372"/>
      <c r="H22" s="372"/>
      <c r="I22" s="372"/>
      <c r="J22" s="372"/>
      <c r="K22" s="372"/>
      <c r="L22" s="372"/>
      <c r="M22" s="372"/>
      <c r="N22" s="372"/>
      <c r="O22" s="372"/>
      <c r="P22" s="372"/>
      <c r="Q22" s="372"/>
      <c r="R22" s="372"/>
      <c r="S22" s="372"/>
      <c r="T22" s="372"/>
      <c r="U22" s="372"/>
      <c r="V22" s="372"/>
      <c r="W22" s="372"/>
      <c r="X22" s="372"/>
      <c r="Y22" s="372"/>
      <c r="Z22" s="372"/>
      <c r="AA22" s="372"/>
      <c r="AB22" s="372"/>
      <c r="AC22" s="372"/>
      <c r="AD22" s="372"/>
      <c r="AE22" s="372"/>
      <c r="AF22" s="372"/>
      <c r="AG22" s="372"/>
      <c r="AH22" s="372"/>
      <c r="AI22" s="372"/>
      <c r="AJ22" s="423"/>
      <c r="AK22" s="424"/>
      <c r="AL22" s="424"/>
      <c r="AM22" s="424"/>
      <c r="AN22" s="424"/>
      <c r="AO22" s="424"/>
      <c r="AP22" s="425"/>
      <c r="AQ22" s="523"/>
      <c r="AR22" s="524"/>
      <c r="AS22" s="524"/>
      <c r="AT22" s="524"/>
      <c r="AU22" s="524"/>
      <c r="AV22" s="524"/>
      <c r="AW22" s="524"/>
      <c r="AX22" s="524"/>
      <c r="AY22" s="524"/>
      <c r="AZ22" s="524"/>
      <c r="BA22" s="524"/>
      <c r="BB22" s="524"/>
      <c r="BC22" s="524"/>
      <c r="BD22" s="524"/>
      <c r="BE22" s="524"/>
      <c r="BF22" s="524"/>
      <c r="BG22" s="524"/>
      <c r="BH22" s="524"/>
      <c r="BI22" s="524"/>
      <c r="BJ22" s="524"/>
      <c r="BK22" s="524"/>
      <c r="BL22" s="524"/>
      <c r="BM22" s="524"/>
      <c r="BN22" s="524"/>
      <c r="BO22" s="524"/>
      <c r="BP22" s="524"/>
      <c r="BQ22" s="525"/>
    </row>
    <row r="23" spans="1:114" s="58" customFormat="1" ht="15.75" customHeight="1" thickBot="1">
      <c r="B23" s="370"/>
      <c r="C23" s="371"/>
      <c r="D23" s="371"/>
      <c r="E23" s="371"/>
      <c r="F23" s="371"/>
      <c r="G23" s="373"/>
      <c r="H23" s="373"/>
      <c r="I23" s="373"/>
      <c r="J23" s="373"/>
      <c r="K23" s="373"/>
      <c r="L23" s="373"/>
      <c r="M23" s="373"/>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437" t="s">
        <v>62</v>
      </c>
      <c r="AK23" s="438"/>
      <c r="AL23" s="438"/>
      <c r="AM23" s="438"/>
      <c r="AN23" s="438"/>
      <c r="AO23" s="438"/>
      <c r="AP23" s="439"/>
      <c r="AQ23" s="518"/>
      <c r="AR23" s="518"/>
      <c r="AS23" s="518"/>
      <c r="AT23" s="518"/>
      <c r="AU23" s="518"/>
      <c r="AV23" s="518"/>
      <c r="AW23" s="518"/>
      <c r="AX23" s="518"/>
      <c r="AY23" s="518"/>
      <c r="AZ23" s="518"/>
      <c r="BA23" s="518"/>
      <c r="BB23" s="518"/>
      <c r="BC23" s="518"/>
      <c r="BD23" s="518"/>
      <c r="BE23" s="518"/>
      <c r="BF23" s="518"/>
      <c r="BG23" s="518"/>
      <c r="BH23" s="518"/>
      <c r="BI23" s="518"/>
      <c r="BJ23" s="518"/>
      <c r="BK23" s="518"/>
      <c r="BL23" s="518"/>
      <c r="BM23" s="518"/>
      <c r="BN23" s="518"/>
      <c r="BO23" s="518"/>
      <c r="BP23" s="518"/>
      <c r="BQ23" s="519"/>
    </row>
    <row r="24" spans="1:114" s="58" customFormat="1" ht="15.75" customHeight="1">
      <c r="B24" s="66"/>
      <c r="C24" s="66"/>
      <c r="D24" s="66"/>
      <c r="E24" s="66"/>
      <c r="F24" s="66"/>
      <c r="G24" s="66"/>
      <c r="H24" s="66"/>
      <c r="I24" s="66"/>
      <c r="J24" s="66"/>
      <c r="K24" s="66"/>
      <c r="L24" s="66"/>
      <c r="M24" s="66"/>
      <c r="N24" s="66"/>
      <c r="O24" s="66"/>
      <c r="P24" s="66"/>
      <c r="Q24" s="66"/>
      <c r="R24" s="66"/>
      <c r="S24" s="66"/>
      <c r="T24" s="65"/>
      <c r="U24" s="65"/>
      <c r="V24" s="65"/>
      <c r="W24" s="65"/>
      <c r="X24" s="65"/>
      <c r="Y24" s="65"/>
      <c r="Z24" s="65"/>
      <c r="AA24" s="65"/>
      <c r="AB24" s="65"/>
      <c r="AC24" s="65"/>
      <c r="AD24" s="65"/>
      <c r="AE24" s="65"/>
      <c r="AF24" s="65"/>
      <c r="AG24" s="65"/>
    </row>
    <row r="25" spans="1:114" ht="18.75" customHeight="1" thickBot="1">
      <c r="B25" s="71" t="s">
        <v>21</v>
      </c>
      <c r="C25" s="71"/>
      <c r="D25" s="71"/>
      <c r="E25" s="71"/>
      <c r="F25" s="71"/>
      <c r="G25" s="71"/>
      <c r="H25" s="71"/>
      <c r="I25" s="71"/>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row>
    <row r="26" spans="1:114" s="72" customFormat="1" ht="18.75" customHeight="1">
      <c r="B26" s="449" t="s">
        <v>25</v>
      </c>
      <c r="C26" s="450"/>
      <c r="D26" s="450"/>
      <c r="E26" s="450"/>
      <c r="F26" s="450"/>
      <c r="G26" s="450"/>
      <c r="H26" s="450"/>
      <c r="I26" s="450"/>
      <c r="J26" s="450"/>
      <c r="K26" s="451"/>
      <c r="L26" s="452"/>
      <c r="M26" s="453"/>
      <c r="N26" s="453"/>
      <c r="O26" s="453"/>
      <c r="P26" s="453"/>
      <c r="Q26" s="453"/>
      <c r="R26" s="453"/>
      <c r="S26" s="453"/>
      <c r="T26" s="453"/>
      <c r="U26" s="453"/>
      <c r="V26" s="453"/>
      <c r="W26" s="453"/>
      <c r="X26" s="453"/>
      <c r="Y26" s="453"/>
      <c r="Z26" s="453"/>
      <c r="AA26" s="453"/>
      <c r="AB26" s="453"/>
      <c r="AC26" s="453"/>
      <c r="AD26" s="453"/>
      <c r="AE26" s="453"/>
      <c r="AF26" s="453"/>
      <c r="AG26" s="454"/>
      <c r="AH26" s="455" t="s">
        <v>6</v>
      </c>
      <c r="AI26" s="456"/>
      <c r="AJ26" s="456"/>
      <c r="AK26" s="456"/>
      <c r="AL26" s="456"/>
      <c r="AM26" s="456"/>
      <c r="AN26" s="456"/>
      <c r="AO26" s="457" t="s">
        <v>24</v>
      </c>
      <c r="AP26" s="458"/>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c r="BP26" s="261"/>
      <c r="BQ26" s="262"/>
    </row>
    <row r="27" spans="1:114" s="72" customFormat="1" ht="18.75" customHeight="1">
      <c r="B27" s="389" t="s">
        <v>22</v>
      </c>
      <c r="C27" s="390"/>
      <c r="D27" s="390"/>
      <c r="E27" s="390"/>
      <c r="F27" s="390"/>
      <c r="G27" s="390"/>
      <c r="H27" s="390"/>
      <c r="I27" s="390"/>
      <c r="J27" s="390"/>
      <c r="K27" s="391"/>
      <c r="L27" s="317"/>
      <c r="M27" s="318"/>
      <c r="N27" s="318"/>
      <c r="O27" s="318"/>
      <c r="P27" s="318"/>
      <c r="Q27" s="318"/>
      <c r="R27" s="318"/>
      <c r="S27" s="318"/>
      <c r="T27" s="318"/>
      <c r="U27" s="318"/>
      <c r="V27" s="318"/>
      <c r="W27" s="318"/>
      <c r="X27" s="318"/>
      <c r="Y27" s="318"/>
      <c r="Z27" s="318"/>
      <c r="AA27" s="318"/>
      <c r="AB27" s="318"/>
      <c r="AC27" s="318"/>
      <c r="AD27" s="318"/>
      <c r="AE27" s="318"/>
      <c r="AF27" s="318"/>
      <c r="AG27" s="395"/>
      <c r="AH27" s="398" t="s">
        <v>59</v>
      </c>
      <c r="AI27" s="399"/>
      <c r="AJ27" s="399"/>
      <c r="AK27" s="399"/>
      <c r="AL27" s="399"/>
      <c r="AM27" s="399"/>
      <c r="AN27" s="399"/>
      <c r="AO27" s="243"/>
      <c r="AP27" s="244"/>
      <c r="AQ27" s="244"/>
      <c r="AR27" s="244"/>
      <c r="AS27" s="244"/>
      <c r="AT27" s="244"/>
      <c r="AU27" s="244"/>
      <c r="AV27" s="244"/>
      <c r="AW27" s="244"/>
      <c r="AX27" s="244"/>
      <c r="AY27" s="244"/>
      <c r="AZ27" s="244"/>
      <c r="BA27" s="244"/>
      <c r="BB27" s="244"/>
      <c r="BC27" s="244"/>
      <c r="BD27" s="244"/>
      <c r="BE27" s="244"/>
      <c r="BF27" s="244"/>
      <c r="BG27" s="244"/>
      <c r="BH27" s="244"/>
      <c r="BI27" s="244"/>
      <c r="BJ27" s="244"/>
      <c r="BK27" s="244"/>
      <c r="BL27" s="244"/>
      <c r="BM27" s="244"/>
      <c r="BN27" s="244"/>
      <c r="BO27" s="244"/>
      <c r="BP27" s="244"/>
      <c r="BQ27" s="245"/>
    </row>
    <row r="28" spans="1:114" s="72" customFormat="1" ht="18.75" customHeight="1" thickBot="1">
      <c r="B28" s="392"/>
      <c r="C28" s="393"/>
      <c r="D28" s="393"/>
      <c r="E28" s="393"/>
      <c r="F28" s="393"/>
      <c r="G28" s="393"/>
      <c r="H28" s="393"/>
      <c r="I28" s="393"/>
      <c r="J28" s="393"/>
      <c r="K28" s="394"/>
      <c r="L28" s="396"/>
      <c r="M28" s="248"/>
      <c r="N28" s="248"/>
      <c r="O28" s="248"/>
      <c r="P28" s="248"/>
      <c r="Q28" s="248"/>
      <c r="R28" s="248"/>
      <c r="S28" s="248"/>
      <c r="T28" s="248"/>
      <c r="U28" s="248"/>
      <c r="V28" s="248"/>
      <c r="W28" s="248"/>
      <c r="X28" s="248"/>
      <c r="Y28" s="248"/>
      <c r="Z28" s="248"/>
      <c r="AA28" s="248"/>
      <c r="AB28" s="248"/>
      <c r="AC28" s="248"/>
      <c r="AD28" s="248"/>
      <c r="AE28" s="248"/>
      <c r="AF28" s="248"/>
      <c r="AG28" s="397"/>
      <c r="AH28" s="400"/>
      <c r="AI28" s="401"/>
      <c r="AJ28" s="401"/>
      <c r="AK28" s="401"/>
      <c r="AL28" s="401"/>
      <c r="AM28" s="401"/>
      <c r="AN28" s="401"/>
      <c r="AO28" s="246" t="s">
        <v>11</v>
      </c>
      <c r="AP28" s="247"/>
      <c r="AQ28" s="247"/>
      <c r="AR28" s="247"/>
      <c r="AS28" s="248"/>
      <c r="AT28" s="248"/>
      <c r="AU28" s="248"/>
      <c r="AV28" s="248"/>
      <c r="AW28" s="248"/>
      <c r="AX28" s="248"/>
      <c r="AY28" s="248"/>
      <c r="AZ28" s="248"/>
      <c r="BA28" s="248"/>
      <c r="BB28" s="248"/>
      <c r="BC28" s="248"/>
      <c r="BD28" s="248"/>
      <c r="BE28" s="248"/>
      <c r="BF28" s="248"/>
      <c r="BG28" s="248"/>
      <c r="BH28" s="248"/>
      <c r="BI28" s="248"/>
      <c r="BJ28" s="248"/>
      <c r="BK28" s="248"/>
      <c r="BL28" s="248"/>
      <c r="BM28" s="248"/>
      <c r="BN28" s="248"/>
      <c r="BO28" s="248"/>
      <c r="BP28" s="248"/>
      <c r="BQ28" s="249"/>
    </row>
    <row r="29" spans="1:114" s="72" customFormat="1" ht="18.75" customHeight="1">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row>
    <row r="30" spans="1:114" s="72" customFormat="1" ht="18.75" customHeight="1" thickBot="1">
      <c r="B30" s="47" t="s">
        <v>23</v>
      </c>
      <c r="C30" s="74"/>
      <c r="D30" s="74"/>
      <c r="E30" s="74"/>
      <c r="F30" s="74"/>
      <c r="G30" s="74"/>
      <c r="H30" s="74"/>
      <c r="I30" s="74"/>
      <c r="J30" s="74"/>
      <c r="K30" s="74"/>
      <c r="L30" s="74"/>
      <c r="M30" s="74"/>
      <c r="N30" s="74"/>
      <c r="O30" s="74"/>
      <c r="P30" s="74"/>
      <c r="Q30" s="74"/>
      <c r="R30" s="74"/>
      <c r="S30" s="74"/>
      <c r="T30" s="74"/>
      <c r="U30" s="74"/>
      <c r="V30" s="74"/>
      <c r="W30" s="74"/>
      <c r="X30" s="60"/>
      <c r="Y30" s="60"/>
      <c r="Z30" s="60"/>
      <c r="AA30" s="60"/>
      <c r="AB30" s="60"/>
      <c r="AC30" s="60"/>
      <c r="AD30" s="60"/>
      <c r="AE30" s="60"/>
      <c r="AF30" s="60"/>
    </row>
    <row r="31" spans="1:114" s="69" customFormat="1" ht="18.75" customHeight="1">
      <c r="B31" s="411" t="s">
        <v>44</v>
      </c>
      <c r="C31" s="412"/>
      <c r="D31" s="412"/>
      <c r="E31" s="412"/>
      <c r="F31" s="413"/>
      <c r="G31" s="412" t="s">
        <v>13</v>
      </c>
      <c r="H31" s="412"/>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c r="AJ31" s="412"/>
      <c r="AK31" s="412"/>
      <c r="AL31" s="417"/>
      <c r="AM31" s="414" t="s">
        <v>14</v>
      </c>
      <c r="AN31" s="415"/>
      <c r="AO31" s="415"/>
      <c r="AP31" s="415"/>
      <c r="AQ31" s="415"/>
      <c r="AR31" s="415"/>
      <c r="AS31" s="415"/>
      <c r="AT31" s="415"/>
      <c r="AU31" s="415"/>
      <c r="AV31" s="416"/>
      <c r="AW31" s="73" t="s">
        <v>18</v>
      </c>
      <c r="AX31" s="73"/>
      <c r="AY31" s="73" t="s">
        <v>19</v>
      </c>
      <c r="AZ31" s="73"/>
      <c r="BA31" s="73"/>
      <c r="BB31" s="73"/>
      <c r="BC31" s="418"/>
      <c r="BD31" s="418"/>
      <c r="BE31" s="73" t="s">
        <v>18</v>
      </c>
      <c r="BF31" s="73"/>
      <c r="BG31" s="73" t="s">
        <v>20</v>
      </c>
      <c r="BH31" s="73"/>
      <c r="BI31" s="73"/>
      <c r="BJ31" s="73"/>
      <c r="BK31" s="418"/>
      <c r="BL31" s="418"/>
      <c r="BM31" s="418"/>
      <c r="BN31" s="418"/>
      <c r="BO31" s="418"/>
      <c r="BP31" s="418"/>
      <c r="BQ31" s="440"/>
      <c r="CF31" s="72"/>
      <c r="CG31" s="72"/>
      <c r="CH31" s="72"/>
      <c r="CI31" s="72"/>
      <c r="CJ31" s="72"/>
      <c r="CK31" s="72"/>
      <c r="CL31" s="72"/>
      <c r="CM31" s="72"/>
      <c r="CN31" s="72"/>
      <c r="CO31" s="72"/>
      <c r="CP31" s="72"/>
      <c r="CQ31" s="72"/>
      <c r="CR31" s="72"/>
      <c r="CS31" s="72"/>
      <c r="CT31" s="72"/>
      <c r="CU31" s="72"/>
    </row>
    <row r="32" spans="1:114" s="79" customFormat="1" ht="18.75" customHeight="1">
      <c r="A32" s="75"/>
      <c r="B32" s="76" t="s">
        <v>42</v>
      </c>
      <c r="C32" s="77"/>
      <c r="D32" s="77"/>
      <c r="E32" s="77"/>
      <c r="F32" s="78"/>
      <c r="G32" s="442"/>
      <c r="H32" s="442"/>
      <c r="I32" s="442"/>
      <c r="J32" s="442"/>
      <c r="K32" s="442"/>
      <c r="L32" s="442"/>
      <c r="M32" s="442"/>
      <c r="N32" s="442"/>
      <c r="O32" s="442"/>
      <c r="P32" s="442"/>
      <c r="Q32" s="442"/>
      <c r="R32" s="441" t="s">
        <v>2</v>
      </c>
      <c r="S32" s="441"/>
      <c r="T32" s="441"/>
      <c r="U32" s="441"/>
      <c r="V32" s="441"/>
      <c r="W32" s="441"/>
      <c r="X32" s="441"/>
      <c r="Y32" s="441"/>
      <c r="Z32" s="441"/>
      <c r="AA32" s="441"/>
      <c r="AB32" s="441"/>
      <c r="AC32" s="447"/>
      <c r="AD32" s="447"/>
      <c r="AE32" s="447"/>
      <c r="AF32" s="447"/>
      <c r="AG32" s="447"/>
      <c r="AH32" s="447"/>
      <c r="AI32" s="354" t="s">
        <v>3</v>
      </c>
      <c r="AJ32" s="354"/>
      <c r="AK32" s="354"/>
      <c r="AL32" s="354"/>
      <c r="AM32" s="460" t="s">
        <v>15</v>
      </c>
      <c r="AN32" s="461"/>
      <c r="AO32" s="461"/>
      <c r="AP32" s="461"/>
      <c r="AQ32" s="461"/>
      <c r="AR32" s="461"/>
      <c r="AS32" s="461"/>
      <c r="AT32" s="461"/>
      <c r="AU32" s="461"/>
      <c r="AV32" s="462"/>
      <c r="AW32" s="403"/>
      <c r="AX32" s="403"/>
      <c r="AY32" s="404"/>
      <c r="AZ32" s="402"/>
      <c r="BA32" s="403"/>
      <c r="BB32" s="404"/>
      <c r="BC32" s="402"/>
      <c r="BD32" s="403"/>
      <c r="BE32" s="404"/>
      <c r="BF32" s="402"/>
      <c r="BG32" s="403"/>
      <c r="BH32" s="404"/>
      <c r="BI32" s="402"/>
      <c r="BJ32" s="403"/>
      <c r="BK32" s="404"/>
      <c r="BL32" s="402"/>
      <c r="BM32" s="403"/>
      <c r="BN32" s="404"/>
      <c r="BO32" s="402"/>
      <c r="BP32" s="403"/>
      <c r="BQ32" s="426"/>
      <c r="BR32" s="72"/>
      <c r="BS32" s="72"/>
      <c r="BT32" s="72"/>
      <c r="BU32" s="72"/>
      <c r="BV32" s="72"/>
      <c r="BW32" s="72"/>
      <c r="BX32" s="72"/>
      <c r="BY32" s="72"/>
      <c r="BZ32" s="72"/>
      <c r="CA32" s="72"/>
      <c r="CB32" s="72"/>
      <c r="CC32" s="72"/>
      <c r="CD32" s="72"/>
      <c r="CE32" s="72"/>
      <c r="CF32" s="59"/>
      <c r="CG32" s="59"/>
      <c r="CH32" s="59"/>
      <c r="CI32" s="59"/>
      <c r="CJ32" s="59"/>
      <c r="CK32" s="59"/>
      <c r="CL32" s="59"/>
      <c r="CM32" s="59"/>
      <c r="CN32" s="59"/>
      <c r="CO32" s="59"/>
      <c r="CP32" s="59"/>
      <c r="CQ32" s="59"/>
      <c r="CR32" s="59"/>
      <c r="CS32" s="59"/>
      <c r="CT32" s="59"/>
      <c r="CU32" s="59"/>
    </row>
    <row r="33" spans="1:136" s="79" customFormat="1" ht="18.75" customHeight="1">
      <c r="A33" s="75"/>
      <c r="B33" s="80" t="s">
        <v>43</v>
      </c>
      <c r="C33" s="58"/>
      <c r="D33" s="58"/>
      <c r="E33" s="58"/>
      <c r="F33" s="81"/>
      <c r="G33" s="443"/>
      <c r="H33" s="443"/>
      <c r="I33" s="443"/>
      <c r="J33" s="443"/>
      <c r="K33" s="443"/>
      <c r="L33" s="443"/>
      <c r="M33" s="443"/>
      <c r="N33" s="443"/>
      <c r="O33" s="443"/>
      <c r="P33" s="443"/>
      <c r="Q33" s="443"/>
      <c r="R33" s="354" t="s">
        <v>4</v>
      </c>
      <c r="S33" s="354"/>
      <c r="T33" s="354"/>
      <c r="U33" s="354"/>
      <c r="V33" s="354"/>
      <c r="W33" s="354"/>
      <c r="X33" s="354"/>
      <c r="Y33" s="354"/>
      <c r="Z33" s="354"/>
      <c r="AA33" s="354"/>
      <c r="AB33" s="354"/>
      <c r="AC33" s="448"/>
      <c r="AD33" s="448"/>
      <c r="AE33" s="448"/>
      <c r="AF33" s="448"/>
      <c r="AG33" s="448"/>
      <c r="AH33" s="448"/>
      <c r="AI33" s="354" t="s">
        <v>5</v>
      </c>
      <c r="AJ33" s="354"/>
      <c r="AK33" s="354"/>
      <c r="AL33" s="354"/>
      <c r="AM33" s="444" t="s">
        <v>16</v>
      </c>
      <c r="AN33" s="445"/>
      <c r="AO33" s="445"/>
      <c r="AP33" s="445"/>
      <c r="AQ33" s="445"/>
      <c r="AR33" s="445"/>
      <c r="AS33" s="445"/>
      <c r="AT33" s="445"/>
      <c r="AU33" s="445"/>
      <c r="AV33" s="446"/>
      <c r="AW33" s="441"/>
      <c r="AX33" s="441"/>
      <c r="AY33" s="441"/>
      <c r="AZ33" s="441"/>
      <c r="BA33" s="441"/>
      <c r="BB33" s="441"/>
      <c r="BC33" s="441"/>
      <c r="BD33" s="441"/>
      <c r="BE33" s="441"/>
      <c r="BF33" s="441"/>
      <c r="BG33" s="441"/>
      <c r="BH33" s="441"/>
      <c r="BI33" s="441"/>
      <c r="BJ33" s="441"/>
      <c r="BK33" s="441"/>
      <c r="BL33" s="441"/>
      <c r="BM33" s="441"/>
      <c r="BN33" s="441"/>
      <c r="BO33" s="441"/>
      <c r="BP33" s="441"/>
      <c r="BQ33" s="459"/>
      <c r="BR33" s="72"/>
      <c r="BS33" s="72"/>
      <c r="BT33" s="72"/>
      <c r="BU33" s="72"/>
      <c r="BV33" s="72"/>
      <c r="BW33" s="72"/>
      <c r="BX33" s="72"/>
      <c r="BY33" s="72"/>
      <c r="BZ33" s="72"/>
      <c r="CA33" s="72"/>
      <c r="CB33" s="72"/>
      <c r="CC33" s="72"/>
      <c r="CD33" s="72"/>
      <c r="CE33" s="72"/>
      <c r="CF33" s="59"/>
      <c r="CG33" s="59"/>
      <c r="CH33" s="59"/>
      <c r="CI33" s="59"/>
      <c r="CJ33" s="59"/>
      <c r="CK33" s="59"/>
      <c r="CL33" s="59"/>
      <c r="CM33" s="59"/>
      <c r="CN33" s="59"/>
      <c r="CO33" s="59"/>
      <c r="CP33" s="59"/>
      <c r="CQ33" s="59"/>
      <c r="CR33" s="59"/>
      <c r="CS33" s="59"/>
      <c r="CT33" s="59"/>
      <c r="CU33" s="59"/>
    </row>
    <row r="34" spans="1:136" s="82" customFormat="1" ht="18.75" customHeight="1" thickBot="1">
      <c r="B34" s="363" t="s">
        <v>45</v>
      </c>
      <c r="C34" s="364"/>
      <c r="D34" s="364"/>
      <c r="E34" s="364"/>
      <c r="F34" s="365"/>
      <c r="G34" s="364" t="s">
        <v>46</v>
      </c>
      <c r="H34" s="364"/>
      <c r="I34" s="364"/>
      <c r="J34" s="364"/>
      <c r="K34" s="364"/>
      <c r="L34" s="364"/>
      <c r="M34" s="364"/>
      <c r="N34" s="364"/>
      <c r="O34" s="364"/>
      <c r="P34" s="364"/>
      <c r="Q34" s="364"/>
      <c r="R34" s="364"/>
      <c r="S34" s="364"/>
      <c r="T34" s="364"/>
      <c r="U34" s="364"/>
      <c r="V34" s="364"/>
      <c r="W34" s="364"/>
      <c r="X34" s="364"/>
      <c r="Y34" s="364"/>
      <c r="Z34" s="364"/>
      <c r="AA34" s="364"/>
      <c r="AB34" s="364"/>
      <c r="AC34" s="364"/>
      <c r="AD34" s="364"/>
      <c r="AE34" s="364"/>
      <c r="AF34" s="364"/>
      <c r="AG34" s="364"/>
      <c r="AH34" s="364"/>
      <c r="AI34" s="364"/>
      <c r="AJ34" s="364"/>
      <c r="AK34" s="364"/>
      <c r="AL34" s="364"/>
      <c r="AM34" s="364"/>
      <c r="AN34" s="364"/>
      <c r="AO34" s="364"/>
      <c r="AP34" s="364"/>
      <c r="AQ34" s="364"/>
      <c r="AR34" s="364"/>
      <c r="AS34" s="364"/>
      <c r="AT34" s="364"/>
      <c r="AU34" s="364"/>
      <c r="AV34" s="364"/>
      <c r="AW34" s="364"/>
      <c r="AX34" s="364"/>
      <c r="AY34" s="364"/>
      <c r="AZ34" s="364"/>
      <c r="BA34" s="364"/>
      <c r="BB34" s="364"/>
      <c r="BC34" s="364"/>
      <c r="BD34" s="364"/>
      <c r="BE34" s="364"/>
      <c r="BF34" s="364"/>
      <c r="BG34" s="364"/>
      <c r="BH34" s="364"/>
      <c r="BI34" s="364"/>
      <c r="BJ34" s="364"/>
      <c r="BK34" s="364"/>
      <c r="BL34" s="364"/>
      <c r="BM34" s="364"/>
      <c r="BN34" s="364"/>
      <c r="BO34" s="364"/>
      <c r="BP34" s="364"/>
      <c r="BQ34" s="526"/>
      <c r="CF34" s="69"/>
      <c r="CG34" s="69"/>
      <c r="CH34" s="69"/>
      <c r="CI34" s="69"/>
      <c r="CJ34" s="69"/>
      <c r="CK34" s="69"/>
      <c r="CL34" s="69"/>
      <c r="CM34" s="69"/>
      <c r="CN34" s="69"/>
      <c r="CO34" s="69"/>
      <c r="CP34" s="69"/>
      <c r="CQ34" s="69"/>
      <c r="CR34" s="69"/>
      <c r="CS34" s="69"/>
      <c r="CT34" s="69"/>
      <c r="CU34" s="69"/>
    </row>
    <row r="35" spans="1:136" s="82" customFormat="1" ht="15" customHeight="1">
      <c r="B35" s="409" t="s">
        <v>26</v>
      </c>
      <c r="C35" s="409"/>
      <c r="D35" s="409"/>
      <c r="E35" s="527" t="s">
        <v>57</v>
      </c>
      <c r="F35" s="527"/>
      <c r="G35" s="527"/>
      <c r="H35" s="527"/>
      <c r="I35" s="527"/>
      <c r="J35" s="527"/>
      <c r="K35" s="527"/>
      <c r="L35" s="527"/>
      <c r="M35" s="527"/>
      <c r="N35" s="527"/>
      <c r="O35" s="527"/>
      <c r="P35" s="527"/>
      <c r="Q35" s="527"/>
      <c r="R35" s="527"/>
      <c r="S35" s="527"/>
      <c r="T35" s="527"/>
      <c r="U35" s="527"/>
      <c r="V35" s="527"/>
      <c r="W35" s="527"/>
      <c r="X35" s="527"/>
      <c r="Y35" s="527"/>
      <c r="Z35" s="527"/>
      <c r="AA35" s="527"/>
      <c r="AB35" s="527"/>
      <c r="AC35" s="527"/>
      <c r="AD35" s="527"/>
      <c r="AE35" s="527"/>
      <c r="AF35" s="527"/>
      <c r="AG35" s="527"/>
      <c r="AH35" s="527"/>
      <c r="AI35" s="527"/>
      <c r="AJ35" s="527"/>
      <c r="AK35" s="527"/>
      <c r="AL35" s="527"/>
      <c r="AM35" s="527"/>
      <c r="AN35" s="527"/>
      <c r="AO35" s="527"/>
      <c r="AP35" s="527"/>
      <c r="AQ35" s="527"/>
      <c r="AR35" s="527"/>
      <c r="AS35" s="527"/>
      <c r="AT35" s="527"/>
      <c r="AU35" s="527"/>
      <c r="AV35" s="527"/>
      <c r="AW35" s="527"/>
      <c r="AX35" s="527"/>
      <c r="AY35" s="527"/>
      <c r="AZ35" s="527"/>
      <c r="BA35" s="527"/>
      <c r="BB35" s="527"/>
      <c r="BC35" s="527"/>
      <c r="BD35" s="527"/>
      <c r="BE35" s="527"/>
      <c r="BF35" s="527"/>
      <c r="BG35" s="527"/>
      <c r="BH35" s="527"/>
      <c r="BI35" s="527"/>
      <c r="BJ35" s="527"/>
      <c r="BK35" s="527"/>
      <c r="BL35" s="527"/>
      <c r="BM35" s="527"/>
      <c r="BN35" s="527"/>
      <c r="BO35" s="527"/>
      <c r="BP35" s="527"/>
      <c r="BQ35" s="527"/>
      <c r="CF35" s="69"/>
      <c r="CG35" s="69"/>
      <c r="CH35" s="69"/>
      <c r="CI35" s="69"/>
      <c r="CJ35" s="69"/>
      <c r="CK35" s="69"/>
      <c r="CL35" s="69"/>
      <c r="CM35" s="69"/>
      <c r="CN35" s="69"/>
      <c r="CO35" s="69"/>
      <c r="CP35" s="69"/>
      <c r="CQ35" s="69"/>
      <c r="CR35" s="69"/>
      <c r="CS35" s="69"/>
      <c r="CT35" s="69"/>
      <c r="CU35" s="69"/>
    </row>
    <row r="36" spans="1:136" s="82" customFormat="1" ht="15" customHeight="1">
      <c r="B36" s="83"/>
      <c r="C36" s="83"/>
      <c r="D36" s="83"/>
      <c r="E36" s="84" t="s">
        <v>55</v>
      </c>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CF36" s="69"/>
      <c r="CG36" s="69"/>
      <c r="CH36" s="69"/>
      <c r="CI36" s="69"/>
      <c r="CJ36" s="69"/>
      <c r="CK36" s="69"/>
      <c r="CL36" s="69"/>
      <c r="CM36" s="69"/>
      <c r="CN36" s="69"/>
      <c r="CO36" s="69"/>
      <c r="CP36" s="69"/>
      <c r="CQ36" s="69"/>
      <c r="CR36" s="69"/>
      <c r="CS36" s="69"/>
      <c r="CT36" s="69"/>
      <c r="CU36" s="69"/>
    </row>
    <row r="37" spans="1:136" ht="18.75" customHeight="1">
      <c r="AW37" s="410" t="s">
        <v>12</v>
      </c>
      <c r="AX37" s="410"/>
      <c r="AY37" s="410"/>
      <c r="AZ37" s="410"/>
      <c r="BA37" s="410"/>
      <c r="BB37" s="410"/>
      <c r="BC37" s="410"/>
      <c r="BD37" s="410"/>
      <c r="BE37" s="410"/>
      <c r="BF37" s="410"/>
      <c r="BG37" s="410"/>
      <c r="BH37" s="410"/>
      <c r="BI37" s="410"/>
      <c r="BJ37" s="410"/>
      <c r="BK37" s="410"/>
      <c r="BL37" s="410"/>
      <c r="BM37" s="410"/>
      <c r="BN37" s="410"/>
      <c r="BO37" s="410"/>
      <c r="BP37" s="410"/>
      <c r="BQ37" s="410"/>
    </row>
    <row r="38" spans="1:136" ht="18.75" customHeight="1">
      <c r="X38" s="86"/>
      <c r="AB38" s="528" t="s">
        <v>105</v>
      </c>
      <c r="AC38" s="528"/>
      <c r="AD38" s="528"/>
      <c r="AE38" s="528"/>
      <c r="AF38" s="528"/>
      <c r="AG38" s="528"/>
      <c r="AH38" s="528"/>
      <c r="AI38" s="528"/>
      <c r="AJ38" s="528"/>
      <c r="AK38" s="528"/>
      <c r="AL38" s="528"/>
      <c r="AM38" s="528"/>
      <c r="AN38" s="528"/>
      <c r="AO38" s="528"/>
      <c r="AP38" s="528"/>
      <c r="AQ38" s="528"/>
      <c r="AR38" s="528"/>
      <c r="AS38" s="528"/>
      <c r="AT38" s="528"/>
      <c r="AU38" s="528"/>
      <c r="AV38" s="528"/>
      <c r="AW38" s="528"/>
      <c r="AX38" s="528"/>
      <c r="AY38" s="528"/>
      <c r="AZ38" s="528"/>
      <c r="BA38" s="528"/>
      <c r="BB38" s="528"/>
      <c r="BC38" s="528"/>
      <c r="BD38" s="528"/>
      <c r="BE38" s="528"/>
      <c r="BF38" s="528"/>
      <c r="BG38" s="528"/>
      <c r="BH38" s="528"/>
      <c r="BI38" s="528"/>
      <c r="BJ38" s="528"/>
      <c r="BK38" s="528"/>
      <c r="BL38" s="528"/>
      <c r="BM38" s="528"/>
      <c r="BN38" s="528"/>
      <c r="BO38" s="528"/>
      <c r="BQ38" s="85"/>
    </row>
    <row r="39" spans="1:136" ht="18.75" customHeight="1">
      <c r="AB39" s="499" t="s">
        <v>110</v>
      </c>
      <c r="AC39" s="499"/>
      <c r="AD39" s="499"/>
      <c r="AE39" s="499"/>
      <c r="AF39" s="499"/>
      <c r="AG39" s="499"/>
      <c r="AH39" s="499"/>
      <c r="AI39" s="499"/>
      <c r="AJ39" s="499" t="s">
        <v>106</v>
      </c>
      <c r="AK39" s="499"/>
      <c r="AL39" s="499"/>
      <c r="AM39" s="499"/>
      <c r="AN39" s="499"/>
      <c r="AO39" s="499"/>
      <c r="AP39" s="499"/>
      <c r="AQ39" s="499"/>
      <c r="AR39" s="499" t="s">
        <v>107</v>
      </c>
      <c r="AS39" s="499"/>
      <c r="AT39" s="499"/>
      <c r="AU39" s="499"/>
      <c r="AV39" s="499"/>
      <c r="AW39" s="499"/>
      <c r="AX39" s="499"/>
      <c r="AY39" s="499"/>
      <c r="AZ39" s="499" t="s">
        <v>108</v>
      </c>
      <c r="BA39" s="499"/>
      <c r="BB39" s="499"/>
      <c r="BC39" s="499"/>
      <c r="BD39" s="499"/>
      <c r="BE39" s="499"/>
      <c r="BF39" s="499"/>
      <c r="BG39" s="499"/>
      <c r="BH39" s="499" t="s">
        <v>109</v>
      </c>
      <c r="BI39" s="499"/>
      <c r="BJ39" s="499"/>
      <c r="BK39" s="499"/>
      <c r="BL39" s="499"/>
      <c r="BM39" s="499"/>
      <c r="BN39" s="499"/>
      <c r="BO39" s="499"/>
      <c r="BP39" s="85"/>
      <c r="BQ39" s="85"/>
    </row>
    <row r="40" spans="1:136" ht="18.75" customHeight="1">
      <c r="AB40" s="500"/>
      <c r="AC40" s="500"/>
      <c r="AD40" s="500"/>
      <c r="AE40" s="500"/>
      <c r="AF40" s="500"/>
      <c r="AG40" s="500"/>
      <c r="AH40" s="500"/>
      <c r="AI40" s="500"/>
      <c r="AJ40" s="500"/>
      <c r="AK40" s="500"/>
      <c r="AL40" s="500"/>
      <c r="AM40" s="500"/>
      <c r="AN40" s="500"/>
      <c r="AO40" s="500"/>
      <c r="AP40" s="500"/>
      <c r="AQ40" s="500"/>
      <c r="AR40" s="500"/>
      <c r="AS40" s="500"/>
      <c r="AT40" s="500"/>
      <c r="AU40" s="500"/>
      <c r="AV40" s="500"/>
      <c r="AW40" s="500"/>
      <c r="AX40" s="500"/>
      <c r="AY40" s="500"/>
      <c r="AZ40" s="500"/>
      <c r="BA40" s="500"/>
      <c r="BB40" s="500"/>
      <c r="BC40" s="500"/>
      <c r="BD40" s="500"/>
      <c r="BE40" s="500"/>
      <c r="BF40" s="500"/>
      <c r="BG40" s="500"/>
      <c r="BH40" s="500"/>
      <c r="BI40" s="500"/>
      <c r="BJ40" s="500"/>
      <c r="BK40" s="500"/>
      <c r="BL40" s="500"/>
      <c r="BM40" s="500"/>
      <c r="BN40" s="500"/>
      <c r="BO40" s="500"/>
      <c r="BP40" s="85"/>
      <c r="BQ40" s="85"/>
    </row>
    <row r="41" spans="1:136" ht="18.75" customHeight="1">
      <c r="AB41" s="500"/>
      <c r="AC41" s="500"/>
      <c r="AD41" s="500"/>
      <c r="AE41" s="500"/>
      <c r="AF41" s="500"/>
      <c r="AG41" s="500"/>
      <c r="AH41" s="500"/>
      <c r="AI41" s="500"/>
      <c r="AJ41" s="500"/>
      <c r="AK41" s="500"/>
      <c r="AL41" s="500"/>
      <c r="AM41" s="500"/>
      <c r="AN41" s="500"/>
      <c r="AO41" s="500"/>
      <c r="AP41" s="500"/>
      <c r="AQ41" s="500"/>
      <c r="AR41" s="500"/>
      <c r="AS41" s="500"/>
      <c r="AT41" s="500"/>
      <c r="AU41" s="500"/>
      <c r="AV41" s="500"/>
      <c r="AW41" s="500"/>
      <c r="AX41" s="500"/>
      <c r="AY41" s="500"/>
      <c r="AZ41" s="500"/>
      <c r="BA41" s="500"/>
      <c r="BB41" s="500"/>
      <c r="BC41" s="500"/>
      <c r="BD41" s="500"/>
      <c r="BE41" s="500"/>
      <c r="BF41" s="500"/>
      <c r="BG41" s="500"/>
      <c r="BH41" s="500"/>
      <c r="BI41" s="500"/>
      <c r="BJ41" s="500"/>
      <c r="BK41" s="500"/>
      <c r="BL41" s="500"/>
      <c r="BM41" s="500"/>
      <c r="BN41" s="500"/>
      <c r="BO41" s="500"/>
      <c r="BP41" s="85"/>
      <c r="BQ41" s="85"/>
    </row>
    <row r="42" spans="1:136" s="87" customFormat="1" ht="19.5" customHeight="1" thickBot="1">
      <c r="B42" s="347" t="s">
        <v>153</v>
      </c>
      <c r="C42" s="347"/>
      <c r="D42" s="347"/>
      <c r="E42" s="347"/>
      <c r="F42" s="347"/>
      <c r="G42" s="347"/>
      <c r="H42" s="347"/>
      <c r="I42" s="347"/>
      <c r="J42" s="347"/>
      <c r="K42" s="347"/>
      <c r="L42" s="347"/>
      <c r="M42" s="347"/>
      <c r="N42" s="88"/>
      <c r="O42" s="348" t="s">
        <v>154</v>
      </c>
      <c r="P42" s="348"/>
      <c r="Q42" s="348"/>
      <c r="R42" s="348"/>
      <c r="S42" s="348"/>
      <c r="T42" s="348"/>
      <c r="U42" s="348"/>
      <c r="V42" s="348"/>
      <c r="W42" s="348"/>
      <c r="X42" s="348"/>
      <c r="Y42" s="348"/>
      <c r="Z42" s="348"/>
      <c r="AA42" s="348"/>
      <c r="AB42" s="88"/>
      <c r="AC42" s="548"/>
      <c r="AD42" s="549"/>
      <c r="AE42" s="549"/>
      <c r="AF42" s="549"/>
      <c r="AG42" s="549"/>
      <c r="AH42" s="549"/>
      <c r="AI42" s="549"/>
      <c r="AJ42" s="549"/>
      <c r="AK42" s="549"/>
      <c r="AL42" s="550"/>
      <c r="AM42" s="88"/>
      <c r="AN42" s="551" t="str">
        <f>IF(設定!$B$33="","（利用月と認定区分を入力すると上限額が表示されます）","適用上限額：日額 "&amp;TEXT(設定!$B$26,"#,##0")&amp;"円　／　月額 "&amp;TEXT(設定!$B$33,"#,##0")&amp;"円（利用日数"&amp;設定!$B$31&amp;"日以上）")</f>
        <v>（利用月と認定区分を入力すると上限額が表示されます）</v>
      </c>
      <c r="AO42" s="352"/>
      <c r="AP42" s="352"/>
      <c r="AQ42" s="352"/>
      <c r="AR42" s="352"/>
      <c r="AS42" s="352"/>
      <c r="AT42" s="352"/>
      <c r="AU42" s="352"/>
      <c r="AV42" s="352"/>
      <c r="AW42" s="352"/>
      <c r="AX42" s="352"/>
      <c r="AY42" s="352"/>
      <c r="AZ42" s="352"/>
      <c r="BA42" s="352"/>
      <c r="BB42" s="352"/>
      <c r="BC42" s="352"/>
      <c r="BD42" s="352"/>
      <c r="BE42" s="352"/>
      <c r="BF42" s="352"/>
      <c r="BG42" s="352"/>
      <c r="BH42" s="352"/>
      <c r="BI42" s="352"/>
      <c r="BJ42" s="352"/>
      <c r="BK42" s="352"/>
      <c r="BL42" s="352"/>
      <c r="BM42" s="352"/>
      <c r="BN42" s="352"/>
      <c r="BO42" s="352"/>
      <c r="BP42" s="352"/>
      <c r="BQ42" s="352"/>
      <c r="CF42" s="72"/>
      <c r="CG42" s="72"/>
      <c r="CH42" s="72"/>
      <c r="CI42" s="72"/>
      <c r="CJ42" s="72"/>
      <c r="CK42" s="72"/>
      <c r="CL42" s="72"/>
      <c r="CM42" s="72"/>
      <c r="CN42" s="72"/>
      <c r="CO42" s="72"/>
      <c r="CP42" s="72"/>
      <c r="CQ42" s="72"/>
      <c r="CR42" s="72"/>
      <c r="CS42" s="72"/>
      <c r="CT42" s="72"/>
      <c r="CU42" s="72"/>
    </row>
    <row r="43" spans="1:136" ht="15.75" customHeight="1">
      <c r="B43" s="476" t="s">
        <v>65</v>
      </c>
      <c r="C43" s="477"/>
      <c r="D43" s="477"/>
      <c r="E43" s="477"/>
      <c r="F43" s="477"/>
      <c r="G43" s="477"/>
      <c r="H43" s="477"/>
      <c r="I43" s="477"/>
      <c r="J43" s="480" t="s">
        <v>67</v>
      </c>
      <c r="K43" s="480"/>
      <c r="L43" s="480"/>
      <c r="M43" s="480"/>
      <c r="N43" s="480"/>
      <c r="O43" s="480"/>
      <c r="P43" s="493" t="s">
        <v>68</v>
      </c>
      <c r="Q43" s="494"/>
      <c r="R43" s="494"/>
      <c r="S43" s="494"/>
      <c r="T43" s="494"/>
      <c r="U43" s="494"/>
      <c r="V43" s="494"/>
      <c r="W43" s="494"/>
      <c r="X43" s="494"/>
      <c r="Y43" s="494"/>
      <c r="Z43" s="494"/>
      <c r="AA43" s="494"/>
      <c r="AB43" s="494"/>
      <c r="AC43" s="495"/>
      <c r="AD43" s="495"/>
      <c r="AE43" s="495"/>
      <c r="AF43" s="495"/>
      <c r="AG43" s="495"/>
      <c r="AH43" s="495"/>
      <c r="AI43" s="495"/>
      <c r="AJ43" s="495"/>
      <c r="AK43" s="495"/>
      <c r="AL43" s="495"/>
      <c r="AM43" s="494"/>
      <c r="AN43" s="494"/>
      <c r="AO43" s="494"/>
      <c r="AP43" s="494"/>
      <c r="AQ43" s="494"/>
      <c r="AR43" s="494"/>
      <c r="AS43" s="494"/>
      <c r="AT43" s="494"/>
      <c r="AU43" s="494"/>
      <c r="AV43" s="494"/>
      <c r="AW43" s="494"/>
      <c r="AX43" s="494"/>
      <c r="AY43" s="496"/>
      <c r="AZ43" s="60"/>
      <c r="BA43" s="60"/>
      <c r="BB43" s="60"/>
      <c r="BC43" s="89"/>
      <c r="BD43" s="89"/>
      <c r="BE43" s="89"/>
      <c r="BF43" s="89"/>
      <c r="BG43" s="89"/>
      <c r="BH43" s="89"/>
      <c r="BI43" s="89"/>
      <c r="BJ43" s="89"/>
      <c r="BK43" s="89"/>
      <c r="BL43" s="89"/>
      <c r="BM43" s="89"/>
      <c r="BN43" s="89"/>
      <c r="BO43" s="89"/>
      <c r="BP43" s="89"/>
      <c r="BQ43" s="89"/>
      <c r="BR43" s="90"/>
      <c r="BS43" s="58"/>
      <c r="BT43" s="58"/>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c r="DA43" s="60"/>
      <c r="DB43" s="89"/>
      <c r="DC43" s="89"/>
      <c r="DD43" s="89"/>
      <c r="DE43" s="89"/>
      <c r="DF43" s="89"/>
      <c r="DG43" s="89"/>
      <c r="DH43" s="89"/>
      <c r="DI43" s="89"/>
      <c r="DJ43" s="89"/>
      <c r="DK43" s="90"/>
      <c r="DL43" s="90"/>
      <c r="DM43" s="90"/>
      <c r="DN43" s="90"/>
      <c r="DO43" s="90"/>
      <c r="DP43" s="90"/>
      <c r="DQ43" s="90"/>
      <c r="DR43" s="90"/>
      <c r="DS43" s="90"/>
      <c r="DT43" s="90"/>
      <c r="DU43" s="90"/>
      <c r="DV43" s="90"/>
      <c r="DW43" s="90"/>
      <c r="DX43" s="90"/>
      <c r="DY43" s="90"/>
      <c r="DZ43" s="90"/>
      <c r="EA43" s="90"/>
      <c r="EB43" s="89"/>
      <c r="EC43" s="89"/>
      <c r="ED43" s="89"/>
      <c r="EE43" s="89"/>
      <c r="EF43" s="89"/>
    </row>
    <row r="44" spans="1:136" ht="15.75" customHeight="1">
      <c r="B44" s="478"/>
      <c r="C44" s="479"/>
      <c r="D44" s="479"/>
      <c r="E44" s="479"/>
      <c r="F44" s="479"/>
      <c r="G44" s="479"/>
      <c r="H44" s="479"/>
      <c r="I44" s="479"/>
      <c r="J44" s="481"/>
      <c r="K44" s="481"/>
      <c r="L44" s="481"/>
      <c r="M44" s="481"/>
      <c r="N44" s="481"/>
      <c r="O44" s="481"/>
      <c r="P44" s="484" t="s">
        <v>69</v>
      </c>
      <c r="Q44" s="484"/>
      <c r="R44" s="484"/>
      <c r="S44" s="484"/>
      <c r="T44" s="484"/>
      <c r="U44" s="484"/>
      <c r="V44" s="484"/>
      <c r="W44" s="484"/>
      <c r="X44" s="484"/>
      <c r="Y44" s="484"/>
      <c r="Z44" s="484"/>
      <c r="AA44" s="484"/>
      <c r="AB44" s="484" t="s">
        <v>70</v>
      </c>
      <c r="AC44" s="484"/>
      <c r="AD44" s="484"/>
      <c r="AE44" s="484"/>
      <c r="AF44" s="484"/>
      <c r="AG44" s="484"/>
      <c r="AH44" s="484"/>
      <c r="AI44" s="484"/>
      <c r="AJ44" s="484"/>
      <c r="AK44" s="484"/>
      <c r="AL44" s="484"/>
      <c r="AM44" s="484"/>
      <c r="AN44" s="490" t="s">
        <v>71</v>
      </c>
      <c r="AO44" s="491"/>
      <c r="AP44" s="491"/>
      <c r="AQ44" s="491"/>
      <c r="AR44" s="491"/>
      <c r="AS44" s="491"/>
      <c r="AT44" s="491"/>
      <c r="AU44" s="491"/>
      <c r="AV44" s="491"/>
      <c r="AW44" s="491"/>
      <c r="AX44" s="491"/>
      <c r="AY44" s="492"/>
      <c r="AZ44" s="91"/>
      <c r="BA44" s="91"/>
      <c r="BB44" s="91"/>
      <c r="BC44" s="91"/>
      <c r="BD44" s="91"/>
      <c r="BE44" s="91"/>
      <c r="BF44" s="91"/>
      <c r="BG44" s="91"/>
      <c r="BH44" s="91"/>
      <c r="BI44" s="91"/>
      <c r="BJ44" s="91"/>
      <c r="BK44" s="91"/>
      <c r="BL44" s="91"/>
      <c r="BM44" s="91"/>
      <c r="BN44" s="91"/>
      <c r="BO44" s="91"/>
      <c r="BP44" s="91"/>
      <c r="BQ44" s="91"/>
      <c r="BR44" s="90"/>
      <c r="BS44" s="58"/>
      <c r="BT44" s="58"/>
      <c r="BU44" s="60"/>
      <c r="BV44" s="60"/>
      <c r="BW44" s="60"/>
      <c r="BX44" s="60"/>
      <c r="BY44" s="60"/>
      <c r="BZ44" s="92"/>
      <c r="CA44" s="92"/>
      <c r="CB44" s="92"/>
      <c r="CC44" s="92"/>
      <c r="CD44" s="92"/>
      <c r="CE44" s="92"/>
      <c r="CF44" s="92"/>
      <c r="CG44" s="93"/>
      <c r="CH44" s="93"/>
      <c r="CI44" s="93"/>
      <c r="CJ44" s="93"/>
      <c r="CK44" s="92"/>
      <c r="CL44" s="92"/>
      <c r="CM44" s="92"/>
      <c r="CN44" s="92"/>
      <c r="CO44" s="92"/>
      <c r="CP44" s="92"/>
      <c r="CQ44" s="92"/>
      <c r="CR44" s="92"/>
      <c r="CS44" s="92"/>
      <c r="CT44" s="92"/>
      <c r="CU44" s="93"/>
      <c r="CV44" s="93"/>
      <c r="CW44" s="93"/>
      <c r="CX44" s="93"/>
      <c r="CY44" s="93"/>
      <c r="CZ44" s="93"/>
      <c r="DA44" s="93"/>
      <c r="DB44" s="89"/>
      <c r="DC44" s="89"/>
      <c r="DD44" s="89"/>
      <c r="DE44" s="89"/>
      <c r="DF44" s="89"/>
      <c r="DG44" s="89"/>
      <c r="DH44" s="89"/>
      <c r="DI44" s="89"/>
      <c r="DJ44" s="89"/>
      <c r="DK44" s="90"/>
      <c r="DL44" s="90"/>
      <c r="DM44" s="90"/>
      <c r="DN44" s="90"/>
      <c r="DO44" s="90"/>
      <c r="DP44" s="90"/>
      <c r="DQ44" s="90"/>
      <c r="DR44" s="90"/>
      <c r="DS44" s="90"/>
      <c r="DT44" s="90"/>
      <c r="DU44" s="90"/>
      <c r="DV44" s="90"/>
      <c r="DW44" s="90"/>
      <c r="DX44" s="90"/>
      <c r="DY44" s="90"/>
      <c r="DZ44" s="90"/>
      <c r="EA44" s="90"/>
      <c r="EB44" s="89"/>
      <c r="EC44" s="89"/>
      <c r="ED44" s="89"/>
      <c r="EE44" s="89"/>
      <c r="EF44" s="89"/>
    </row>
    <row r="45" spans="1:136" ht="18" customHeight="1">
      <c r="B45" s="478"/>
      <c r="C45" s="479"/>
      <c r="D45" s="479"/>
      <c r="E45" s="479"/>
      <c r="F45" s="479"/>
      <c r="G45" s="479"/>
      <c r="H45" s="479"/>
      <c r="I45" s="479"/>
      <c r="J45" s="481"/>
      <c r="K45" s="481"/>
      <c r="L45" s="481"/>
      <c r="M45" s="481"/>
      <c r="N45" s="481"/>
      <c r="O45" s="481"/>
      <c r="P45" s="482" t="s">
        <v>72</v>
      </c>
      <c r="Q45" s="482"/>
      <c r="R45" s="482"/>
      <c r="S45" s="482"/>
      <c r="T45" s="482"/>
      <c r="U45" s="482"/>
      <c r="V45" s="482"/>
      <c r="W45" s="482"/>
      <c r="X45" s="482"/>
      <c r="Y45" s="482"/>
      <c r="Z45" s="482"/>
      <c r="AA45" s="482"/>
      <c r="AB45" s="483" t="s">
        <v>113</v>
      </c>
      <c r="AC45" s="483"/>
      <c r="AD45" s="483"/>
      <c r="AE45" s="483"/>
      <c r="AF45" s="483"/>
      <c r="AG45" s="483"/>
      <c r="AH45" s="483"/>
      <c r="AI45" s="483"/>
      <c r="AJ45" s="483"/>
      <c r="AK45" s="483"/>
      <c r="AL45" s="483"/>
      <c r="AM45" s="483"/>
      <c r="AN45" s="487" t="s">
        <v>78</v>
      </c>
      <c r="AO45" s="488"/>
      <c r="AP45" s="488"/>
      <c r="AQ45" s="488"/>
      <c r="AR45" s="488"/>
      <c r="AS45" s="488"/>
      <c r="AT45" s="488"/>
      <c r="AU45" s="488"/>
      <c r="AV45" s="488"/>
      <c r="AW45" s="488"/>
      <c r="AX45" s="488"/>
      <c r="AY45" s="489"/>
      <c r="AZ45" s="94"/>
      <c r="BA45" s="94"/>
      <c r="BB45" s="94"/>
      <c r="BC45" s="94"/>
      <c r="BD45" s="94"/>
      <c r="BE45" s="94"/>
      <c r="BF45" s="94"/>
      <c r="BG45" s="94"/>
      <c r="BH45" s="94"/>
      <c r="BI45" s="94"/>
      <c r="BJ45" s="94"/>
      <c r="BK45" s="94"/>
      <c r="BL45" s="94"/>
      <c r="BM45" s="94"/>
      <c r="BN45" s="94"/>
      <c r="BO45" s="94"/>
      <c r="BP45" s="94"/>
      <c r="BQ45" s="94"/>
      <c r="BR45" s="95"/>
      <c r="BS45" s="58"/>
      <c r="BT45" s="91"/>
      <c r="BU45" s="91"/>
      <c r="BV45" s="91"/>
      <c r="BW45" s="91"/>
      <c r="BX45" s="91"/>
      <c r="BY45" s="91"/>
      <c r="BZ45" s="91"/>
      <c r="CA45" s="91"/>
      <c r="CB45" s="91"/>
      <c r="CC45" s="91"/>
      <c r="CD45" s="91"/>
      <c r="CE45" s="91"/>
      <c r="CF45" s="91"/>
      <c r="CG45" s="91"/>
      <c r="CH45" s="91"/>
      <c r="CI45" s="91"/>
      <c r="CJ45" s="91"/>
      <c r="CK45" s="91"/>
      <c r="CL45" s="91"/>
      <c r="CM45" s="91"/>
      <c r="CN45" s="91"/>
      <c r="CO45" s="91"/>
      <c r="CP45" s="91"/>
      <c r="CQ45" s="91"/>
      <c r="CR45" s="91"/>
      <c r="CS45" s="91"/>
      <c r="CT45" s="91"/>
      <c r="CU45" s="91"/>
      <c r="CV45" s="91"/>
      <c r="CW45" s="91"/>
      <c r="CX45" s="91"/>
      <c r="CY45" s="91"/>
      <c r="CZ45" s="91"/>
      <c r="DA45" s="91"/>
      <c r="DB45" s="91"/>
      <c r="DC45" s="91"/>
      <c r="DD45" s="91"/>
      <c r="DE45" s="91"/>
      <c r="DF45" s="91"/>
      <c r="DG45" s="91"/>
      <c r="DH45" s="91"/>
      <c r="DI45" s="91"/>
      <c r="DJ45" s="91"/>
      <c r="DK45" s="91"/>
      <c r="DL45" s="91"/>
      <c r="DM45" s="91"/>
      <c r="DN45" s="91"/>
      <c r="DO45" s="91"/>
      <c r="DP45" s="91"/>
      <c r="DQ45" s="91"/>
      <c r="DR45" s="91"/>
      <c r="DS45" s="91"/>
      <c r="DT45" s="91"/>
      <c r="DU45" s="91"/>
      <c r="DV45" s="91"/>
      <c r="DW45" s="91"/>
      <c r="DX45" s="91"/>
      <c r="DY45" s="91"/>
      <c r="DZ45" s="91"/>
      <c r="EA45" s="91"/>
      <c r="EB45" s="96"/>
      <c r="EC45" s="96"/>
      <c r="ED45" s="96"/>
      <c r="EE45" s="58"/>
      <c r="EF45" s="58"/>
    </row>
    <row r="46" spans="1:136" ht="50" customHeight="1">
      <c r="B46" s="478"/>
      <c r="C46" s="479"/>
      <c r="D46" s="479"/>
      <c r="E46" s="479"/>
      <c r="F46" s="479"/>
      <c r="G46" s="479"/>
      <c r="H46" s="479"/>
      <c r="I46" s="479"/>
      <c r="J46" s="485" t="s">
        <v>73</v>
      </c>
      <c r="K46" s="485"/>
      <c r="L46" s="485"/>
      <c r="M46" s="485"/>
      <c r="N46" s="485"/>
      <c r="O46" s="485"/>
      <c r="P46" s="485"/>
      <c r="Q46" s="485"/>
      <c r="R46" s="485"/>
      <c r="S46" s="485"/>
      <c r="T46" s="485"/>
      <c r="U46" s="485"/>
      <c r="V46" s="485"/>
      <c r="W46" s="485"/>
      <c r="X46" s="485"/>
      <c r="Y46" s="485"/>
      <c r="Z46" s="485"/>
      <c r="AA46" s="485"/>
      <c r="AB46" s="486" t="str">
        <f>IF(設定!$B$26="","②は自動計算されます",IF(設定!$B$33="","②は自動計算されます"&amp;CHAR(10)&amp;"（"&amp;TEXT(設定!$B$26,"#,##0")&amp;"円×利用日数）","②は自動計算されます"&amp;CHAR(10)&amp;"（"&amp;TEXT(設定!$B$26,"#,##0")&amp;"円×利用日数。"&amp;設定!$B$31&amp;"日以上の月は月額"&amp;TEXT(設定!$B$33,"#,##0")&amp;"円）"))</f>
        <v>②は自動計算されます</v>
      </c>
      <c r="AC46" s="486"/>
      <c r="AD46" s="486"/>
      <c r="AE46" s="486"/>
      <c r="AF46" s="486"/>
      <c r="AG46" s="486"/>
      <c r="AH46" s="486"/>
      <c r="AI46" s="486"/>
      <c r="AJ46" s="486"/>
      <c r="AK46" s="486"/>
      <c r="AL46" s="486"/>
      <c r="AM46" s="486"/>
      <c r="AN46" s="155" t="s">
        <v>155</v>
      </c>
      <c r="AO46" s="156"/>
      <c r="AP46" s="156"/>
      <c r="AQ46" s="156"/>
      <c r="AR46" s="156"/>
      <c r="AS46" s="156"/>
      <c r="AT46" s="156"/>
      <c r="AU46" s="156"/>
      <c r="AV46" s="156"/>
      <c r="AW46" s="156"/>
      <c r="AX46" s="156"/>
      <c r="AY46" s="157"/>
      <c r="AZ46" s="97"/>
      <c r="BA46" s="97"/>
      <c r="BB46" s="97"/>
      <c r="BC46" s="98"/>
      <c r="BD46" s="98"/>
      <c r="BE46" s="98"/>
      <c r="BF46" s="98"/>
      <c r="BG46" s="98"/>
      <c r="BH46" s="98"/>
      <c r="BI46" s="98"/>
      <c r="BJ46" s="98"/>
      <c r="BK46" s="98"/>
      <c r="BL46" s="98"/>
      <c r="BM46" s="98"/>
      <c r="BN46" s="98"/>
      <c r="BO46" s="98"/>
      <c r="BP46" s="98"/>
      <c r="BQ46" s="98"/>
      <c r="BR46" s="99"/>
      <c r="BS46" s="58"/>
      <c r="BT46" s="58"/>
      <c r="BU46" s="58"/>
      <c r="BV46" s="58"/>
      <c r="BW46" s="58"/>
      <c r="BX46" s="58"/>
      <c r="BY46" s="58"/>
      <c r="BZ46" s="58"/>
      <c r="CA46" s="58"/>
      <c r="CB46" s="58"/>
      <c r="CC46" s="58"/>
      <c r="CD46" s="96"/>
      <c r="CE46" s="96"/>
      <c r="CF46" s="96"/>
      <c r="CG46" s="96"/>
      <c r="CH46" s="96"/>
      <c r="CI46" s="96"/>
      <c r="CJ46" s="96"/>
      <c r="CK46" s="96"/>
      <c r="CL46" s="58"/>
      <c r="CM46" s="58"/>
      <c r="CN46" s="58"/>
      <c r="CO46" s="58"/>
      <c r="CP46" s="58"/>
      <c r="CQ46" s="58"/>
      <c r="CR46" s="58"/>
      <c r="CS46" s="96"/>
      <c r="CT46" s="96"/>
      <c r="CU46" s="96"/>
      <c r="CV46" s="96"/>
      <c r="CW46" s="96"/>
      <c r="CX46" s="96"/>
      <c r="CY46" s="96"/>
      <c r="CZ46" s="96"/>
      <c r="DA46" s="58"/>
      <c r="DB46" s="58"/>
      <c r="DC46" s="96"/>
      <c r="DD46" s="96"/>
      <c r="DE46" s="96"/>
      <c r="DF46" s="96"/>
      <c r="DG46" s="96"/>
      <c r="DH46" s="96"/>
      <c r="DI46" s="96"/>
      <c r="DJ46" s="96"/>
      <c r="DK46" s="58"/>
      <c r="DL46" s="58"/>
      <c r="DM46" s="96"/>
      <c r="DN46" s="96"/>
      <c r="DO46" s="96"/>
      <c r="DP46" s="96"/>
      <c r="DQ46" s="96"/>
      <c r="DR46" s="96"/>
      <c r="DS46" s="96"/>
      <c r="DT46" s="96"/>
      <c r="DU46" s="58"/>
      <c r="DV46" s="58"/>
      <c r="DW46" s="96"/>
      <c r="DX46" s="96"/>
      <c r="DY46" s="96"/>
      <c r="DZ46" s="96"/>
      <c r="EA46" s="96"/>
      <c r="EB46" s="96"/>
      <c r="EC46" s="96"/>
      <c r="ED46" s="96"/>
      <c r="EE46" s="58"/>
      <c r="EF46" s="58"/>
    </row>
    <row r="47" spans="1:136" s="67" customFormat="1" ht="19.5" customHeight="1">
      <c r="B47" s="513" t="str">
        <f>設定!$B$36</f>
        <v/>
      </c>
      <c r="C47" s="514"/>
      <c r="D47" s="514"/>
      <c r="E47" s="514"/>
      <c r="F47" s="514"/>
      <c r="G47" s="514"/>
      <c r="H47" s="514"/>
      <c r="I47" s="515"/>
      <c r="J47" s="504"/>
      <c r="K47" s="505"/>
      <c r="L47" s="505"/>
      <c r="M47" s="506"/>
      <c r="N47" s="498" t="s">
        <v>76</v>
      </c>
      <c r="O47" s="498"/>
      <c r="P47" s="507"/>
      <c r="Q47" s="508"/>
      <c r="R47" s="508"/>
      <c r="S47" s="508"/>
      <c r="T47" s="508"/>
      <c r="U47" s="508"/>
      <c r="V47" s="508"/>
      <c r="W47" s="508"/>
      <c r="X47" s="508"/>
      <c r="Y47" s="509"/>
      <c r="Z47" s="552" t="s">
        <v>77</v>
      </c>
      <c r="AA47" s="553"/>
      <c r="AB47" s="134" t="str">
        <f>IF(OR($J47="",設定!$B$26="",設定!$B$33=""),"",MIN(IF(AND($J47&gt;=設定!$B$31,OR(設定!$B$32="新2号",設定!$B$17)),設定!$B$33,設定!$B$26*$J47),設定!$B$33))</f>
        <v/>
      </c>
      <c r="AC47" s="135"/>
      <c r="AD47" s="135"/>
      <c r="AE47" s="135"/>
      <c r="AF47" s="135"/>
      <c r="AG47" s="135"/>
      <c r="AH47" s="135"/>
      <c r="AI47" s="135"/>
      <c r="AJ47" s="135"/>
      <c r="AK47" s="136"/>
      <c r="AL47" s="552" t="s">
        <v>77</v>
      </c>
      <c r="AM47" s="555"/>
      <c r="AN47" s="134" t="str">
        <f t="shared" ref="AN47" si="0">IF(OR($P47="",$AB47=""),"",MIN($P47,$AB47))</f>
        <v/>
      </c>
      <c r="AO47" s="135"/>
      <c r="AP47" s="135"/>
      <c r="AQ47" s="135"/>
      <c r="AR47" s="135"/>
      <c r="AS47" s="135"/>
      <c r="AT47" s="135"/>
      <c r="AU47" s="135"/>
      <c r="AV47" s="135"/>
      <c r="AW47" s="136"/>
      <c r="AX47" s="552" t="s">
        <v>77</v>
      </c>
      <c r="AY47" s="554"/>
      <c r="AZ47" s="100"/>
      <c r="BA47" s="100"/>
      <c r="BB47" s="100"/>
      <c r="BC47" s="498"/>
      <c r="BD47" s="498"/>
      <c r="BE47" s="498"/>
      <c r="BF47" s="498"/>
      <c r="BG47" s="498"/>
      <c r="BH47" s="498"/>
      <c r="BI47" s="498"/>
      <c r="BJ47" s="498"/>
      <c r="BK47" s="498"/>
      <c r="BL47" s="498"/>
      <c r="BM47" s="498"/>
      <c r="BN47" s="498"/>
      <c r="BO47" s="448"/>
      <c r="BP47" s="448"/>
      <c r="BQ47" s="448"/>
      <c r="BR47" s="99"/>
      <c r="BS47" s="63"/>
      <c r="BT47" s="63"/>
      <c r="BU47" s="63"/>
      <c r="BV47" s="63"/>
      <c r="BW47" s="63"/>
      <c r="BX47" s="63"/>
      <c r="BY47" s="63"/>
      <c r="BZ47" s="63"/>
      <c r="CA47" s="63"/>
      <c r="CB47" s="63"/>
      <c r="CC47" s="63"/>
      <c r="CD47" s="101"/>
      <c r="CE47" s="101"/>
      <c r="CF47" s="101"/>
      <c r="CG47" s="101"/>
      <c r="CH47" s="101"/>
      <c r="CI47" s="101"/>
      <c r="CJ47" s="101"/>
      <c r="CK47" s="101"/>
      <c r="CL47" s="63"/>
      <c r="CM47" s="63"/>
      <c r="CN47" s="63"/>
      <c r="CO47" s="63"/>
      <c r="CP47" s="63"/>
      <c r="CQ47" s="63"/>
      <c r="CR47" s="63"/>
      <c r="CS47" s="101"/>
      <c r="CT47" s="101"/>
      <c r="CU47" s="101"/>
      <c r="CV47" s="101"/>
      <c r="CW47" s="101"/>
      <c r="CX47" s="101"/>
      <c r="CY47" s="101"/>
      <c r="CZ47" s="101"/>
      <c r="DA47" s="63"/>
      <c r="DB47" s="63"/>
      <c r="DC47" s="101"/>
      <c r="DD47" s="101"/>
      <c r="DE47" s="101"/>
      <c r="DF47" s="101"/>
      <c r="DG47" s="101"/>
      <c r="DH47" s="101"/>
      <c r="DI47" s="101"/>
      <c r="DJ47" s="101"/>
      <c r="DK47" s="63"/>
      <c r="DL47" s="63"/>
      <c r="DM47" s="101"/>
      <c r="DN47" s="101"/>
      <c r="DO47" s="101"/>
      <c r="DP47" s="101"/>
      <c r="DQ47" s="101"/>
      <c r="DR47" s="101"/>
      <c r="DS47" s="101"/>
      <c r="DT47" s="101"/>
      <c r="DU47" s="63"/>
      <c r="DV47" s="63"/>
      <c r="DW47" s="101"/>
      <c r="DX47" s="101"/>
      <c r="DY47" s="101"/>
      <c r="DZ47" s="101"/>
      <c r="EA47" s="101"/>
      <c r="EB47" s="101"/>
      <c r="EC47" s="101"/>
      <c r="ED47" s="101"/>
      <c r="EE47" s="63"/>
      <c r="EF47" s="63"/>
    </row>
    <row r="48" spans="1:136" s="67" customFormat="1" ht="19.5" customHeight="1">
      <c r="B48" s="513" t="str">
        <f>設定!$B$37</f>
        <v/>
      </c>
      <c r="C48" s="514"/>
      <c r="D48" s="514"/>
      <c r="E48" s="514"/>
      <c r="F48" s="514"/>
      <c r="G48" s="514"/>
      <c r="H48" s="514"/>
      <c r="I48" s="515"/>
      <c r="J48" s="504"/>
      <c r="K48" s="505"/>
      <c r="L48" s="505"/>
      <c r="M48" s="506"/>
      <c r="N48" s="516" t="s">
        <v>76</v>
      </c>
      <c r="O48" s="516"/>
      <c r="P48" s="507"/>
      <c r="Q48" s="508"/>
      <c r="R48" s="508"/>
      <c r="S48" s="508"/>
      <c r="T48" s="508"/>
      <c r="U48" s="508"/>
      <c r="V48" s="508"/>
      <c r="W48" s="508"/>
      <c r="X48" s="508"/>
      <c r="Y48" s="509"/>
      <c r="Z48" s="510" t="s">
        <v>77</v>
      </c>
      <c r="AA48" s="511"/>
      <c r="AB48" s="134" t="str">
        <f>IF(OR($J48="",設定!$B$26="",設定!$B$33=""),"",MIN(IF(AND($J48&gt;=設定!$B$31,OR(設定!$B$32="新2号",設定!$B$17)),設定!$B$33,設定!$B$26*$J48),設定!$B$33))</f>
        <v/>
      </c>
      <c r="AC48" s="135"/>
      <c r="AD48" s="135"/>
      <c r="AE48" s="135"/>
      <c r="AF48" s="135"/>
      <c r="AG48" s="135"/>
      <c r="AH48" s="135"/>
      <c r="AI48" s="135"/>
      <c r="AJ48" s="135"/>
      <c r="AK48" s="136"/>
      <c r="AL48" s="510" t="s">
        <v>77</v>
      </c>
      <c r="AM48" s="512"/>
      <c r="AN48" s="134" t="str">
        <f t="shared" ref="AN48" si="1">IF(OR($P48="",$AB48=""),"",MIN($P48,$AB48))</f>
        <v/>
      </c>
      <c r="AO48" s="135"/>
      <c r="AP48" s="135"/>
      <c r="AQ48" s="135"/>
      <c r="AR48" s="135"/>
      <c r="AS48" s="135"/>
      <c r="AT48" s="135"/>
      <c r="AU48" s="135"/>
      <c r="AV48" s="135"/>
      <c r="AW48" s="136"/>
      <c r="AX48" s="510" t="s">
        <v>77</v>
      </c>
      <c r="AY48" s="517"/>
      <c r="AZ48" s="100"/>
      <c r="BA48" s="100"/>
      <c r="BB48" s="100"/>
      <c r="BC48" s="498"/>
      <c r="BD48" s="498"/>
      <c r="BE48" s="498"/>
      <c r="BF48" s="498"/>
      <c r="BG48" s="498"/>
      <c r="BH48" s="498"/>
      <c r="BI48" s="498"/>
      <c r="BJ48" s="498"/>
      <c r="BK48" s="498"/>
      <c r="BL48" s="498"/>
      <c r="BM48" s="498"/>
      <c r="BN48" s="498"/>
      <c r="BO48" s="448"/>
      <c r="BP48" s="448"/>
      <c r="BQ48" s="448"/>
      <c r="BR48" s="99"/>
      <c r="BS48" s="63"/>
      <c r="BT48" s="63"/>
      <c r="BU48" s="63"/>
      <c r="BV48" s="63"/>
      <c r="BW48" s="63"/>
      <c r="BX48" s="63"/>
      <c r="BY48" s="63"/>
      <c r="BZ48" s="63"/>
      <c r="CA48" s="63"/>
      <c r="CB48" s="63"/>
      <c r="CC48" s="63"/>
      <c r="CD48" s="101"/>
      <c r="CE48" s="101"/>
      <c r="CF48" s="101"/>
      <c r="CG48" s="101"/>
      <c r="CH48" s="101"/>
      <c r="CI48" s="101"/>
      <c r="CJ48" s="101"/>
      <c r="CK48" s="101"/>
      <c r="CL48" s="63"/>
      <c r="CM48" s="63"/>
      <c r="CN48" s="63"/>
      <c r="CO48" s="63"/>
      <c r="CP48" s="63"/>
      <c r="CQ48" s="63"/>
      <c r="CR48" s="63"/>
      <c r="CS48" s="101"/>
      <c r="CT48" s="101"/>
      <c r="CU48" s="101"/>
      <c r="CV48" s="101"/>
      <c r="CW48" s="101"/>
      <c r="CX48" s="101"/>
      <c r="CY48" s="101"/>
      <c r="CZ48" s="101"/>
      <c r="DA48" s="63"/>
      <c r="DB48" s="63"/>
      <c r="DC48" s="101"/>
      <c r="DD48" s="101"/>
      <c r="DE48" s="101"/>
      <c r="DF48" s="101"/>
      <c r="DG48" s="101"/>
      <c r="DH48" s="101"/>
      <c r="DI48" s="101"/>
      <c r="DJ48" s="101"/>
      <c r="DK48" s="63"/>
      <c r="DL48" s="63"/>
      <c r="DM48" s="101"/>
      <c r="DN48" s="101"/>
      <c r="DO48" s="101"/>
      <c r="DP48" s="101"/>
      <c r="DQ48" s="101"/>
      <c r="DR48" s="101"/>
      <c r="DS48" s="101"/>
      <c r="DT48" s="101"/>
      <c r="DU48" s="63"/>
      <c r="DV48" s="63"/>
      <c r="DW48" s="101"/>
      <c r="DX48" s="101"/>
      <c r="DY48" s="101"/>
      <c r="DZ48" s="101"/>
      <c r="EA48" s="101"/>
      <c r="EB48" s="101"/>
      <c r="EC48" s="101"/>
      <c r="ED48" s="101"/>
      <c r="EE48" s="63"/>
      <c r="EF48" s="63"/>
    </row>
    <row r="49" spans="2:136" s="67" customFormat="1" ht="19.5" customHeight="1" thickBot="1">
      <c r="B49" s="501" t="str">
        <f>設定!$B$38</f>
        <v/>
      </c>
      <c r="C49" s="502"/>
      <c r="D49" s="502"/>
      <c r="E49" s="502"/>
      <c r="F49" s="502"/>
      <c r="G49" s="502"/>
      <c r="H49" s="502"/>
      <c r="I49" s="503"/>
      <c r="J49" s="571"/>
      <c r="K49" s="572"/>
      <c r="L49" s="572"/>
      <c r="M49" s="573"/>
      <c r="N49" s="574" t="s">
        <v>76</v>
      </c>
      <c r="O49" s="574"/>
      <c r="P49" s="575"/>
      <c r="Q49" s="576"/>
      <c r="R49" s="576"/>
      <c r="S49" s="576"/>
      <c r="T49" s="576"/>
      <c r="U49" s="576"/>
      <c r="V49" s="576"/>
      <c r="W49" s="576"/>
      <c r="X49" s="576"/>
      <c r="Y49" s="577"/>
      <c r="Z49" s="578" t="s">
        <v>77</v>
      </c>
      <c r="AA49" s="579"/>
      <c r="AB49" s="566" t="str">
        <f>IF(OR($J49="",設定!$B$26="",設定!$B$33=""),"",MIN(IF(AND($J49&gt;=設定!$B$31,OR(設定!$B$32="新2号",設定!$B$17)),設定!$B$33,設定!$B$26*$J49),設定!$B$33))</f>
        <v/>
      </c>
      <c r="AC49" s="567"/>
      <c r="AD49" s="567"/>
      <c r="AE49" s="567"/>
      <c r="AF49" s="567"/>
      <c r="AG49" s="567"/>
      <c r="AH49" s="567"/>
      <c r="AI49" s="567"/>
      <c r="AJ49" s="567"/>
      <c r="AK49" s="568"/>
      <c r="AL49" s="578" t="s">
        <v>77</v>
      </c>
      <c r="AM49" s="580"/>
      <c r="AN49" s="566" t="str">
        <f t="shared" ref="AN49" si="2">IF(OR($P49="",$AB49=""),"",MIN($P49,$AB49))</f>
        <v/>
      </c>
      <c r="AO49" s="567"/>
      <c r="AP49" s="567"/>
      <c r="AQ49" s="567"/>
      <c r="AR49" s="567"/>
      <c r="AS49" s="567"/>
      <c r="AT49" s="567"/>
      <c r="AU49" s="567"/>
      <c r="AV49" s="567"/>
      <c r="AW49" s="568"/>
      <c r="AX49" s="578" t="s">
        <v>77</v>
      </c>
      <c r="AY49" s="497"/>
      <c r="AZ49" s="100"/>
      <c r="BA49" s="100"/>
      <c r="BB49" s="100"/>
      <c r="BC49" s="498"/>
      <c r="BD49" s="498"/>
      <c r="BE49" s="498"/>
      <c r="BF49" s="498"/>
      <c r="BG49" s="498"/>
      <c r="BH49" s="498"/>
      <c r="BI49" s="498"/>
      <c r="BJ49" s="498"/>
      <c r="BK49" s="498"/>
      <c r="BL49" s="498"/>
      <c r="BM49" s="498"/>
      <c r="BN49" s="498"/>
      <c r="BO49" s="448"/>
      <c r="BP49" s="448"/>
      <c r="BQ49" s="448"/>
      <c r="BR49" s="99"/>
      <c r="BS49" s="63"/>
      <c r="BT49" s="63"/>
      <c r="BU49" s="63"/>
      <c r="BV49" s="63"/>
      <c r="BW49" s="63"/>
      <c r="BX49" s="63"/>
      <c r="BY49" s="63"/>
      <c r="BZ49" s="63"/>
      <c r="CA49" s="63"/>
      <c r="CB49" s="63"/>
      <c r="CC49" s="63"/>
      <c r="CD49" s="101"/>
      <c r="CE49" s="101"/>
      <c r="CF49" s="101"/>
      <c r="CG49" s="101"/>
      <c r="CH49" s="101"/>
      <c r="CI49" s="101"/>
      <c r="CJ49" s="101"/>
      <c r="CK49" s="101"/>
      <c r="CL49" s="63"/>
      <c r="CM49" s="63"/>
      <c r="CN49" s="63"/>
      <c r="CO49" s="63"/>
      <c r="CP49" s="63"/>
      <c r="CQ49" s="63"/>
      <c r="CR49" s="63"/>
      <c r="CS49" s="101"/>
      <c r="CT49" s="101"/>
      <c r="CU49" s="101"/>
      <c r="CV49" s="101"/>
      <c r="CW49" s="101"/>
      <c r="CX49" s="101"/>
      <c r="CY49" s="101"/>
      <c r="CZ49" s="101"/>
      <c r="DA49" s="63"/>
      <c r="DB49" s="63"/>
      <c r="DC49" s="101"/>
      <c r="DD49" s="101"/>
      <c r="DE49" s="101"/>
      <c r="DF49" s="101"/>
      <c r="DG49" s="101"/>
      <c r="DH49" s="101"/>
      <c r="DI49" s="101"/>
      <c r="DJ49" s="101"/>
      <c r="DK49" s="63"/>
      <c r="DL49" s="63"/>
      <c r="DM49" s="101"/>
      <c r="DN49" s="101"/>
      <c r="DO49" s="101"/>
      <c r="DP49" s="101"/>
      <c r="DQ49" s="101"/>
      <c r="DR49" s="101"/>
      <c r="DS49" s="101"/>
      <c r="DT49" s="101"/>
      <c r="DU49" s="63"/>
      <c r="DV49" s="63"/>
      <c r="DW49" s="101"/>
      <c r="DX49" s="101"/>
      <c r="DY49" s="101"/>
      <c r="DZ49" s="101"/>
      <c r="EA49" s="101"/>
      <c r="EB49" s="101"/>
      <c r="EC49" s="101"/>
      <c r="ED49" s="101"/>
      <c r="EE49" s="63"/>
      <c r="EF49" s="63"/>
    </row>
    <row r="50" spans="2:136" ht="12.5" customHeight="1">
      <c r="J50" s="581"/>
      <c r="K50" s="581"/>
      <c r="L50" s="581"/>
      <c r="M50" s="581"/>
      <c r="N50" s="581"/>
      <c r="O50" s="581"/>
      <c r="P50" s="581"/>
      <c r="Q50" s="581"/>
      <c r="R50" s="581"/>
      <c r="S50" s="581"/>
      <c r="T50" s="581"/>
      <c r="U50" s="581"/>
      <c r="V50" s="581"/>
      <c r="W50" s="581"/>
      <c r="X50" s="581"/>
      <c r="Y50" s="581"/>
      <c r="Z50" s="581"/>
      <c r="AA50" s="581"/>
      <c r="AB50" s="581"/>
      <c r="AC50" s="581"/>
      <c r="AD50" s="581"/>
      <c r="AE50" s="581"/>
      <c r="AF50" s="581"/>
      <c r="AG50" s="581"/>
      <c r="AH50" s="581"/>
      <c r="AI50" s="581"/>
      <c r="AJ50" s="581"/>
      <c r="AK50" s="581"/>
      <c r="AL50" s="581"/>
      <c r="AM50" s="581"/>
      <c r="AN50" s="581"/>
      <c r="AO50" s="581"/>
      <c r="AP50" s="581"/>
      <c r="AQ50" s="581"/>
      <c r="AR50" s="581"/>
      <c r="AS50" s="581"/>
      <c r="AT50" s="581"/>
      <c r="AU50" s="581"/>
      <c r="AV50" s="581"/>
      <c r="AW50" s="581"/>
      <c r="AX50" s="581"/>
    </row>
    <row r="51" spans="2:136" ht="18.75" customHeight="1" thickBot="1">
      <c r="B51" s="540" t="s">
        <v>80</v>
      </c>
      <c r="C51" s="540"/>
      <c r="D51" s="540"/>
      <c r="E51" s="540"/>
      <c r="F51" s="540"/>
      <c r="G51" s="540"/>
      <c r="H51" s="540"/>
      <c r="I51" s="540"/>
      <c r="J51" s="540"/>
      <c r="K51" s="540"/>
      <c r="L51" s="540"/>
      <c r="M51" s="540"/>
      <c r="N51" s="540"/>
      <c r="O51" s="540"/>
      <c r="P51" s="540"/>
      <c r="Q51" s="540"/>
      <c r="R51" s="540"/>
      <c r="S51" s="540"/>
      <c r="T51" s="540"/>
      <c r="U51" s="540"/>
      <c r="V51" s="540"/>
      <c r="W51" s="540"/>
      <c r="X51" s="540"/>
      <c r="Y51" s="540"/>
      <c r="Z51" s="540"/>
      <c r="AA51" s="540"/>
      <c r="AB51" s="540"/>
      <c r="AC51" s="540"/>
      <c r="AD51" s="540"/>
      <c r="AE51" s="540"/>
      <c r="AF51" s="540"/>
      <c r="AG51" s="540"/>
      <c r="AH51" s="540"/>
      <c r="AI51" s="540"/>
      <c r="AJ51" s="540"/>
      <c r="AK51" s="540"/>
      <c r="AL51" s="540"/>
      <c r="AM51" s="540"/>
      <c r="AN51" s="540"/>
      <c r="AO51" s="540"/>
      <c r="AP51" s="540"/>
      <c r="AQ51" s="540"/>
      <c r="AR51" s="540"/>
      <c r="AS51" s="540"/>
      <c r="AT51" s="540"/>
      <c r="AU51" s="540"/>
      <c r="AV51" s="540"/>
      <c r="AW51" s="540"/>
      <c r="AX51" s="540"/>
      <c r="AY51" s="540"/>
      <c r="AZ51" s="540"/>
      <c r="BA51" s="540"/>
      <c r="BB51" s="540"/>
      <c r="BC51" s="540"/>
      <c r="BD51" s="540"/>
      <c r="BE51" s="540"/>
      <c r="BF51" s="540"/>
      <c r="BG51" s="540"/>
      <c r="BH51" s="540"/>
      <c r="BI51" s="540"/>
      <c r="BJ51" s="540"/>
      <c r="BK51" s="540"/>
      <c r="BL51" s="540"/>
      <c r="BM51" s="540"/>
      <c r="BN51" s="540"/>
      <c r="BO51" s="540"/>
      <c r="BP51" s="540"/>
      <c r="BQ51" s="540"/>
    </row>
    <row r="52" spans="2:136" ht="18.75" customHeight="1">
      <c r="B52" s="542" t="s">
        <v>67</v>
      </c>
      <c r="C52" s="480"/>
      <c r="D52" s="480"/>
      <c r="E52" s="480"/>
      <c r="F52" s="480"/>
      <c r="G52" s="480"/>
      <c r="H52" s="480"/>
      <c r="I52" s="480"/>
      <c r="J52" s="480"/>
      <c r="K52" s="480"/>
      <c r="L52" s="128" t="s">
        <v>113</v>
      </c>
      <c r="M52" s="128"/>
      <c r="N52" s="128"/>
      <c r="O52" s="128"/>
      <c r="P52" s="128"/>
      <c r="Q52" s="128"/>
      <c r="R52" s="128"/>
      <c r="S52" s="128"/>
      <c r="T52" s="128"/>
      <c r="U52" s="128"/>
      <c r="V52" s="128"/>
      <c r="W52" s="128"/>
      <c r="X52" s="128"/>
      <c r="Y52" s="128"/>
      <c r="Z52" s="128"/>
      <c r="AA52" s="128"/>
      <c r="AB52" s="128"/>
      <c r="AC52" s="128"/>
      <c r="AD52" s="128"/>
      <c r="AE52" s="130"/>
      <c r="AF52" s="60"/>
      <c r="AG52" s="60"/>
      <c r="AH52" s="60"/>
      <c r="AI52" s="542" t="s">
        <v>67</v>
      </c>
      <c r="AJ52" s="480"/>
      <c r="AK52" s="480"/>
      <c r="AL52" s="480"/>
      <c r="AM52" s="480"/>
      <c r="AN52" s="480"/>
      <c r="AO52" s="480"/>
      <c r="AP52" s="480"/>
      <c r="AQ52" s="480"/>
      <c r="AR52" s="480"/>
      <c r="AS52" s="128" t="s">
        <v>113</v>
      </c>
      <c r="AT52" s="128"/>
      <c r="AU52" s="128"/>
      <c r="AV52" s="128"/>
      <c r="AW52" s="128"/>
      <c r="AX52" s="128"/>
      <c r="AY52" s="128"/>
      <c r="AZ52" s="128"/>
      <c r="BA52" s="128"/>
      <c r="BB52" s="128"/>
      <c r="BC52" s="128"/>
      <c r="BD52" s="128"/>
      <c r="BE52" s="128"/>
      <c r="BF52" s="128"/>
      <c r="BG52" s="128"/>
      <c r="BH52" s="128"/>
      <c r="BI52" s="128"/>
      <c r="BJ52" s="128"/>
      <c r="BK52" s="128"/>
      <c r="BL52" s="130"/>
    </row>
    <row r="53" spans="2:136" ht="29.25" customHeight="1">
      <c r="B53" s="543"/>
      <c r="C53" s="481"/>
      <c r="D53" s="481"/>
      <c r="E53" s="481"/>
      <c r="F53" s="481"/>
      <c r="G53" s="481"/>
      <c r="H53" s="481"/>
      <c r="I53" s="481"/>
      <c r="J53" s="481"/>
      <c r="K53" s="481"/>
      <c r="L53" s="479" t="s">
        <v>81</v>
      </c>
      <c r="M53" s="481"/>
      <c r="N53" s="481"/>
      <c r="O53" s="481"/>
      <c r="P53" s="481"/>
      <c r="Q53" s="481"/>
      <c r="R53" s="481"/>
      <c r="S53" s="481"/>
      <c r="T53" s="481"/>
      <c r="U53" s="481"/>
      <c r="V53" s="479" t="s">
        <v>82</v>
      </c>
      <c r="W53" s="481"/>
      <c r="X53" s="481"/>
      <c r="Y53" s="481"/>
      <c r="Z53" s="481"/>
      <c r="AA53" s="481"/>
      <c r="AB53" s="481"/>
      <c r="AC53" s="481"/>
      <c r="AD53" s="481"/>
      <c r="AE53" s="541"/>
      <c r="AF53" s="60"/>
      <c r="AG53" s="60"/>
      <c r="AH53" s="60"/>
      <c r="AI53" s="543"/>
      <c r="AJ53" s="481"/>
      <c r="AK53" s="481"/>
      <c r="AL53" s="481"/>
      <c r="AM53" s="481"/>
      <c r="AN53" s="481"/>
      <c r="AO53" s="481"/>
      <c r="AP53" s="481"/>
      <c r="AQ53" s="481"/>
      <c r="AR53" s="481"/>
      <c r="AS53" s="479" t="s">
        <v>81</v>
      </c>
      <c r="AT53" s="481"/>
      <c r="AU53" s="481"/>
      <c r="AV53" s="481"/>
      <c r="AW53" s="481"/>
      <c r="AX53" s="481"/>
      <c r="AY53" s="481"/>
      <c r="AZ53" s="481"/>
      <c r="BA53" s="481"/>
      <c r="BB53" s="481"/>
      <c r="BC53" s="479" t="s">
        <v>82</v>
      </c>
      <c r="BD53" s="481"/>
      <c r="BE53" s="481"/>
      <c r="BF53" s="481"/>
      <c r="BG53" s="481"/>
      <c r="BH53" s="481"/>
      <c r="BI53" s="481"/>
      <c r="BJ53" s="481"/>
      <c r="BK53" s="481"/>
      <c r="BL53" s="541"/>
    </row>
    <row r="54" spans="2:136" ht="14.25" customHeight="1">
      <c r="B54" s="544">
        <v>1</v>
      </c>
      <c r="C54" s="545"/>
      <c r="D54" s="545"/>
      <c r="E54" s="545"/>
      <c r="F54" s="545"/>
      <c r="G54" s="545"/>
      <c r="H54" s="545"/>
      <c r="I54" s="545"/>
      <c r="J54" s="545"/>
      <c r="K54" s="545"/>
      <c r="L54" s="122" t="str">
        <f>IF(設定!$B$26="","",MIN(IF($B54&gt;=設定!$B$31,設定!$B$27,設定!$B$26*$B54),設定!$B$27))</f>
        <v/>
      </c>
      <c r="M54" s="122"/>
      <c r="N54" s="122"/>
      <c r="O54" s="122"/>
      <c r="P54" s="122"/>
      <c r="Q54" s="122"/>
      <c r="R54" s="122"/>
      <c r="S54" s="122"/>
      <c r="T54" s="122"/>
      <c r="U54" s="122"/>
      <c r="V54" s="122" t="str">
        <f>IF(設定!$B$26="","",MIN(IF(AND($B54&gt;=設定!$B$31,設定!$B$17),設定!$B$28,設定!$B$26*$B54),設定!$B$28))</f>
        <v/>
      </c>
      <c r="W54" s="122"/>
      <c r="X54" s="122"/>
      <c r="Y54" s="122"/>
      <c r="Z54" s="122"/>
      <c r="AA54" s="122"/>
      <c r="AB54" s="122"/>
      <c r="AC54" s="122"/>
      <c r="AD54" s="122"/>
      <c r="AE54" s="123"/>
      <c r="AI54" s="544">
        <v>16</v>
      </c>
      <c r="AJ54" s="545"/>
      <c r="AK54" s="545"/>
      <c r="AL54" s="545"/>
      <c r="AM54" s="545"/>
      <c r="AN54" s="545"/>
      <c r="AO54" s="545"/>
      <c r="AP54" s="545"/>
      <c r="AQ54" s="545"/>
      <c r="AR54" s="545"/>
      <c r="AS54" s="122" t="str">
        <f>IF(設定!$B$26="","",MIN(IF($AI54&gt;=設定!$B$31,設定!$B$27,設定!$B$26*$AI54),設定!$B$27))</f>
        <v/>
      </c>
      <c r="AT54" s="122"/>
      <c r="AU54" s="122"/>
      <c r="AV54" s="122"/>
      <c r="AW54" s="122"/>
      <c r="AX54" s="122"/>
      <c r="AY54" s="122"/>
      <c r="AZ54" s="122"/>
      <c r="BA54" s="122"/>
      <c r="BB54" s="122"/>
      <c r="BC54" s="122" t="str">
        <f>IF(設定!$B$26="","",MIN(IF(AND($AI54&gt;=設定!$B$31,設定!$B$17),設定!$B$28,設定!$B$26*$AI54),設定!$B$28))</f>
        <v/>
      </c>
      <c r="BD54" s="122"/>
      <c r="BE54" s="122"/>
      <c r="BF54" s="122"/>
      <c r="BG54" s="122"/>
      <c r="BH54" s="122"/>
      <c r="BI54" s="122"/>
      <c r="BJ54" s="122"/>
      <c r="BK54" s="122"/>
      <c r="BL54" s="123"/>
    </row>
    <row r="55" spans="2:136" ht="14.25" customHeight="1">
      <c r="B55" s="544">
        <v>2</v>
      </c>
      <c r="C55" s="545"/>
      <c r="D55" s="545"/>
      <c r="E55" s="545"/>
      <c r="F55" s="545"/>
      <c r="G55" s="545"/>
      <c r="H55" s="545"/>
      <c r="I55" s="545"/>
      <c r="J55" s="545"/>
      <c r="K55" s="545"/>
      <c r="L55" s="122" t="str">
        <f>IF(設定!$B$26="","",MIN(IF($B55&gt;=設定!$B$31,設定!$B$27,設定!$B$26*$B55),設定!$B$27))</f>
        <v/>
      </c>
      <c r="M55" s="122"/>
      <c r="N55" s="122"/>
      <c r="O55" s="122"/>
      <c r="P55" s="122"/>
      <c r="Q55" s="122"/>
      <c r="R55" s="122"/>
      <c r="S55" s="122"/>
      <c r="T55" s="122"/>
      <c r="U55" s="122"/>
      <c r="V55" s="122" t="str">
        <f>IF(設定!$B$26="","",MIN(IF(AND($B55&gt;=設定!$B$31,設定!$B$17),設定!$B$28,設定!$B$26*$B55),設定!$B$28))</f>
        <v/>
      </c>
      <c r="W55" s="122"/>
      <c r="X55" s="122"/>
      <c r="Y55" s="122"/>
      <c r="Z55" s="122"/>
      <c r="AA55" s="122"/>
      <c r="AB55" s="122"/>
      <c r="AC55" s="122"/>
      <c r="AD55" s="122"/>
      <c r="AE55" s="123"/>
      <c r="AI55" s="544">
        <v>17</v>
      </c>
      <c r="AJ55" s="545"/>
      <c r="AK55" s="545"/>
      <c r="AL55" s="545"/>
      <c r="AM55" s="545"/>
      <c r="AN55" s="545"/>
      <c r="AO55" s="545"/>
      <c r="AP55" s="545"/>
      <c r="AQ55" s="545"/>
      <c r="AR55" s="545"/>
      <c r="AS55" s="122" t="str">
        <f>IF(設定!$B$26="","",MIN(IF($AI55&gt;=設定!$B$31,設定!$B$27,設定!$B$26*$AI55),設定!$B$27))</f>
        <v/>
      </c>
      <c r="AT55" s="122"/>
      <c r="AU55" s="122"/>
      <c r="AV55" s="122"/>
      <c r="AW55" s="122"/>
      <c r="AX55" s="122"/>
      <c r="AY55" s="122"/>
      <c r="AZ55" s="122"/>
      <c r="BA55" s="122"/>
      <c r="BB55" s="122"/>
      <c r="BC55" s="122" t="str">
        <f>IF(設定!$B$26="","",MIN(IF(AND($AI55&gt;=設定!$B$31,設定!$B$17),設定!$B$28,設定!$B$26*$AI55),設定!$B$28))</f>
        <v/>
      </c>
      <c r="BD55" s="122"/>
      <c r="BE55" s="122"/>
      <c r="BF55" s="122"/>
      <c r="BG55" s="122"/>
      <c r="BH55" s="122"/>
      <c r="BI55" s="122"/>
      <c r="BJ55" s="122"/>
      <c r="BK55" s="122"/>
      <c r="BL55" s="123"/>
    </row>
    <row r="56" spans="2:136" ht="14.25" customHeight="1">
      <c r="B56" s="544">
        <v>3</v>
      </c>
      <c r="C56" s="545"/>
      <c r="D56" s="545"/>
      <c r="E56" s="545"/>
      <c r="F56" s="545"/>
      <c r="G56" s="545"/>
      <c r="H56" s="545"/>
      <c r="I56" s="545"/>
      <c r="J56" s="545"/>
      <c r="K56" s="545"/>
      <c r="L56" s="122" t="str">
        <f>IF(設定!$B$26="","",MIN(IF($B56&gt;=設定!$B$31,設定!$B$27,設定!$B$26*$B56),設定!$B$27))</f>
        <v/>
      </c>
      <c r="M56" s="122"/>
      <c r="N56" s="122"/>
      <c r="O56" s="122"/>
      <c r="P56" s="122"/>
      <c r="Q56" s="122"/>
      <c r="R56" s="122"/>
      <c r="S56" s="122"/>
      <c r="T56" s="122"/>
      <c r="U56" s="122"/>
      <c r="V56" s="122" t="str">
        <f>IF(設定!$B$26="","",MIN(IF(AND($B56&gt;=設定!$B$31,設定!$B$17),設定!$B$28,設定!$B$26*$B56),設定!$B$28))</f>
        <v/>
      </c>
      <c r="W56" s="122"/>
      <c r="X56" s="122"/>
      <c r="Y56" s="122"/>
      <c r="Z56" s="122"/>
      <c r="AA56" s="122"/>
      <c r="AB56" s="122"/>
      <c r="AC56" s="122"/>
      <c r="AD56" s="122"/>
      <c r="AE56" s="123"/>
      <c r="AI56" s="544">
        <v>18</v>
      </c>
      <c r="AJ56" s="545"/>
      <c r="AK56" s="545"/>
      <c r="AL56" s="545"/>
      <c r="AM56" s="545"/>
      <c r="AN56" s="545"/>
      <c r="AO56" s="545"/>
      <c r="AP56" s="545"/>
      <c r="AQ56" s="545"/>
      <c r="AR56" s="545"/>
      <c r="AS56" s="122" t="str">
        <f>IF(設定!$B$26="","",MIN(IF($AI56&gt;=設定!$B$31,設定!$B$27,設定!$B$26*$AI56),設定!$B$27))</f>
        <v/>
      </c>
      <c r="AT56" s="122"/>
      <c r="AU56" s="122"/>
      <c r="AV56" s="122"/>
      <c r="AW56" s="122"/>
      <c r="AX56" s="122"/>
      <c r="AY56" s="122"/>
      <c r="AZ56" s="122"/>
      <c r="BA56" s="122"/>
      <c r="BB56" s="122"/>
      <c r="BC56" s="122" t="str">
        <f>IF(設定!$B$26="","",MIN(IF(AND($AI56&gt;=設定!$B$31,設定!$B$17),設定!$B$28,設定!$B$26*$AI56),設定!$B$28))</f>
        <v/>
      </c>
      <c r="BD56" s="122"/>
      <c r="BE56" s="122"/>
      <c r="BF56" s="122"/>
      <c r="BG56" s="122"/>
      <c r="BH56" s="122"/>
      <c r="BI56" s="122"/>
      <c r="BJ56" s="122"/>
      <c r="BK56" s="122"/>
      <c r="BL56" s="123"/>
    </row>
    <row r="57" spans="2:136" ht="14.25" customHeight="1">
      <c r="B57" s="544">
        <v>4</v>
      </c>
      <c r="C57" s="545"/>
      <c r="D57" s="545"/>
      <c r="E57" s="545"/>
      <c r="F57" s="545"/>
      <c r="G57" s="545"/>
      <c r="H57" s="545"/>
      <c r="I57" s="545"/>
      <c r="J57" s="545"/>
      <c r="K57" s="545"/>
      <c r="L57" s="122" t="str">
        <f>IF(設定!$B$26="","",MIN(IF($B57&gt;=設定!$B$31,設定!$B$27,設定!$B$26*$B57),設定!$B$27))</f>
        <v/>
      </c>
      <c r="M57" s="122"/>
      <c r="N57" s="122"/>
      <c r="O57" s="122"/>
      <c r="P57" s="122"/>
      <c r="Q57" s="122"/>
      <c r="R57" s="122"/>
      <c r="S57" s="122"/>
      <c r="T57" s="122"/>
      <c r="U57" s="122"/>
      <c r="V57" s="122" t="str">
        <f>IF(設定!$B$26="","",MIN(IF(AND($B57&gt;=設定!$B$31,設定!$B$17),設定!$B$28,設定!$B$26*$B57),設定!$B$28))</f>
        <v/>
      </c>
      <c r="W57" s="122"/>
      <c r="X57" s="122"/>
      <c r="Y57" s="122"/>
      <c r="Z57" s="122"/>
      <c r="AA57" s="122"/>
      <c r="AB57" s="122"/>
      <c r="AC57" s="122"/>
      <c r="AD57" s="122"/>
      <c r="AE57" s="123"/>
      <c r="AI57" s="544">
        <v>19</v>
      </c>
      <c r="AJ57" s="545"/>
      <c r="AK57" s="545"/>
      <c r="AL57" s="545"/>
      <c r="AM57" s="545"/>
      <c r="AN57" s="545"/>
      <c r="AO57" s="545"/>
      <c r="AP57" s="545"/>
      <c r="AQ57" s="545"/>
      <c r="AR57" s="545"/>
      <c r="AS57" s="122" t="str">
        <f>IF(設定!$B$26="","",MIN(IF($AI57&gt;=設定!$B$31,設定!$B$27,設定!$B$26*$AI57),設定!$B$27))</f>
        <v/>
      </c>
      <c r="AT57" s="122"/>
      <c r="AU57" s="122"/>
      <c r="AV57" s="122"/>
      <c r="AW57" s="122"/>
      <c r="AX57" s="122"/>
      <c r="AY57" s="122"/>
      <c r="AZ57" s="122"/>
      <c r="BA57" s="122"/>
      <c r="BB57" s="122"/>
      <c r="BC57" s="122" t="str">
        <f>IF(設定!$B$26="","",MIN(IF(AND($AI57&gt;=設定!$B$31,設定!$B$17),設定!$B$28,設定!$B$26*$AI57),設定!$B$28))</f>
        <v/>
      </c>
      <c r="BD57" s="122"/>
      <c r="BE57" s="122"/>
      <c r="BF57" s="122"/>
      <c r="BG57" s="122"/>
      <c r="BH57" s="122"/>
      <c r="BI57" s="122"/>
      <c r="BJ57" s="122"/>
      <c r="BK57" s="122"/>
      <c r="BL57" s="123"/>
    </row>
    <row r="58" spans="2:136" ht="14.25" customHeight="1">
      <c r="B58" s="544">
        <v>5</v>
      </c>
      <c r="C58" s="545"/>
      <c r="D58" s="545"/>
      <c r="E58" s="545"/>
      <c r="F58" s="545"/>
      <c r="G58" s="545"/>
      <c r="H58" s="545"/>
      <c r="I58" s="545"/>
      <c r="J58" s="545"/>
      <c r="K58" s="545"/>
      <c r="L58" s="122" t="str">
        <f>IF(設定!$B$26="","",MIN(IF($B58&gt;=設定!$B$31,設定!$B$27,設定!$B$26*$B58),設定!$B$27))</f>
        <v/>
      </c>
      <c r="M58" s="122"/>
      <c r="N58" s="122"/>
      <c r="O58" s="122"/>
      <c r="P58" s="122"/>
      <c r="Q58" s="122"/>
      <c r="R58" s="122"/>
      <c r="S58" s="122"/>
      <c r="T58" s="122"/>
      <c r="U58" s="122"/>
      <c r="V58" s="122" t="str">
        <f>IF(設定!$B$26="","",MIN(IF(AND($B58&gt;=設定!$B$31,設定!$B$17),設定!$B$28,設定!$B$26*$B58),設定!$B$28))</f>
        <v/>
      </c>
      <c r="W58" s="122"/>
      <c r="X58" s="122"/>
      <c r="Y58" s="122"/>
      <c r="Z58" s="122"/>
      <c r="AA58" s="122"/>
      <c r="AB58" s="122"/>
      <c r="AC58" s="122"/>
      <c r="AD58" s="122"/>
      <c r="AE58" s="123"/>
      <c r="AI58" s="544">
        <v>20</v>
      </c>
      <c r="AJ58" s="545"/>
      <c r="AK58" s="545"/>
      <c r="AL58" s="545"/>
      <c r="AM58" s="545"/>
      <c r="AN58" s="545"/>
      <c r="AO58" s="545"/>
      <c r="AP58" s="545"/>
      <c r="AQ58" s="545"/>
      <c r="AR58" s="545"/>
      <c r="AS58" s="122" t="str">
        <f>IF(設定!$B$26="","",MIN(IF($AI58&gt;=設定!$B$31,設定!$B$27,設定!$B$26*$AI58),設定!$B$27))</f>
        <v/>
      </c>
      <c r="AT58" s="122"/>
      <c r="AU58" s="122"/>
      <c r="AV58" s="122"/>
      <c r="AW58" s="122"/>
      <c r="AX58" s="122"/>
      <c r="AY58" s="122"/>
      <c r="AZ58" s="122"/>
      <c r="BA58" s="122"/>
      <c r="BB58" s="122"/>
      <c r="BC58" s="122" t="str">
        <f>IF(設定!$B$26="","",MIN(IF(AND($AI58&gt;=設定!$B$31,設定!$B$17),設定!$B$28,設定!$B$26*$AI58),設定!$B$28))</f>
        <v/>
      </c>
      <c r="BD58" s="122"/>
      <c r="BE58" s="122"/>
      <c r="BF58" s="122"/>
      <c r="BG58" s="122"/>
      <c r="BH58" s="122"/>
      <c r="BI58" s="122"/>
      <c r="BJ58" s="122"/>
      <c r="BK58" s="122"/>
      <c r="BL58" s="123"/>
    </row>
    <row r="59" spans="2:136" ht="14.25" customHeight="1">
      <c r="B59" s="544">
        <v>6</v>
      </c>
      <c r="C59" s="545"/>
      <c r="D59" s="545"/>
      <c r="E59" s="545"/>
      <c r="F59" s="545"/>
      <c r="G59" s="545"/>
      <c r="H59" s="545"/>
      <c r="I59" s="545"/>
      <c r="J59" s="545"/>
      <c r="K59" s="545"/>
      <c r="L59" s="122" t="str">
        <f>IF(設定!$B$26="","",MIN(IF($B59&gt;=設定!$B$31,設定!$B$27,設定!$B$26*$B59),設定!$B$27))</f>
        <v/>
      </c>
      <c r="M59" s="122"/>
      <c r="N59" s="122"/>
      <c r="O59" s="122"/>
      <c r="P59" s="122"/>
      <c r="Q59" s="122"/>
      <c r="R59" s="122"/>
      <c r="S59" s="122"/>
      <c r="T59" s="122"/>
      <c r="U59" s="122"/>
      <c r="V59" s="122" t="str">
        <f>IF(設定!$B$26="","",MIN(IF(AND($B59&gt;=設定!$B$31,設定!$B$17),設定!$B$28,設定!$B$26*$B59),設定!$B$28))</f>
        <v/>
      </c>
      <c r="W59" s="122"/>
      <c r="X59" s="122"/>
      <c r="Y59" s="122"/>
      <c r="Z59" s="122"/>
      <c r="AA59" s="122"/>
      <c r="AB59" s="122"/>
      <c r="AC59" s="122"/>
      <c r="AD59" s="122"/>
      <c r="AE59" s="123"/>
      <c r="AI59" s="544">
        <v>21</v>
      </c>
      <c r="AJ59" s="545"/>
      <c r="AK59" s="545"/>
      <c r="AL59" s="545"/>
      <c r="AM59" s="545"/>
      <c r="AN59" s="545"/>
      <c r="AO59" s="545"/>
      <c r="AP59" s="545"/>
      <c r="AQ59" s="545"/>
      <c r="AR59" s="545"/>
      <c r="AS59" s="122" t="str">
        <f>IF(設定!$B$26="","",MIN(IF($AI59&gt;=設定!$B$31,設定!$B$27,設定!$B$26*$AI59),設定!$B$27))</f>
        <v/>
      </c>
      <c r="AT59" s="122"/>
      <c r="AU59" s="122"/>
      <c r="AV59" s="122"/>
      <c r="AW59" s="122"/>
      <c r="AX59" s="122"/>
      <c r="AY59" s="122"/>
      <c r="AZ59" s="122"/>
      <c r="BA59" s="122"/>
      <c r="BB59" s="122"/>
      <c r="BC59" s="122" t="str">
        <f>IF(設定!$B$26="","",MIN(IF(AND($AI59&gt;=設定!$B$31,設定!$B$17),設定!$B$28,設定!$B$26*$AI59),設定!$B$28))</f>
        <v/>
      </c>
      <c r="BD59" s="122"/>
      <c r="BE59" s="122"/>
      <c r="BF59" s="122"/>
      <c r="BG59" s="122"/>
      <c r="BH59" s="122"/>
      <c r="BI59" s="122"/>
      <c r="BJ59" s="122"/>
      <c r="BK59" s="122"/>
      <c r="BL59" s="123"/>
    </row>
    <row r="60" spans="2:136" ht="14.25" customHeight="1">
      <c r="B60" s="544">
        <v>7</v>
      </c>
      <c r="C60" s="545"/>
      <c r="D60" s="545"/>
      <c r="E60" s="545"/>
      <c r="F60" s="545"/>
      <c r="G60" s="545"/>
      <c r="H60" s="545"/>
      <c r="I60" s="545"/>
      <c r="J60" s="545"/>
      <c r="K60" s="545"/>
      <c r="L60" s="122" t="str">
        <f>IF(設定!$B$26="","",MIN(IF($B60&gt;=設定!$B$31,設定!$B$27,設定!$B$26*$B60),設定!$B$27))</f>
        <v/>
      </c>
      <c r="M60" s="122"/>
      <c r="N60" s="122"/>
      <c r="O60" s="122"/>
      <c r="P60" s="122"/>
      <c r="Q60" s="122"/>
      <c r="R60" s="122"/>
      <c r="S60" s="122"/>
      <c r="T60" s="122"/>
      <c r="U60" s="122"/>
      <c r="V60" s="122" t="str">
        <f>IF(設定!$B$26="","",MIN(IF(AND($B60&gt;=設定!$B$31,設定!$B$17),設定!$B$28,設定!$B$26*$B60),設定!$B$28))</f>
        <v/>
      </c>
      <c r="W60" s="122"/>
      <c r="X60" s="122"/>
      <c r="Y60" s="122"/>
      <c r="Z60" s="122"/>
      <c r="AA60" s="122"/>
      <c r="AB60" s="122"/>
      <c r="AC60" s="122"/>
      <c r="AD60" s="122"/>
      <c r="AE60" s="123"/>
      <c r="AI60" s="544">
        <v>22</v>
      </c>
      <c r="AJ60" s="545"/>
      <c r="AK60" s="545"/>
      <c r="AL60" s="545"/>
      <c r="AM60" s="545"/>
      <c r="AN60" s="545"/>
      <c r="AO60" s="545"/>
      <c r="AP60" s="545"/>
      <c r="AQ60" s="545"/>
      <c r="AR60" s="545"/>
      <c r="AS60" s="122" t="str">
        <f>IF(設定!$B$26="","",MIN(IF($AI60&gt;=設定!$B$31,設定!$B$27,設定!$B$26*$AI60),設定!$B$27))</f>
        <v/>
      </c>
      <c r="AT60" s="122"/>
      <c r="AU60" s="122"/>
      <c r="AV60" s="122"/>
      <c r="AW60" s="122"/>
      <c r="AX60" s="122"/>
      <c r="AY60" s="122"/>
      <c r="AZ60" s="122"/>
      <c r="BA60" s="122"/>
      <c r="BB60" s="122"/>
      <c r="BC60" s="122" t="str">
        <f>IF(設定!$B$26="","",MIN(IF(AND($AI60&gt;=設定!$B$31,設定!$B$17),設定!$B$28,設定!$B$26*$AI60),設定!$B$28))</f>
        <v/>
      </c>
      <c r="BD60" s="122"/>
      <c r="BE60" s="122"/>
      <c r="BF60" s="122"/>
      <c r="BG60" s="122"/>
      <c r="BH60" s="122"/>
      <c r="BI60" s="122"/>
      <c r="BJ60" s="122"/>
      <c r="BK60" s="122"/>
      <c r="BL60" s="123"/>
    </row>
    <row r="61" spans="2:136" ht="14.25" customHeight="1">
      <c r="B61" s="544">
        <v>8</v>
      </c>
      <c r="C61" s="545"/>
      <c r="D61" s="545"/>
      <c r="E61" s="545"/>
      <c r="F61" s="545"/>
      <c r="G61" s="545"/>
      <c r="H61" s="545"/>
      <c r="I61" s="545"/>
      <c r="J61" s="545"/>
      <c r="K61" s="545"/>
      <c r="L61" s="122" t="str">
        <f>IF(設定!$B$26="","",MIN(IF($B61&gt;=設定!$B$31,設定!$B$27,設定!$B$26*$B61),設定!$B$27))</f>
        <v/>
      </c>
      <c r="M61" s="122"/>
      <c r="N61" s="122"/>
      <c r="O61" s="122"/>
      <c r="P61" s="122"/>
      <c r="Q61" s="122"/>
      <c r="R61" s="122"/>
      <c r="S61" s="122"/>
      <c r="T61" s="122"/>
      <c r="U61" s="122"/>
      <c r="V61" s="122" t="str">
        <f>IF(設定!$B$26="","",MIN(IF(AND($B61&gt;=設定!$B$31,設定!$B$17),設定!$B$28,設定!$B$26*$B61),設定!$B$28))</f>
        <v/>
      </c>
      <c r="W61" s="122"/>
      <c r="X61" s="122"/>
      <c r="Y61" s="122"/>
      <c r="Z61" s="122"/>
      <c r="AA61" s="122"/>
      <c r="AB61" s="122"/>
      <c r="AC61" s="122"/>
      <c r="AD61" s="122"/>
      <c r="AE61" s="123"/>
      <c r="AI61" s="544">
        <v>23</v>
      </c>
      <c r="AJ61" s="545"/>
      <c r="AK61" s="545"/>
      <c r="AL61" s="545"/>
      <c r="AM61" s="545"/>
      <c r="AN61" s="545"/>
      <c r="AO61" s="545"/>
      <c r="AP61" s="545"/>
      <c r="AQ61" s="545"/>
      <c r="AR61" s="545"/>
      <c r="AS61" s="122" t="str">
        <f>IF(設定!$B$26="","",MIN(IF($AI61&gt;=設定!$B$31,設定!$B$27,設定!$B$26*$AI61),設定!$B$27))</f>
        <v/>
      </c>
      <c r="AT61" s="122"/>
      <c r="AU61" s="122"/>
      <c r="AV61" s="122"/>
      <c r="AW61" s="122"/>
      <c r="AX61" s="122"/>
      <c r="AY61" s="122"/>
      <c r="AZ61" s="122"/>
      <c r="BA61" s="122"/>
      <c r="BB61" s="122"/>
      <c r="BC61" s="122" t="str">
        <f>IF(設定!$B$26="","",MIN(IF(AND($AI61&gt;=設定!$B$31,設定!$B$17),設定!$B$28,設定!$B$26*$AI61),設定!$B$28))</f>
        <v/>
      </c>
      <c r="BD61" s="122"/>
      <c r="BE61" s="122"/>
      <c r="BF61" s="122"/>
      <c r="BG61" s="122"/>
      <c r="BH61" s="122"/>
      <c r="BI61" s="122"/>
      <c r="BJ61" s="122"/>
      <c r="BK61" s="122"/>
      <c r="BL61" s="123"/>
    </row>
    <row r="62" spans="2:136" ht="14.25" customHeight="1">
      <c r="B62" s="544">
        <v>9</v>
      </c>
      <c r="C62" s="545"/>
      <c r="D62" s="545"/>
      <c r="E62" s="545"/>
      <c r="F62" s="545"/>
      <c r="G62" s="545"/>
      <c r="H62" s="545"/>
      <c r="I62" s="545"/>
      <c r="J62" s="545"/>
      <c r="K62" s="545"/>
      <c r="L62" s="122" t="str">
        <f>IF(設定!$B$26="","",MIN(IF($B62&gt;=設定!$B$31,設定!$B$27,設定!$B$26*$B62),設定!$B$27))</f>
        <v/>
      </c>
      <c r="M62" s="122"/>
      <c r="N62" s="122"/>
      <c r="O62" s="122"/>
      <c r="P62" s="122"/>
      <c r="Q62" s="122"/>
      <c r="R62" s="122"/>
      <c r="S62" s="122"/>
      <c r="T62" s="122"/>
      <c r="U62" s="122"/>
      <c r="V62" s="122" t="str">
        <f>IF(設定!$B$26="","",MIN(IF(AND($B62&gt;=設定!$B$31,設定!$B$17),設定!$B$28,設定!$B$26*$B62),設定!$B$28))</f>
        <v/>
      </c>
      <c r="W62" s="122"/>
      <c r="X62" s="122"/>
      <c r="Y62" s="122"/>
      <c r="Z62" s="122"/>
      <c r="AA62" s="122"/>
      <c r="AB62" s="122"/>
      <c r="AC62" s="122"/>
      <c r="AD62" s="122"/>
      <c r="AE62" s="123"/>
      <c r="AI62" s="544">
        <v>24</v>
      </c>
      <c r="AJ62" s="545"/>
      <c r="AK62" s="545"/>
      <c r="AL62" s="545"/>
      <c r="AM62" s="545"/>
      <c r="AN62" s="545"/>
      <c r="AO62" s="545"/>
      <c r="AP62" s="545"/>
      <c r="AQ62" s="545"/>
      <c r="AR62" s="545"/>
      <c r="AS62" s="122" t="str">
        <f>IF(設定!$B$26="","",MIN(IF($AI62&gt;=設定!$B$31,設定!$B$27,設定!$B$26*$AI62),設定!$B$27))</f>
        <v/>
      </c>
      <c r="AT62" s="122"/>
      <c r="AU62" s="122"/>
      <c r="AV62" s="122"/>
      <c r="AW62" s="122"/>
      <c r="AX62" s="122"/>
      <c r="AY62" s="122"/>
      <c r="AZ62" s="122"/>
      <c r="BA62" s="122"/>
      <c r="BB62" s="122"/>
      <c r="BC62" s="122" t="str">
        <f>IF(設定!$B$26="","",MIN(IF(AND($AI62&gt;=設定!$B$31,設定!$B$17),設定!$B$28,設定!$B$26*$AI62),設定!$B$28))</f>
        <v/>
      </c>
      <c r="BD62" s="122"/>
      <c r="BE62" s="122"/>
      <c r="BF62" s="122"/>
      <c r="BG62" s="122"/>
      <c r="BH62" s="122"/>
      <c r="BI62" s="122"/>
      <c r="BJ62" s="122"/>
      <c r="BK62" s="122"/>
      <c r="BL62" s="123"/>
    </row>
    <row r="63" spans="2:136" ht="14.25" customHeight="1">
      <c r="B63" s="544">
        <v>10</v>
      </c>
      <c r="C63" s="545"/>
      <c r="D63" s="545"/>
      <c r="E63" s="545"/>
      <c r="F63" s="545"/>
      <c r="G63" s="545"/>
      <c r="H63" s="545"/>
      <c r="I63" s="545"/>
      <c r="J63" s="545"/>
      <c r="K63" s="545"/>
      <c r="L63" s="122" t="str">
        <f>IF(設定!$B$26="","",MIN(IF($B63&gt;=設定!$B$31,設定!$B$27,設定!$B$26*$B63),設定!$B$27))</f>
        <v/>
      </c>
      <c r="M63" s="122"/>
      <c r="N63" s="122"/>
      <c r="O63" s="122"/>
      <c r="P63" s="122"/>
      <c r="Q63" s="122"/>
      <c r="R63" s="122"/>
      <c r="S63" s="122"/>
      <c r="T63" s="122"/>
      <c r="U63" s="122"/>
      <c r="V63" s="122" t="str">
        <f>IF(設定!$B$26="","",MIN(IF(AND($B63&gt;=設定!$B$31,設定!$B$17),設定!$B$28,設定!$B$26*$B63),設定!$B$28))</f>
        <v/>
      </c>
      <c r="W63" s="122"/>
      <c r="X63" s="122"/>
      <c r="Y63" s="122"/>
      <c r="Z63" s="122"/>
      <c r="AA63" s="122"/>
      <c r="AB63" s="122"/>
      <c r="AC63" s="122"/>
      <c r="AD63" s="122"/>
      <c r="AE63" s="123"/>
      <c r="AI63" s="544">
        <v>25</v>
      </c>
      <c r="AJ63" s="545"/>
      <c r="AK63" s="545"/>
      <c r="AL63" s="545"/>
      <c r="AM63" s="545"/>
      <c r="AN63" s="545"/>
      <c r="AO63" s="545"/>
      <c r="AP63" s="545"/>
      <c r="AQ63" s="545"/>
      <c r="AR63" s="545"/>
      <c r="AS63" s="122" t="str">
        <f>IF(設定!$B$26="","",MIN(IF($AI63&gt;=設定!$B$31,設定!$B$27,設定!$B$26*$AI63),設定!$B$27))</f>
        <v/>
      </c>
      <c r="AT63" s="122"/>
      <c r="AU63" s="122"/>
      <c r="AV63" s="122"/>
      <c r="AW63" s="122"/>
      <c r="AX63" s="122"/>
      <c r="AY63" s="122"/>
      <c r="AZ63" s="122"/>
      <c r="BA63" s="122"/>
      <c r="BB63" s="122"/>
      <c r="BC63" s="122" t="str">
        <f>IF(設定!$B$26="","",MIN(IF(AND($AI63&gt;=設定!$B$31,設定!$B$17),設定!$B$28,設定!$B$26*$AI63),設定!$B$28))</f>
        <v/>
      </c>
      <c r="BD63" s="122"/>
      <c r="BE63" s="122"/>
      <c r="BF63" s="122"/>
      <c r="BG63" s="122"/>
      <c r="BH63" s="122"/>
      <c r="BI63" s="122"/>
      <c r="BJ63" s="122"/>
      <c r="BK63" s="122"/>
      <c r="BL63" s="123"/>
    </row>
    <row r="64" spans="2:136" ht="14.25" customHeight="1">
      <c r="B64" s="544">
        <v>11</v>
      </c>
      <c r="C64" s="545"/>
      <c r="D64" s="545"/>
      <c r="E64" s="545"/>
      <c r="F64" s="545"/>
      <c r="G64" s="545"/>
      <c r="H64" s="545"/>
      <c r="I64" s="545"/>
      <c r="J64" s="545"/>
      <c r="K64" s="545"/>
      <c r="L64" s="122" t="str">
        <f>IF(設定!$B$26="","",MIN(IF($B64&gt;=設定!$B$31,設定!$B$27,設定!$B$26*$B64),設定!$B$27))</f>
        <v/>
      </c>
      <c r="M64" s="122"/>
      <c r="N64" s="122"/>
      <c r="O64" s="122"/>
      <c r="P64" s="122"/>
      <c r="Q64" s="122"/>
      <c r="R64" s="122"/>
      <c r="S64" s="122"/>
      <c r="T64" s="122"/>
      <c r="U64" s="122"/>
      <c r="V64" s="122" t="str">
        <f>IF(設定!$B$26="","",MIN(IF(AND($B64&gt;=設定!$B$31,設定!$B$17),設定!$B$28,設定!$B$26*$B64),設定!$B$28))</f>
        <v/>
      </c>
      <c r="W64" s="122"/>
      <c r="X64" s="122"/>
      <c r="Y64" s="122"/>
      <c r="Z64" s="122"/>
      <c r="AA64" s="122"/>
      <c r="AB64" s="122"/>
      <c r="AC64" s="122"/>
      <c r="AD64" s="122"/>
      <c r="AE64" s="123"/>
      <c r="AI64" s="544">
        <v>26</v>
      </c>
      <c r="AJ64" s="545"/>
      <c r="AK64" s="545"/>
      <c r="AL64" s="545"/>
      <c r="AM64" s="545"/>
      <c r="AN64" s="545"/>
      <c r="AO64" s="545"/>
      <c r="AP64" s="545"/>
      <c r="AQ64" s="545"/>
      <c r="AR64" s="545"/>
      <c r="AS64" s="122" t="str">
        <f>IF(設定!$B$26="","",MIN(IF($AI64&gt;=設定!$B$31,設定!$B$27,設定!$B$26*$AI64),設定!$B$27))</f>
        <v/>
      </c>
      <c r="AT64" s="122"/>
      <c r="AU64" s="122"/>
      <c r="AV64" s="122"/>
      <c r="AW64" s="122"/>
      <c r="AX64" s="122"/>
      <c r="AY64" s="122"/>
      <c r="AZ64" s="122"/>
      <c r="BA64" s="122"/>
      <c r="BB64" s="122"/>
      <c r="BC64" s="122" t="str">
        <f>IF(設定!$B$26="","",MIN(IF(AND($AI64&gt;=設定!$B$31,設定!$B$17),設定!$B$28,設定!$B$26*$AI64),設定!$B$28))</f>
        <v/>
      </c>
      <c r="BD64" s="122"/>
      <c r="BE64" s="122"/>
      <c r="BF64" s="122"/>
      <c r="BG64" s="122"/>
      <c r="BH64" s="122"/>
      <c r="BI64" s="122"/>
      <c r="BJ64" s="122"/>
      <c r="BK64" s="122"/>
      <c r="BL64" s="123"/>
    </row>
    <row r="65" spans="1:69" ht="14.25" customHeight="1">
      <c r="B65" s="544">
        <v>12</v>
      </c>
      <c r="C65" s="545"/>
      <c r="D65" s="545"/>
      <c r="E65" s="545"/>
      <c r="F65" s="545"/>
      <c r="G65" s="545"/>
      <c r="H65" s="545"/>
      <c r="I65" s="545"/>
      <c r="J65" s="545"/>
      <c r="K65" s="545"/>
      <c r="L65" s="122" t="str">
        <f>IF(設定!$B$26="","",MIN(IF($B65&gt;=設定!$B$31,設定!$B$27,設定!$B$26*$B65),設定!$B$27))</f>
        <v/>
      </c>
      <c r="M65" s="122"/>
      <c r="N65" s="122"/>
      <c r="O65" s="122"/>
      <c r="P65" s="122"/>
      <c r="Q65" s="122"/>
      <c r="R65" s="122"/>
      <c r="S65" s="122"/>
      <c r="T65" s="122"/>
      <c r="U65" s="122"/>
      <c r="V65" s="122" t="str">
        <f>IF(設定!$B$26="","",MIN(IF(AND($B65&gt;=設定!$B$31,設定!$B$17),設定!$B$28,設定!$B$26*$B65),設定!$B$28))</f>
        <v/>
      </c>
      <c r="W65" s="122"/>
      <c r="X65" s="122"/>
      <c r="Y65" s="122"/>
      <c r="Z65" s="122"/>
      <c r="AA65" s="122"/>
      <c r="AB65" s="122"/>
      <c r="AC65" s="122"/>
      <c r="AD65" s="122"/>
      <c r="AE65" s="123"/>
      <c r="AI65" s="544">
        <v>27</v>
      </c>
      <c r="AJ65" s="545"/>
      <c r="AK65" s="545"/>
      <c r="AL65" s="545"/>
      <c r="AM65" s="545"/>
      <c r="AN65" s="545"/>
      <c r="AO65" s="545"/>
      <c r="AP65" s="545"/>
      <c r="AQ65" s="545"/>
      <c r="AR65" s="545"/>
      <c r="AS65" s="122" t="str">
        <f>IF(設定!$B$26="","",MIN(IF($AI65&gt;=設定!$B$31,設定!$B$27,設定!$B$26*$AI65),設定!$B$27))</f>
        <v/>
      </c>
      <c r="AT65" s="122"/>
      <c r="AU65" s="122"/>
      <c r="AV65" s="122"/>
      <c r="AW65" s="122"/>
      <c r="AX65" s="122"/>
      <c r="AY65" s="122"/>
      <c r="AZ65" s="122"/>
      <c r="BA65" s="122"/>
      <c r="BB65" s="122"/>
      <c r="BC65" s="122" t="str">
        <f>IF(設定!$B$26="","",MIN(IF(AND($AI65&gt;=設定!$B$31,設定!$B$17),設定!$B$28,設定!$B$26*$AI65),設定!$B$28))</f>
        <v/>
      </c>
      <c r="BD65" s="122"/>
      <c r="BE65" s="122"/>
      <c r="BF65" s="122"/>
      <c r="BG65" s="122"/>
      <c r="BH65" s="122"/>
      <c r="BI65" s="122"/>
      <c r="BJ65" s="122"/>
      <c r="BK65" s="122"/>
      <c r="BL65" s="123"/>
    </row>
    <row r="66" spans="1:69" ht="14.25" customHeight="1">
      <c r="B66" s="544">
        <v>13</v>
      </c>
      <c r="C66" s="545"/>
      <c r="D66" s="545"/>
      <c r="E66" s="545"/>
      <c r="F66" s="545"/>
      <c r="G66" s="545"/>
      <c r="H66" s="545"/>
      <c r="I66" s="545"/>
      <c r="J66" s="545"/>
      <c r="K66" s="545"/>
      <c r="L66" s="122" t="str">
        <f>IF(設定!$B$26="","",MIN(IF($B66&gt;=設定!$B$31,設定!$B$27,設定!$B$26*$B66),設定!$B$27))</f>
        <v/>
      </c>
      <c r="M66" s="122"/>
      <c r="N66" s="122"/>
      <c r="O66" s="122"/>
      <c r="P66" s="122"/>
      <c r="Q66" s="122"/>
      <c r="R66" s="122"/>
      <c r="S66" s="122"/>
      <c r="T66" s="122"/>
      <c r="U66" s="122"/>
      <c r="V66" s="122" t="str">
        <f>IF(設定!$B$26="","",MIN(IF(AND($B66&gt;=設定!$B$31,設定!$B$17),設定!$B$28,設定!$B$26*$B66),設定!$B$28))</f>
        <v/>
      </c>
      <c r="W66" s="122"/>
      <c r="X66" s="122"/>
      <c r="Y66" s="122"/>
      <c r="Z66" s="122"/>
      <c r="AA66" s="122"/>
      <c r="AB66" s="122"/>
      <c r="AC66" s="122"/>
      <c r="AD66" s="122"/>
      <c r="AE66" s="123"/>
      <c r="AI66" s="544">
        <v>28</v>
      </c>
      <c r="AJ66" s="545"/>
      <c r="AK66" s="545"/>
      <c r="AL66" s="545"/>
      <c r="AM66" s="545"/>
      <c r="AN66" s="545"/>
      <c r="AO66" s="545"/>
      <c r="AP66" s="545"/>
      <c r="AQ66" s="545"/>
      <c r="AR66" s="545"/>
      <c r="AS66" s="122" t="str">
        <f>IF(設定!$B$26="","",MIN(IF($AI66&gt;=設定!$B$31,設定!$B$27,設定!$B$26*$AI66),設定!$B$27))</f>
        <v/>
      </c>
      <c r="AT66" s="122"/>
      <c r="AU66" s="122"/>
      <c r="AV66" s="122"/>
      <c r="AW66" s="122"/>
      <c r="AX66" s="122"/>
      <c r="AY66" s="122"/>
      <c r="AZ66" s="122"/>
      <c r="BA66" s="122"/>
      <c r="BB66" s="122"/>
      <c r="BC66" s="122" t="str">
        <f>IF(設定!$B$26="","",MIN(IF(AND($AI66&gt;=設定!$B$31,設定!$B$17),設定!$B$28,設定!$B$26*$AI66),設定!$B$28))</f>
        <v/>
      </c>
      <c r="BD66" s="122"/>
      <c r="BE66" s="122"/>
      <c r="BF66" s="122"/>
      <c r="BG66" s="122"/>
      <c r="BH66" s="122"/>
      <c r="BI66" s="122"/>
      <c r="BJ66" s="122"/>
      <c r="BK66" s="122"/>
      <c r="BL66" s="123"/>
    </row>
    <row r="67" spans="1:69" ht="14.25" customHeight="1">
      <c r="B67" s="544">
        <v>14</v>
      </c>
      <c r="C67" s="545"/>
      <c r="D67" s="545"/>
      <c r="E67" s="545"/>
      <c r="F67" s="545"/>
      <c r="G67" s="545"/>
      <c r="H67" s="545"/>
      <c r="I67" s="545"/>
      <c r="J67" s="545"/>
      <c r="K67" s="545"/>
      <c r="L67" s="122" t="str">
        <f>IF(設定!$B$26="","",MIN(IF($B67&gt;=設定!$B$31,設定!$B$27,設定!$B$26*$B67),設定!$B$27))</f>
        <v/>
      </c>
      <c r="M67" s="122"/>
      <c r="N67" s="122"/>
      <c r="O67" s="122"/>
      <c r="P67" s="122"/>
      <c r="Q67" s="122"/>
      <c r="R67" s="122"/>
      <c r="S67" s="122"/>
      <c r="T67" s="122"/>
      <c r="U67" s="122"/>
      <c r="V67" s="122" t="str">
        <f>IF(設定!$B$26="","",MIN(IF(AND($B67&gt;=設定!$B$31,設定!$B$17),設定!$B$28,設定!$B$26*$B67),設定!$B$28))</f>
        <v/>
      </c>
      <c r="W67" s="122"/>
      <c r="X67" s="122"/>
      <c r="Y67" s="122"/>
      <c r="Z67" s="122"/>
      <c r="AA67" s="122"/>
      <c r="AB67" s="122"/>
      <c r="AC67" s="122"/>
      <c r="AD67" s="122"/>
      <c r="AE67" s="123"/>
      <c r="AI67" s="544">
        <v>29</v>
      </c>
      <c r="AJ67" s="545"/>
      <c r="AK67" s="545"/>
      <c r="AL67" s="545"/>
      <c r="AM67" s="545"/>
      <c r="AN67" s="545"/>
      <c r="AO67" s="545"/>
      <c r="AP67" s="545"/>
      <c r="AQ67" s="545"/>
      <c r="AR67" s="545"/>
      <c r="AS67" s="122" t="str">
        <f>IF(設定!$B$26="","",MIN(IF($AI67&gt;=設定!$B$31,設定!$B$27,設定!$B$26*$AI67),設定!$B$27))</f>
        <v/>
      </c>
      <c r="AT67" s="122"/>
      <c r="AU67" s="122"/>
      <c r="AV67" s="122"/>
      <c r="AW67" s="122"/>
      <c r="AX67" s="122"/>
      <c r="AY67" s="122"/>
      <c r="AZ67" s="122"/>
      <c r="BA67" s="122"/>
      <c r="BB67" s="122"/>
      <c r="BC67" s="122" t="str">
        <f>IF(設定!$B$26="","",MIN(IF(AND($AI67&gt;=設定!$B$31,設定!$B$17),設定!$B$28,設定!$B$26*$AI67),設定!$B$28))</f>
        <v/>
      </c>
      <c r="BD67" s="122"/>
      <c r="BE67" s="122"/>
      <c r="BF67" s="122"/>
      <c r="BG67" s="122"/>
      <c r="BH67" s="122"/>
      <c r="BI67" s="122"/>
      <c r="BJ67" s="122"/>
      <c r="BK67" s="122"/>
      <c r="BL67" s="123"/>
    </row>
    <row r="68" spans="1:69" ht="14.25" customHeight="1" thickBot="1">
      <c r="B68" s="546">
        <v>15</v>
      </c>
      <c r="C68" s="547"/>
      <c r="D68" s="547"/>
      <c r="E68" s="547"/>
      <c r="F68" s="547"/>
      <c r="G68" s="547"/>
      <c r="H68" s="547"/>
      <c r="I68" s="547"/>
      <c r="J68" s="547"/>
      <c r="K68" s="547"/>
      <c r="L68" s="116" t="str">
        <f>IF(設定!$B$26="","",MIN(IF($B68&gt;=設定!$B$31,設定!$B$27,設定!$B$26*$B68),設定!$B$27))</f>
        <v/>
      </c>
      <c r="M68" s="116"/>
      <c r="N68" s="116"/>
      <c r="O68" s="116"/>
      <c r="P68" s="116"/>
      <c r="Q68" s="116"/>
      <c r="R68" s="116"/>
      <c r="S68" s="116"/>
      <c r="T68" s="116"/>
      <c r="U68" s="116"/>
      <c r="V68" s="116" t="str">
        <f>IF(設定!$B$26="","",MIN(IF(AND($B68&gt;=設定!$B$31,設定!$B$17),設定!$B$28,設定!$B$26*$B68),設定!$B$28))</f>
        <v/>
      </c>
      <c r="W68" s="116"/>
      <c r="X68" s="116"/>
      <c r="Y68" s="116"/>
      <c r="Z68" s="116"/>
      <c r="AA68" s="116"/>
      <c r="AB68" s="116"/>
      <c r="AC68" s="116"/>
      <c r="AD68" s="116"/>
      <c r="AE68" s="117"/>
      <c r="AI68" s="544">
        <v>30</v>
      </c>
      <c r="AJ68" s="545"/>
      <c r="AK68" s="545"/>
      <c r="AL68" s="545"/>
      <c r="AM68" s="545"/>
      <c r="AN68" s="545"/>
      <c r="AO68" s="545"/>
      <c r="AP68" s="545"/>
      <c r="AQ68" s="545"/>
      <c r="AR68" s="545"/>
      <c r="AS68" s="122" t="str">
        <f>IF(設定!$B$26="","",MIN(IF($AI68&gt;=設定!$B$31,設定!$B$27,設定!$B$26*$AI68),設定!$B$27))</f>
        <v/>
      </c>
      <c r="AT68" s="122"/>
      <c r="AU68" s="122"/>
      <c r="AV68" s="122"/>
      <c r="AW68" s="122"/>
      <c r="AX68" s="122"/>
      <c r="AY68" s="122"/>
      <c r="AZ68" s="122"/>
      <c r="BA68" s="122"/>
      <c r="BB68" s="122"/>
      <c r="BC68" s="122" t="str">
        <f>IF(設定!$B$26="","",MIN(IF(AND($AI68&gt;=設定!$B$31,設定!$B$17),設定!$B$28,設定!$B$26*$AI68),設定!$B$28))</f>
        <v/>
      </c>
      <c r="BD68" s="122"/>
      <c r="BE68" s="122"/>
      <c r="BF68" s="122"/>
      <c r="BG68" s="122"/>
      <c r="BH68" s="122"/>
      <c r="BI68" s="122"/>
      <c r="BJ68" s="122"/>
      <c r="BK68" s="122"/>
      <c r="BL68" s="123"/>
    </row>
    <row r="69" spans="1:69" ht="14.25" customHeight="1" thickBot="1">
      <c r="AI69" s="546">
        <v>31</v>
      </c>
      <c r="AJ69" s="547"/>
      <c r="AK69" s="547"/>
      <c r="AL69" s="547"/>
      <c r="AM69" s="547"/>
      <c r="AN69" s="547"/>
      <c r="AO69" s="547"/>
      <c r="AP69" s="547"/>
      <c r="AQ69" s="547"/>
      <c r="AR69" s="547"/>
      <c r="AS69" s="116" t="str">
        <f>IF(設定!$B$26="","",MIN(IF($AI69&gt;=設定!$B$31,設定!$B$27,設定!$B$26*$AI69),設定!$B$27))</f>
        <v/>
      </c>
      <c r="AT69" s="116"/>
      <c r="AU69" s="116"/>
      <c r="AV69" s="116"/>
      <c r="AW69" s="116"/>
      <c r="AX69" s="116"/>
      <c r="AY69" s="116"/>
      <c r="AZ69" s="116"/>
      <c r="BA69" s="116"/>
      <c r="BB69" s="116"/>
      <c r="BC69" s="116" t="str">
        <f>IF(設定!$B$26="","",MIN(IF(AND($AI69&gt;=設定!$B$31,設定!$B$17),設定!$B$28,設定!$B$26*$AI69),設定!$B$28))</f>
        <v/>
      </c>
      <c r="BD69" s="116"/>
      <c r="BE69" s="116"/>
      <c r="BF69" s="116"/>
      <c r="BG69" s="116"/>
      <c r="BH69" s="116"/>
      <c r="BI69" s="116"/>
      <c r="BJ69" s="116"/>
      <c r="BK69" s="116"/>
      <c r="BL69" s="117"/>
    </row>
    <row r="70" spans="1:69" ht="14.25" customHeight="1">
      <c r="A70" s="118" t="str">
        <f>IF(設定!$B$26="","※2：預かり保育の無償化上限額は、請求対象の利用月を入力すると自動で切り替わります。"&amp;CHAR(10)&amp;"※3：お子様の認定の種別（新2号・新3号）は「施設等利用給付認定決定通知書」に記載されています。","※2：預かり保育の無償化上限額は、"&amp;(設定!$B$31-1)&amp;"日以下は日額"&amp;TEXT(設定!$B$26,"#,##0")&amp;"円×利用日数、"&amp;設定!$B$31&amp;"日以上は月額"&amp;TEXT(設定!$B$27,"#,##0")&amp;"円（新3号"&amp;TEXT(設定!$B$28,"#,##0")&amp;"円）です。"&amp;CHAR(10)&amp;"※3：お子様の認定の種別（新2号・新3号）は「施設等利用給付認定決定通知書」に記載されています。")</f>
        <v>※2：預かり保育の無償化上限額は、請求対象の利用月を入力すると自動で切り替わります。
※3：お子様の認定の種別（新2号・新3号）は「施設等利用給付認定決定通知書」に記載されています。</v>
      </c>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c r="AK70" s="118"/>
      <c r="AL70" s="118"/>
      <c r="AM70" s="118"/>
      <c r="AN70" s="118"/>
      <c r="AO70" s="118"/>
      <c r="AP70" s="118"/>
      <c r="AQ70" s="118"/>
      <c r="AR70" s="118"/>
      <c r="AS70" s="118"/>
      <c r="AT70" s="118"/>
      <c r="AU70" s="118"/>
      <c r="AV70" s="118"/>
      <c r="AW70" s="118"/>
      <c r="AX70" s="118"/>
      <c r="AY70" s="118"/>
      <c r="AZ70" s="118"/>
      <c r="BA70" s="118"/>
      <c r="BB70" s="118"/>
      <c r="BC70" s="118"/>
      <c r="BD70" s="118"/>
      <c r="BE70" s="118"/>
      <c r="BF70" s="118"/>
      <c r="BG70" s="118"/>
      <c r="BH70" s="118"/>
      <c r="BI70" s="118"/>
      <c r="BJ70" s="118"/>
      <c r="BK70" s="118"/>
      <c r="BL70" s="118"/>
      <c r="BM70" s="118"/>
      <c r="BN70" s="118"/>
      <c r="BO70" s="118"/>
      <c r="BP70" s="118"/>
      <c r="BQ70" s="118"/>
    </row>
    <row r="71" spans="1:69" ht="14.25" customHeight="1">
      <c r="A71" s="118"/>
      <c r="B71" s="118"/>
      <c r="C71" s="118"/>
      <c r="D71" s="118"/>
      <c r="E71" s="118"/>
      <c r="F71" s="118"/>
      <c r="G71" s="118"/>
      <c r="H71" s="118"/>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U71" s="118"/>
      <c r="AV71" s="118"/>
      <c r="AW71" s="118"/>
      <c r="AX71" s="118"/>
      <c r="AY71" s="118"/>
      <c r="AZ71" s="118"/>
      <c r="BA71" s="118"/>
      <c r="BB71" s="118"/>
      <c r="BC71" s="118"/>
      <c r="BD71" s="118"/>
      <c r="BE71" s="118"/>
      <c r="BF71" s="118"/>
      <c r="BG71" s="118"/>
      <c r="BH71" s="118"/>
      <c r="BI71" s="118"/>
      <c r="BJ71" s="118"/>
      <c r="BK71" s="118"/>
      <c r="BL71" s="118"/>
      <c r="BM71" s="118"/>
      <c r="BN71" s="118"/>
      <c r="BO71" s="118"/>
      <c r="BP71" s="118"/>
      <c r="BQ71" s="118"/>
    </row>
    <row r="72" spans="1:69" ht="18.75" customHeight="1"/>
    <row r="73" spans="1:69" ht="18.75" customHeight="1"/>
    <row r="74" spans="1:69" ht="18.75" customHeight="1"/>
    <row r="75" spans="1:69" ht="18.75" customHeight="1"/>
    <row r="76" spans="1:69" ht="18.75" customHeight="1"/>
    <row r="77" spans="1:69" ht="18.75" customHeight="1"/>
    <row r="78" spans="1:69" ht="18.75" customHeight="1"/>
    <row r="79" spans="1:69" ht="18.75" customHeight="1"/>
    <row r="80" spans="1:69" ht="18.75" customHeight="1"/>
    <row r="81" s="59" customFormat="1" ht="18.75" customHeight="1"/>
    <row r="82" s="59" customFormat="1" ht="18.75" customHeight="1"/>
    <row r="83" s="59" customFormat="1" ht="18.75" customHeight="1"/>
    <row r="84" s="59" customFormat="1" ht="18.75" customHeight="1"/>
    <row r="85" s="59" customFormat="1" ht="18.75" customHeight="1"/>
    <row r="86" s="59" customFormat="1" ht="18.75" customHeight="1"/>
    <row r="87" s="59" customFormat="1" ht="18.75" customHeight="1"/>
    <row r="88" s="59" customFormat="1" ht="18.75" customHeight="1"/>
    <row r="89" s="59" customFormat="1" ht="18.75" customHeight="1"/>
    <row r="90" s="59" customFormat="1" ht="18.75" customHeight="1"/>
    <row r="91" s="59" customFormat="1" ht="18.75" customHeight="1"/>
    <row r="92" s="59" customFormat="1" ht="18.75" customHeight="1"/>
    <row r="93" s="59" customFormat="1" ht="18.75" customHeight="1"/>
    <row r="94" s="59" customFormat="1" ht="18.75" customHeight="1"/>
    <row r="95" s="59" customFormat="1" ht="18.75" customHeight="1"/>
    <row r="96" s="59" customFormat="1" ht="18.75" customHeight="1"/>
    <row r="97" s="59" customFormat="1" ht="18.75" customHeight="1"/>
    <row r="98" s="59" customFormat="1" ht="18.75" customHeight="1"/>
    <row r="99" s="59" customFormat="1" ht="18.75" customHeight="1"/>
    <row r="100" s="59" customFormat="1" ht="18.75" customHeight="1"/>
    <row r="101" s="59" customFormat="1" ht="18.75" customHeight="1"/>
    <row r="102" s="59" customFormat="1" ht="18.75" customHeight="1"/>
    <row r="103" s="59" customFormat="1" ht="18.75" customHeight="1"/>
    <row r="104" s="59" customFormat="1" ht="18.75" customHeight="1"/>
    <row r="105" s="59" customFormat="1" ht="18.75" customHeight="1"/>
    <row r="106" s="59" customFormat="1" ht="18.75" customHeight="1"/>
    <row r="107" s="59" customFormat="1" ht="18.75" customHeight="1"/>
    <row r="108" s="59" customFormat="1" ht="18.75" customHeight="1"/>
    <row r="109" s="59" customFormat="1" ht="18.75" customHeight="1"/>
    <row r="110" s="59" customFormat="1" ht="18.75" customHeight="1"/>
    <row r="111" s="59" customFormat="1" ht="18.75" customHeight="1"/>
    <row r="112" s="59" customFormat="1" ht="18.75" customHeight="1"/>
    <row r="113" s="59" customFormat="1" ht="18.75" customHeight="1"/>
    <row r="114" s="59" customFormat="1" ht="18.75" customHeight="1"/>
    <row r="115" s="59" customFormat="1" ht="18.75" customHeight="1"/>
    <row r="116" s="59" customFormat="1" ht="18.75" customHeight="1"/>
    <row r="117" s="59" customFormat="1" ht="18.75" customHeight="1"/>
    <row r="118" s="59" customFormat="1" ht="18.75" customHeight="1"/>
    <row r="119" s="59" customFormat="1" ht="18.75" customHeight="1"/>
    <row r="120" s="59" customFormat="1" ht="18.75" customHeight="1"/>
    <row r="121" s="59" customFormat="1" ht="18.75" customHeight="1"/>
    <row r="122" s="59" customFormat="1" ht="18.75" customHeight="1"/>
    <row r="123" s="59" customFormat="1" ht="18.75" customHeight="1"/>
    <row r="124" s="59" customFormat="1" ht="18.75" customHeight="1"/>
    <row r="125" s="59" customFormat="1" ht="18.75" customHeight="1"/>
    <row r="126" s="59" customFormat="1" ht="18.75" customHeight="1"/>
    <row r="127" s="59" customFormat="1" ht="18.75" customHeight="1"/>
    <row r="128" s="59" customFormat="1" ht="18.75" customHeight="1"/>
    <row r="129" s="59" customFormat="1" ht="18.75" customHeight="1"/>
    <row r="130" s="59" customFormat="1" ht="18.75" customHeight="1"/>
    <row r="131" s="59" customFormat="1" ht="18.75" customHeight="1"/>
    <row r="132" s="59" customFormat="1" ht="18.75" customHeight="1"/>
    <row r="133" s="59" customFormat="1" ht="18.75" customHeight="1"/>
    <row r="134" s="59" customFormat="1" ht="18.75" customHeight="1"/>
    <row r="135" s="59" customFormat="1" ht="18.75" customHeight="1"/>
    <row r="136" s="59" customFormat="1" ht="18.75" customHeight="1"/>
    <row r="137" s="59" customFormat="1" ht="18.75" customHeight="1"/>
    <row r="138" s="59" customFormat="1" ht="18.75" customHeight="1"/>
    <row r="139" s="59" customFormat="1" ht="18.75" customHeight="1"/>
    <row r="140" s="59" customFormat="1" ht="18.75" customHeight="1"/>
    <row r="141" s="59" customFormat="1" ht="18.75" customHeight="1"/>
    <row r="142" s="59" customFormat="1" ht="18.75" customHeight="1"/>
    <row r="143" s="59" customFormat="1" ht="18.75" customHeight="1"/>
    <row r="144" s="59" customFormat="1" ht="18.75" customHeight="1"/>
    <row r="145" s="59" customFormat="1" ht="18.75" customHeight="1"/>
    <row r="146" s="59" customFormat="1" ht="18.75" customHeight="1"/>
    <row r="147" s="59" customFormat="1" ht="18.75" customHeight="1"/>
    <row r="148" s="59" customFormat="1" ht="18.75" customHeight="1"/>
    <row r="149" s="59" customFormat="1" ht="18.75" customHeight="1"/>
    <row r="150" s="59" customFormat="1" ht="18.75" customHeight="1"/>
    <row r="151" s="59" customFormat="1" ht="18.75" customHeight="1"/>
    <row r="152" s="59" customFormat="1" ht="18.75" customHeight="1"/>
    <row r="153" s="59" customFormat="1" ht="18.75" customHeight="1"/>
    <row r="154" s="59" customFormat="1" ht="18.75" customHeight="1"/>
    <row r="155" s="59" customFormat="1" ht="18.75" customHeight="1"/>
    <row r="156" s="59" customFormat="1" ht="18.75" customHeight="1"/>
    <row r="157" s="59" customFormat="1" ht="18.75" customHeight="1"/>
    <row r="158" s="59" customFormat="1" ht="18.75" customHeight="1"/>
    <row r="159" s="59" customFormat="1" ht="18.75" customHeight="1"/>
    <row r="160" s="59" customFormat="1" ht="18.75" customHeight="1"/>
    <row r="161" s="59" customFormat="1" ht="18.75" customHeight="1"/>
    <row r="162" s="59" customFormat="1" ht="18.75" customHeight="1"/>
    <row r="163" s="59" customFormat="1" ht="18.75" customHeight="1"/>
    <row r="164" s="59" customFormat="1" ht="18.75" customHeight="1"/>
    <row r="165" s="59" customFormat="1" ht="18.75" customHeight="1"/>
    <row r="166" s="59" customFormat="1" ht="18.75" customHeight="1"/>
    <row r="167" s="59" customFormat="1" ht="18.75" customHeight="1"/>
    <row r="168" s="59" customFormat="1" ht="18.75" customHeight="1"/>
    <row r="169" s="59" customFormat="1" ht="18.75" customHeight="1"/>
    <row r="170" s="59" customFormat="1" ht="18.75" customHeight="1"/>
    <row r="171" s="59" customFormat="1" ht="18.75" customHeight="1"/>
    <row r="172" s="59" customFormat="1" ht="18.75" customHeight="1"/>
    <row r="173" s="59" customFormat="1" ht="18.75" customHeight="1"/>
    <row r="174" s="59" customFormat="1" ht="18.75" customHeight="1"/>
    <row r="175" s="59" customFormat="1" ht="18.75" customHeight="1"/>
    <row r="176" s="59" customFormat="1" ht="18.75" customHeight="1"/>
    <row r="177" s="59" customFormat="1" ht="18.75" customHeight="1"/>
    <row r="178" s="59" customFormat="1" ht="18.75" customHeight="1"/>
    <row r="179" s="59" customFormat="1" ht="18.75" customHeight="1"/>
    <row r="180" s="59" customFormat="1" ht="18.75" customHeight="1"/>
    <row r="181" s="59" customFormat="1" ht="18.75" customHeight="1"/>
    <row r="182" s="59" customFormat="1" ht="18.75" customHeight="1"/>
    <row r="183" s="59" customFormat="1" ht="18.75" customHeight="1"/>
    <row r="184" s="59" customFormat="1" ht="18.75" customHeight="1"/>
    <row r="185" s="59" customFormat="1" ht="18.75" customHeight="1"/>
    <row r="186" s="59" customFormat="1" ht="18.75" customHeight="1"/>
    <row r="187" s="59" customFormat="1" ht="18.75" customHeight="1"/>
    <row r="188" s="59" customFormat="1" ht="18.75" customHeight="1"/>
    <row r="189" s="59" customFormat="1" ht="18.75" customHeight="1"/>
    <row r="190" s="59" customFormat="1" ht="18.75" customHeight="1"/>
    <row r="191" s="59" customFormat="1" ht="18.75" customHeight="1"/>
    <row r="192" s="59" customFormat="1" ht="18.75" customHeight="1"/>
    <row r="193" s="59" customFormat="1" ht="18.75" customHeight="1"/>
    <row r="194" s="59" customFormat="1" ht="18.75" customHeight="1"/>
    <row r="195" s="59" customFormat="1" ht="18.75" customHeight="1"/>
    <row r="196" s="59" customFormat="1" ht="18.75" customHeight="1"/>
    <row r="197" s="59" customFormat="1" ht="18.75" customHeight="1"/>
    <row r="198" s="59" customFormat="1" ht="18.75" customHeight="1"/>
    <row r="199" s="59" customFormat="1" ht="18.75" customHeight="1"/>
    <row r="200" s="59" customFormat="1" ht="18.75" customHeight="1"/>
    <row r="201" s="59" customFormat="1" ht="18.75" customHeight="1"/>
    <row r="202" s="59" customFormat="1" ht="18.75" customHeight="1"/>
    <row r="203" s="59" customFormat="1" ht="18.75" customHeight="1"/>
    <row r="204" s="59" customFormat="1" ht="18.75" customHeight="1"/>
    <row r="205" s="59" customFormat="1" ht="18.75" customHeight="1"/>
    <row r="206" s="59" customFormat="1" ht="15" customHeight="1"/>
    <row r="207" s="59" customFormat="1" ht="15" customHeight="1"/>
    <row r="208" s="59" customFormat="1" ht="15" customHeight="1"/>
    <row r="209" s="59" customFormat="1" ht="15" customHeight="1"/>
    <row r="210" s="59" customFormat="1" ht="15" customHeight="1"/>
    <row r="211" s="59" customFormat="1" ht="15" customHeight="1"/>
  </sheetData>
  <sheetProtection sheet="1" objects="1" scenarios="1" formatCells="0" formatColumns="0" formatRows="0"/>
  <mergeCells count="286">
    <mergeCell ref="AS54:BB54"/>
    <mergeCell ref="BC54:BL54"/>
    <mergeCell ref="AS55:BB55"/>
    <mergeCell ref="BC55:BL55"/>
    <mergeCell ref="AS56:BB56"/>
    <mergeCell ref="BC56:BL56"/>
    <mergeCell ref="B42:M42"/>
    <mergeCell ref="O42:AA42"/>
    <mergeCell ref="AC42:AL42"/>
    <mergeCell ref="AN42:BQ42"/>
    <mergeCell ref="P47:Y47"/>
    <mergeCell ref="AB47:AK47"/>
    <mergeCell ref="AN47:AW47"/>
    <mergeCell ref="P48:Y48"/>
    <mergeCell ref="AB48:AK48"/>
    <mergeCell ref="AN48:AW48"/>
    <mergeCell ref="BE47:BF47"/>
    <mergeCell ref="B47:I47"/>
    <mergeCell ref="N47:O47"/>
    <mergeCell ref="J47:M47"/>
    <mergeCell ref="Z47:AA47"/>
    <mergeCell ref="AX47:AY47"/>
    <mergeCell ref="AL47:AM47"/>
    <mergeCell ref="BC48:BD48"/>
    <mergeCell ref="A70:BQ71"/>
    <mergeCell ref="BC65:BL65"/>
    <mergeCell ref="AS66:BB66"/>
    <mergeCell ref="BC66:BL66"/>
    <mergeCell ref="AS67:BB67"/>
    <mergeCell ref="BC67:BL67"/>
    <mergeCell ref="AS68:BB68"/>
    <mergeCell ref="BC68:BL68"/>
    <mergeCell ref="AS69:BB69"/>
    <mergeCell ref="BC69:BL69"/>
    <mergeCell ref="AI69:AR69"/>
    <mergeCell ref="L65:U65"/>
    <mergeCell ref="V65:AE65"/>
    <mergeCell ref="L66:U66"/>
    <mergeCell ref="V66:AE66"/>
    <mergeCell ref="L67:U67"/>
    <mergeCell ref="V67:AE67"/>
    <mergeCell ref="AS57:BB57"/>
    <mergeCell ref="BC57:BL57"/>
    <mergeCell ref="AS58:BB58"/>
    <mergeCell ref="BC58:BL58"/>
    <mergeCell ref="AS59:BB59"/>
    <mergeCell ref="BC59:BL59"/>
    <mergeCell ref="AS60:BB60"/>
    <mergeCell ref="BC60:BL60"/>
    <mergeCell ref="AS61:BB61"/>
    <mergeCell ref="BC61:BL61"/>
    <mergeCell ref="AS62:BB62"/>
    <mergeCell ref="BC62:BL62"/>
    <mergeCell ref="AS63:BB63"/>
    <mergeCell ref="BC63:BL63"/>
    <mergeCell ref="AS64:BB64"/>
    <mergeCell ref="BC64:BL64"/>
    <mergeCell ref="AS65:BB65"/>
    <mergeCell ref="L68:U68"/>
    <mergeCell ref="V68:AE68"/>
    <mergeCell ref="AI63:AR63"/>
    <mergeCell ref="AI64:AR64"/>
    <mergeCell ref="AI65:AR65"/>
    <mergeCell ref="AI66:AR66"/>
    <mergeCell ref="AI67:AR67"/>
    <mergeCell ref="AI68:AR68"/>
    <mergeCell ref="L63:U63"/>
    <mergeCell ref="V63:AE63"/>
    <mergeCell ref="L64:U64"/>
    <mergeCell ref="V64:AE64"/>
    <mergeCell ref="AI54:AR54"/>
    <mergeCell ref="AI55:AR55"/>
    <mergeCell ref="AI56:AR56"/>
    <mergeCell ref="AI57:AR57"/>
    <mergeCell ref="AI58:AR58"/>
    <mergeCell ref="AI59:AR59"/>
    <mergeCell ref="AI60:AR60"/>
    <mergeCell ref="AI61:AR61"/>
    <mergeCell ref="AI62:AR62"/>
    <mergeCell ref="B63:K63"/>
    <mergeCell ref="B64:K64"/>
    <mergeCell ref="B65:K65"/>
    <mergeCell ref="B66:K66"/>
    <mergeCell ref="B67:K67"/>
    <mergeCell ref="B68:K68"/>
    <mergeCell ref="L54:U54"/>
    <mergeCell ref="V54:AE54"/>
    <mergeCell ref="L55:U55"/>
    <mergeCell ref="V55:AE55"/>
    <mergeCell ref="L56:U56"/>
    <mergeCell ref="V56:AE56"/>
    <mergeCell ref="L57:U57"/>
    <mergeCell ref="V57:AE57"/>
    <mergeCell ref="L58:U58"/>
    <mergeCell ref="V58:AE58"/>
    <mergeCell ref="L59:U59"/>
    <mergeCell ref="V59:AE59"/>
    <mergeCell ref="L60:U60"/>
    <mergeCell ref="V60:AE60"/>
    <mergeCell ref="L61:U61"/>
    <mergeCell ref="V61:AE61"/>
    <mergeCell ref="L62:U62"/>
    <mergeCell ref="V62:AE62"/>
    <mergeCell ref="B54:K54"/>
    <mergeCell ref="B55:K55"/>
    <mergeCell ref="B56:K56"/>
    <mergeCell ref="B57:K57"/>
    <mergeCell ref="B58:K58"/>
    <mergeCell ref="B59:K59"/>
    <mergeCell ref="B60:K60"/>
    <mergeCell ref="B61:K61"/>
    <mergeCell ref="B62:K62"/>
    <mergeCell ref="B51:BQ51"/>
    <mergeCell ref="L53:U53"/>
    <mergeCell ref="V53:AE53"/>
    <mergeCell ref="L52:AE52"/>
    <mergeCell ref="B52:K53"/>
    <mergeCell ref="AI52:AR53"/>
    <mergeCell ref="AS52:BL52"/>
    <mergeCell ref="AS53:BB53"/>
    <mergeCell ref="BC53:BL53"/>
    <mergeCell ref="CM2:CN2"/>
    <mergeCell ref="CO2:CP2"/>
    <mergeCell ref="AS2:AZ2"/>
    <mergeCell ref="BA2:BE2"/>
    <mergeCell ref="BF2:BG2"/>
    <mergeCell ref="BH2:BI2"/>
    <mergeCell ref="BJ2:BK2"/>
    <mergeCell ref="BL2:BM2"/>
    <mergeCell ref="BN2:BO2"/>
    <mergeCell ref="CB2:CF2"/>
    <mergeCell ref="CG2:CH2"/>
    <mergeCell ref="CI2:CJ2"/>
    <mergeCell ref="AX48:AY48"/>
    <mergeCell ref="BE48:BF48"/>
    <mergeCell ref="BG48:BH48"/>
    <mergeCell ref="BI48:BJ48"/>
    <mergeCell ref="BK48:BL48"/>
    <mergeCell ref="BM48:BN48"/>
    <mergeCell ref="BO48:BQ48"/>
    <mergeCell ref="CK2:CL2"/>
    <mergeCell ref="AQ23:BQ23"/>
    <mergeCell ref="AQ21:BQ22"/>
    <mergeCell ref="BI32:BK32"/>
    <mergeCell ref="AO27:BQ27"/>
    <mergeCell ref="AO28:AR28"/>
    <mergeCell ref="AS28:BQ28"/>
    <mergeCell ref="AZ40:BG41"/>
    <mergeCell ref="BH40:BO41"/>
    <mergeCell ref="G34:BQ34"/>
    <mergeCell ref="E35:BQ35"/>
    <mergeCell ref="AB39:AI39"/>
    <mergeCell ref="AB40:AI41"/>
    <mergeCell ref="AB38:BO38"/>
    <mergeCell ref="AQ17:BQ17"/>
    <mergeCell ref="AH15:AM18"/>
    <mergeCell ref="BG47:BH47"/>
    <mergeCell ref="B49:I49"/>
    <mergeCell ref="J49:M49"/>
    <mergeCell ref="N49:O49"/>
    <mergeCell ref="Z49:AA49"/>
    <mergeCell ref="P49:Y49"/>
    <mergeCell ref="Z48:AA48"/>
    <mergeCell ref="AL48:AM48"/>
    <mergeCell ref="B48:I48"/>
    <mergeCell ref="J48:M48"/>
    <mergeCell ref="N48:O48"/>
    <mergeCell ref="AL49:AM49"/>
    <mergeCell ref="AB49:AK49"/>
    <mergeCell ref="BI47:BJ47"/>
    <mergeCell ref="BK47:BL47"/>
    <mergeCell ref="BM47:BN47"/>
    <mergeCell ref="AJ39:AQ39"/>
    <mergeCell ref="AR39:AY39"/>
    <mergeCell ref="AZ39:BG39"/>
    <mergeCell ref="BH39:BO39"/>
    <mergeCell ref="AJ40:AQ41"/>
    <mergeCell ref="AR40:AY41"/>
    <mergeCell ref="BO47:BQ47"/>
    <mergeCell ref="BC47:BD47"/>
    <mergeCell ref="AN49:AW49"/>
    <mergeCell ref="BO49:BQ49"/>
    <mergeCell ref="AX49:AY49"/>
    <mergeCell ref="BC49:BD49"/>
    <mergeCell ref="BM49:BN49"/>
    <mergeCell ref="BE49:BF49"/>
    <mergeCell ref="BG49:BH49"/>
    <mergeCell ref="BI49:BJ49"/>
    <mergeCell ref="BK49:BL49"/>
    <mergeCell ref="BN15:BO15"/>
    <mergeCell ref="H15:AB15"/>
    <mergeCell ref="H16:AB18"/>
    <mergeCell ref="B43:I46"/>
    <mergeCell ref="J43:O45"/>
    <mergeCell ref="P45:AA45"/>
    <mergeCell ref="AB45:AM45"/>
    <mergeCell ref="P44:AA44"/>
    <mergeCell ref="AB44:AM44"/>
    <mergeCell ref="J46:AA46"/>
    <mergeCell ref="AB46:AM46"/>
    <mergeCell ref="AN45:AY45"/>
    <mergeCell ref="AN46:AY46"/>
    <mergeCell ref="AN44:AY44"/>
    <mergeCell ref="P43:AY43"/>
    <mergeCell ref="BF32:BH32"/>
    <mergeCell ref="AC32:AH33"/>
    <mergeCell ref="B26:K26"/>
    <mergeCell ref="L26:AG26"/>
    <mergeCell ref="AH26:AN26"/>
    <mergeCell ref="AO26:AP26"/>
    <mergeCell ref="AW33:BQ33"/>
    <mergeCell ref="AI32:AL32"/>
    <mergeCell ref="AM32:AV32"/>
    <mergeCell ref="AW32:AY32"/>
    <mergeCell ref="D10:F10"/>
    <mergeCell ref="D11:F11"/>
    <mergeCell ref="D12:F12"/>
    <mergeCell ref="G9:BQ9"/>
    <mergeCell ref="C7:BP8"/>
    <mergeCell ref="D9:F9"/>
    <mergeCell ref="B14:BQ14"/>
    <mergeCell ref="D6:N6"/>
    <mergeCell ref="AQ18:AT18"/>
    <mergeCell ref="AB6:AD6"/>
    <mergeCell ref="AE6:AG6"/>
    <mergeCell ref="AQ6:AS6"/>
    <mergeCell ref="AT6:AW6"/>
    <mergeCell ref="B13:BQ13"/>
    <mergeCell ref="O6:S6"/>
    <mergeCell ref="T6:W6"/>
    <mergeCell ref="X6:AA6"/>
    <mergeCell ref="B16:G18"/>
    <mergeCell ref="AN15:AT15"/>
    <mergeCell ref="AU15:BA15"/>
    <mergeCell ref="BB15:BC15"/>
    <mergeCell ref="BD15:BG15"/>
    <mergeCell ref="BH15:BI15"/>
    <mergeCell ref="BJ15:BM15"/>
    <mergeCell ref="B20:BQ20"/>
    <mergeCell ref="AN16:AP18"/>
    <mergeCell ref="AQ16:AR16"/>
    <mergeCell ref="AS16:AU16"/>
    <mergeCell ref="AV16:AW16"/>
    <mergeCell ref="AX16:BC16"/>
    <mergeCell ref="B35:D35"/>
    <mergeCell ref="AW37:BQ37"/>
    <mergeCell ref="B31:F31"/>
    <mergeCell ref="AM31:AV31"/>
    <mergeCell ref="G31:AL31"/>
    <mergeCell ref="BC31:BD31"/>
    <mergeCell ref="M21:AI21"/>
    <mergeCell ref="AJ21:AP22"/>
    <mergeCell ref="BO32:BQ32"/>
    <mergeCell ref="AJ23:AP23"/>
    <mergeCell ref="BK31:BQ31"/>
    <mergeCell ref="R32:AB32"/>
    <mergeCell ref="R33:AB33"/>
    <mergeCell ref="G32:Q33"/>
    <mergeCell ref="AI33:AL33"/>
    <mergeCell ref="AM33:AV33"/>
    <mergeCell ref="AZ32:BB32"/>
    <mergeCell ref="BC32:BE32"/>
    <mergeCell ref="A4:BQ4"/>
    <mergeCell ref="A5:BQ5"/>
    <mergeCell ref="BX6:CH6"/>
    <mergeCell ref="AX6:BH6"/>
    <mergeCell ref="AL6:AP6"/>
    <mergeCell ref="AH6:AK6"/>
    <mergeCell ref="AS1:BQ1"/>
    <mergeCell ref="B34:F34"/>
    <mergeCell ref="AU18:AY18"/>
    <mergeCell ref="B21:F23"/>
    <mergeCell ref="G22:AI23"/>
    <mergeCell ref="G21:L21"/>
    <mergeCell ref="BP15:BQ15"/>
    <mergeCell ref="AZ18:BA18"/>
    <mergeCell ref="BB18:BF18"/>
    <mergeCell ref="BG18:BH18"/>
    <mergeCell ref="BI18:BM18"/>
    <mergeCell ref="B15:G15"/>
    <mergeCell ref="AC15:AG18"/>
    <mergeCell ref="AQ26:BQ26"/>
    <mergeCell ref="B27:K28"/>
    <mergeCell ref="L27:AG28"/>
    <mergeCell ref="AH27:AN28"/>
    <mergeCell ref="BL32:BN32"/>
  </mergeCells>
  <phoneticPr fontId="1"/>
  <conditionalFormatting sqref="AC42:AL42">
    <cfRule type="expression" dxfId="2" priority="6" stopIfTrue="1">
      <formula>$AC$42=""</formula>
    </cfRule>
  </conditionalFormatting>
  <dataValidations count="2">
    <dataValidation type="list" allowBlank="1" showInputMessage="1" showErrorMessage="1" errorTitle="認定区分" error="「新2号」または「新3号」を、右端の▼から選んでください。" promptTitle="認定区分" prompt="「施設等利用給付認定決定通知書」に記載の区分を選んでください。" sqref="AC42" xr:uid="{D7A5FD79-4B34-4799-BD7A-89C88EF9686C}">
      <formula1>"新2号,新3号"</formula1>
    </dataValidation>
    <dataValidation type="whole" allowBlank="1" showInputMessage="1" showErrorMessage="1" errorTitle="利用日数" error="利用日数は 0 〜 31 の数字で入力してください。" sqref="J47:J49" xr:uid="{63F9A612-826B-41CC-9DBB-AD5697AF3BA8}">
      <formula1>0</formula1>
      <formula2>31</formula2>
    </dataValidation>
  </dataValidations>
  <printOptions horizontalCentered="1"/>
  <pageMargins left="0.51181102362204722" right="0.31496062992125984" top="0.55118110236220474" bottom="0.15748031496062992" header="0.31496062992125984" footer="0.31496062992125984"/>
  <pageSetup paperSize="9" scale="94" firstPageNumber="6" orientation="portrait" useFirstPageNumber="1" r:id="rId1"/>
  <rowBreaks count="1" manualBreakCount="1">
    <brk id="41" max="68"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 stopIfTrue="1" id="{51997FD1-02C2-4A0B-B702-2478FCF671CF}">
            <xm:f>OR(設定!$B$25="混在",設定!$B$25="エラー")</xm:f>
            <x14:dxf>
              <font>
                <b/>
                <i val="0"/>
                <color rgb="FF9C0006"/>
              </font>
              <fill>
                <patternFill>
                  <bgColor rgb="FFFFC7CE"/>
                </patternFill>
              </fill>
            </x14:dxf>
          </x14:cfRule>
          <xm:sqref>B13:BQ13</xm:sqref>
        </x14:conditionalFormatting>
        <x14:conditionalFormatting xmlns:xm="http://schemas.microsoft.com/office/excel/2006/main">
          <x14:cfRule type="expression" priority="1" stopIfTrue="1" id="{341A6C27-F638-4439-A5DE-AEEE29F3C01A}">
            <xm:f>OR(設定!$B$25="混在",設定!$B$25="エラー")</xm:f>
            <x14:dxf>
              <font>
                <color rgb="FF9C0006"/>
              </font>
              <fill>
                <patternFill>
                  <bgColor rgb="FFFFC7CE"/>
                </patternFill>
              </fill>
            </x14:dxf>
          </x14:cfRule>
          <xm:sqref>O6</xm:sqref>
        </x14:conditionalFormatting>
        <x14:conditionalFormatting xmlns:xm="http://schemas.microsoft.com/office/excel/2006/main">
          <x14:cfRule type="expression" priority="2" stopIfTrue="1" id="{EF34315F-4E36-4236-92E8-F74FEDCDEACF}">
            <xm:f>OR(設定!$B$25="混在",設定!$B$25="エラー")</xm:f>
            <x14:dxf>
              <font>
                <color rgb="FF9C0006"/>
              </font>
              <fill>
                <patternFill>
                  <bgColor rgb="FFFFC7CE"/>
                </patternFill>
              </fill>
            </x14:dxf>
          </x14:cfRule>
          <xm:sqref>X6</xm:sqref>
        </x14:conditionalFormatting>
        <x14:conditionalFormatting xmlns:xm="http://schemas.microsoft.com/office/excel/2006/main">
          <x14:cfRule type="expression" priority="3" stopIfTrue="1" id="{DA95ECCE-B929-4A5E-8AC7-BFDB7C720277}">
            <xm:f>OR(設定!$B$25="混在",設定!$B$25="エラー")</xm:f>
            <x14:dxf>
              <font>
                <color rgb="FF9C0006"/>
              </font>
              <fill>
                <patternFill>
                  <bgColor rgb="FFFFC7CE"/>
                </patternFill>
              </fill>
            </x14:dxf>
          </x14:cfRule>
          <xm:sqref>AL6</xm:sqref>
        </x14:conditionalFormatting>
        <x14:conditionalFormatting xmlns:xm="http://schemas.microsoft.com/office/excel/2006/main">
          <x14:cfRule type="expression" priority="4" stopIfTrue="1" id="{8450EC2C-BD04-4921-9610-D87C7A68E505}">
            <xm:f>OR(設定!$B$25="混在",設定!$B$25="エラー")</xm:f>
            <x14:dxf>
              <font>
                <color rgb="FF9C0006"/>
              </font>
              <fill>
                <patternFill>
                  <bgColor rgb="FFFFC7CE"/>
                </patternFill>
              </fill>
            </x14:dxf>
          </x14:cfRule>
          <xm:sqref>AT6</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itle="新旧の上限額が混在しています" error="令和8年9月以前と令和8年10月以降では、無償化上限額が異なります。_x000a_（預かり保育：日額450円→490円／月額11,300円→12,300円　等）_x000a__x000a_お手数ですが、令和8年9月以前の利用分と令和8年10月以降の利用分とで、_x000a_請求書を分けて作成してください。" promptTitle="請求対象の利用月" prompt="令和の年と月を数字で入力してください。_x000a_入力すると上限額が自動で切り替わります。" xr:uid="{58A1AC42-F5DA-4FF5-97BB-B8B5F83636EC}">
          <x14:formula1>
            <xm:f>OR($O$6="",$X$6="",$AL$6="",$AT$6="",(IF($AL$6&gt;=1000,$AL$6,$AL$6+2018))*100+$AT$6&lt;設定!$B$5,(IF($O$6&gt;=1000,$O$6,$O$6+2018))*100+$X$6&gt;=設定!$B$5)</xm:f>
          </x14:formula1>
          <xm:sqref>AL6 AT6</xm:sqref>
        </x14:dataValidation>
        <x14:dataValidation type="custom" errorStyle="warning" allowBlank="1" showInputMessage="1" showErrorMessage="1" errorTitle="新旧の上限額が混在しています" error="令和8年9月以前と令和8年10月以降では、無償化上限額が異なります。_x000a_（預かり保育：日額450円→490円／月額11,300円→12,300円　等）_x000a__x000a_お手数ですが、令和8年9月以前の利用分と令和8年10月以降の利用分とで、_x000a_請求書を分けて作成してください。" promptTitle="請求対象の利用月" prompt="令和の年と月を数字で入力してください。_x000a_入力すると上限額が自動で切り替わります。" xr:uid="{8371F671-BD53-4C40-9042-DD93733A702A}">
          <x14:formula1>
            <xm:f>OR($O$6="",$X$6="",$AL$6="",$AT$6="",(IF($AL$6&gt;=1000,$AL$6,$AL$6+2018))*100+$AT$6&lt;設定!$B$5,(IF($O$6&gt;=1000,$O$6,$O$6+2018))*100+$X$6&gt;=設定!$B$5)</xm:f>
          </x14:formula1>
          <xm:sqref>O6 X6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F211"/>
  <sheetViews>
    <sheetView showGridLines="0" zoomScaleNormal="100" zoomScaleSheetLayoutView="100" workbookViewId="0">
      <selection activeCell="H16" sqref="H16:AB18"/>
    </sheetView>
  </sheetViews>
  <sheetFormatPr defaultColWidth="9" defaultRowHeight="16"/>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6" ht="21" customHeight="1" thickBot="1">
      <c r="A1" s="4"/>
      <c r="AS1" s="109" t="s">
        <v>162</v>
      </c>
      <c r="AT1" s="110"/>
      <c r="AU1" s="110"/>
      <c r="AV1" s="110"/>
      <c r="AW1" s="110"/>
      <c r="AX1" s="110"/>
      <c r="AY1" s="110"/>
      <c r="AZ1" s="110"/>
      <c r="BA1" s="110"/>
      <c r="BB1" s="110"/>
      <c r="BC1" s="110"/>
      <c r="BD1" s="110"/>
      <c r="BE1" s="110"/>
      <c r="BF1" s="110"/>
      <c r="BG1" s="110"/>
      <c r="BH1" s="110"/>
      <c r="BI1" s="110"/>
      <c r="BJ1" s="110"/>
      <c r="BK1" s="110"/>
      <c r="BL1" s="110"/>
      <c r="BM1" s="110"/>
      <c r="BN1" s="110"/>
      <c r="BO1" s="110"/>
      <c r="BP1" s="110"/>
      <c r="BQ1" s="110"/>
      <c r="BR1" s="111"/>
    </row>
    <row r="2" spans="1:136" ht="18.75" customHeight="1">
      <c r="Y2" s="5" t="s">
        <v>28</v>
      </c>
      <c r="Z2" s="5"/>
      <c r="AA2" s="5"/>
      <c r="AB2" s="5"/>
      <c r="AC2" s="5"/>
      <c r="AD2" s="5"/>
      <c r="AE2" s="5"/>
      <c r="AF2" s="5"/>
      <c r="AG2" s="5"/>
      <c r="AH2" s="5"/>
      <c r="AI2" s="5"/>
      <c r="AJ2" s="5"/>
      <c r="AK2" s="5"/>
      <c r="AL2" s="5"/>
      <c r="AM2" s="4"/>
      <c r="AN2" s="4"/>
      <c r="AO2" s="4"/>
      <c r="AP2" s="4"/>
      <c r="AQ2" s="4"/>
      <c r="AR2" s="4"/>
      <c r="AS2" s="346" t="s">
        <v>34</v>
      </c>
      <c r="AT2" s="346"/>
      <c r="AU2" s="346"/>
      <c r="AV2" s="346"/>
      <c r="AW2" s="346"/>
      <c r="AX2" s="346"/>
      <c r="AY2" s="346"/>
      <c r="AZ2" s="346"/>
      <c r="BA2" s="281" t="s">
        <v>86</v>
      </c>
      <c r="BB2" s="281"/>
      <c r="BC2" s="281"/>
      <c r="BD2" s="281"/>
      <c r="BE2" s="281"/>
      <c r="BF2" s="282" t="s">
        <v>7</v>
      </c>
      <c r="BG2" s="282"/>
      <c r="BH2" s="281" t="s">
        <v>87</v>
      </c>
      <c r="BI2" s="281"/>
      <c r="BJ2" s="282" t="s">
        <v>8</v>
      </c>
      <c r="BK2" s="282"/>
      <c r="BL2" s="281" t="s">
        <v>87</v>
      </c>
      <c r="BM2" s="281"/>
      <c r="BN2" s="282" t="s">
        <v>9</v>
      </c>
      <c r="BO2" s="282"/>
      <c r="BP2" s="38"/>
      <c r="BQ2" s="4"/>
      <c r="BR2" s="4"/>
      <c r="BT2" s="8"/>
      <c r="BU2" s="8"/>
      <c r="BV2" s="8"/>
      <c r="BW2" s="8"/>
      <c r="BX2" s="8"/>
      <c r="BY2" s="8"/>
      <c r="BZ2" s="8"/>
      <c r="CA2" s="8"/>
      <c r="CB2" s="215"/>
      <c r="CC2" s="215"/>
      <c r="CD2" s="215"/>
      <c r="CE2" s="215"/>
      <c r="CF2" s="215"/>
      <c r="CG2" s="215"/>
      <c r="CH2" s="215"/>
      <c r="CI2" s="215"/>
      <c r="CJ2" s="215"/>
      <c r="CK2" s="215"/>
      <c r="CL2" s="215"/>
      <c r="CM2" s="215"/>
      <c r="CN2" s="215"/>
      <c r="CO2" s="215"/>
      <c r="CP2" s="215"/>
    </row>
    <row r="3" spans="1:136" ht="18.75" customHeight="1">
      <c r="B3" s="4" t="s">
        <v>33</v>
      </c>
    </row>
    <row r="4" spans="1:136" ht="18.75" customHeight="1">
      <c r="A4" s="344" t="s">
        <v>58</v>
      </c>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c r="AK4" s="344"/>
      <c r="AL4" s="344"/>
      <c r="AM4" s="344"/>
      <c r="AN4" s="344"/>
      <c r="AO4" s="344"/>
      <c r="AP4" s="344"/>
      <c r="AQ4" s="344"/>
      <c r="AR4" s="344"/>
      <c r="AS4" s="344"/>
      <c r="AT4" s="344"/>
      <c r="AU4" s="344"/>
      <c r="AV4" s="344"/>
      <c r="AW4" s="344"/>
      <c r="AX4" s="344"/>
      <c r="AY4" s="344"/>
      <c r="AZ4" s="344"/>
      <c r="BA4" s="344"/>
      <c r="BB4" s="344"/>
      <c r="BC4" s="344"/>
      <c r="BD4" s="344"/>
      <c r="BE4" s="344"/>
      <c r="BF4" s="344"/>
      <c r="BG4" s="344"/>
      <c r="BH4" s="344"/>
      <c r="BI4" s="344"/>
      <c r="BJ4" s="344"/>
      <c r="BK4" s="344"/>
      <c r="BL4" s="344"/>
      <c r="BM4" s="344"/>
      <c r="BN4" s="344"/>
      <c r="BO4" s="344"/>
      <c r="BP4" s="344"/>
      <c r="BQ4" s="344"/>
      <c r="BR4" s="344"/>
    </row>
    <row r="5" spans="1:136" s="4" customFormat="1" ht="18.75" customHeight="1">
      <c r="A5" s="218" t="s">
        <v>66</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row>
    <row r="6" spans="1:136" s="4" customFormat="1" ht="18.75" customHeight="1">
      <c r="A6" s="2"/>
      <c r="B6" s="2"/>
      <c r="C6" s="2"/>
      <c r="D6" s="345" t="s">
        <v>195</v>
      </c>
      <c r="E6" s="345"/>
      <c r="F6" s="345"/>
      <c r="G6" s="345"/>
      <c r="H6" s="345"/>
      <c r="I6" s="345"/>
      <c r="J6" s="345"/>
      <c r="K6" s="345"/>
      <c r="L6" s="345"/>
      <c r="M6" s="345"/>
      <c r="N6" s="345"/>
      <c r="O6" s="322" t="s">
        <v>86</v>
      </c>
      <c r="P6" s="323"/>
      <c r="Q6" s="323"/>
      <c r="R6" s="323"/>
      <c r="S6" s="324"/>
      <c r="T6" s="334" t="s">
        <v>7</v>
      </c>
      <c r="U6" s="334"/>
      <c r="V6" s="334"/>
      <c r="W6" s="334"/>
      <c r="X6" s="322" t="s">
        <v>86</v>
      </c>
      <c r="Y6" s="323"/>
      <c r="Z6" s="323"/>
      <c r="AA6" s="324"/>
      <c r="AB6" s="334" t="s">
        <v>8</v>
      </c>
      <c r="AC6" s="334"/>
      <c r="AD6" s="334"/>
      <c r="AE6" s="334" t="s">
        <v>37</v>
      </c>
      <c r="AF6" s="334"/>
      <c r="AG6" s="334"/>
      <c r="AH6" s="334" t="s">
        <v>194</v>
      </c>
      <c r="AI6" s="334"/>
      <c r="AJ6" s="334"/>
      <c r="AK6" s="334"/>
      <c r="AL6" s="331" t="s">
        <v>86</v>
      </c>
      <c r="AM6" s="332"/>
      <c r="AN6" s="332"/>
      <c r="AO6" s="332"/>
      <c r="AP6" s="333"/>
      <c r="AQ6" s="334" t="s">
        <v>7</v>
      </c>
      <c r="AR6" s="334"/>
      <c r="AS6" s="334"/>
      <c r="AT6" s="322" t="s">
        <v>87</v>
      </c>
      <c r="AU6" s="323"/>
      <c r="AV6" s="323"/>
      <c r="AW6" s="324"/>
      <c r="AX6" s="325" t="s">
        <v>38</v>
      </c>
      <c r="AY6" s="325"/>
      <c r="AZ6" s="325"/>
      <c r="BA6" s="325"/>
      <c r="BB6" s="325"/>
      <c r="BC6" s="325"/>
      <c r="BD6" s="325"/>
      <c r="BE6" s="325"/>
      <c r="BF6" s="325"/>
      <c r="BG6" s="325"/>
      <c r="BH6" s="325"/>
      <c r="BI6" s="2"/>
      <c r="BJ6" s="2"/>
      <c r="BK6" s="2"/>
      <c r="BL6" s="2"/>
      <c r="BM6" s="2"/>
      <c r="BN6" s="2"/>
      <c r="BO6" s="2"/>
      <c r="BP6" s="2"/>
      <c r="BQ6" s="2"/>
      <c r="BR6" s="2"/>
      <c r="BS6" s="2"/>
      <c r="BT6" s="2"/>
      <c r="BU6" s="2"/>
      <c r="BV6" s="2"/>
      <c r="BW6" s="2"/>
      <c r="BX6" s="325"/>
      <c r="BY6" s="325"/>
      <c r="BZ6" s="325"/>
      <c r="CA6" s="325"/>
      <c r="CB6" s="325"/>
      <c r="CC6" s="325"/>
      <c r="CD6" s="325"/>
      <c r="CE6" s="325"/>
      <c r="CF6" s="325"/>
      <c r="CG6" s="325"/>
      <c r="CH6" s="325"/>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row>
    <row r="7" spans="1:136" ht="16.5" customHeight="1">
      <c r="B7" s="6"/>
      <c r="C7" s="326" t="s">
        <v>79</v>
      </c>
      <c r="D7" s="326"/>
      <c r="E7" s="326"/>
      <c r="F7" s="326"/>
      <c r="G7" s="326"/>
      <c r="H7" s="326"/>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326"/>
      <c r="AJ7" s="326"/>
      <c r="AK7" s="326"/>
      <c r="AL7" s="326"/>
      <c r="AM7" s="326"/>
      <c r="AN7" s="326"/>
      <c r="AO7" s="326"/>
      <c r="AP7" s="326"/>
      <c r="AQ7" s="326"/>
      <c r="AR7" s="326"/>
      <c r="AS7" s="326"/>
      <c r="AT7" s="326"/>
      <c r="AU7" s="326"/>
      <c r="AV7" s="326"/>
      <c r="AW7" s="326"/>
      <c r="AX7" s="326"/>
      <c r="AY7" s="326"/>
      <c r="AZ7" s="326"/>
      <c r="BA7" s="326"/>
      <c r="BB7" s="326"/>
      <c r="BC7" s="326"/>
      <c r="BD7" s="326"/>
      <c r="BE7" s="326"/>
      <c r="BF7" s="326"/>
      <c r="BG7" s="326"/>
      <c r="BH7" s="326"/>
      <c r="BI7" s="326"/>
      <c r="BJ7" s="326"/>
      <c r="BK7" s="326"/>
      <c r="BL7" s="326"/>
      <c r="BM7" s="326"/>
      <c r="BN7" s="326"/>
      <c r="BO7" s="326"/>
      <c r="BP7" s="326"/>
      <c r="BQ7" s="6"/>
    </row>
    <row r="8" spans="1:136" ht="16.5" customHeight="1">
      <c r="B8" s="6"/>
      <c r="C8" s="326"/>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26"/>
      <c r="AS8" s="326"/>
      <c r="AT8" s="326"/>
      <c r="AU8" s="326"/>
      <c r="AV8" s="326"/>
      <c r="AW8" s="326"/>
      <c r="AX8" s="326"/>
      <c r="AY8" s="326"/>
      <c r="AZ8" s="326"/>
      <c r="BA8" s="326"/>
      <c r="BB8" s="326"/>
      <c r="BC8" s="326"/>
      <c r="BD8" s="326"/>
      <c r="BE8" s="326"/>
      <c r="BF8" s="326"/>
      <c r="BG8" s="326"/>
      <c r="BH8" s="326"/>
      <c r="BI8" s="326"/>
      <c r="BJ8" s="326"/>
      <c r="BK8" s="326"/>
      <c r="BL8" s="326"/>
      <c r="BM8" s="326"/>
      <c r="BN8" s="326"/>
      <c r="BO8" s="326"/>
      <c r="BP8" s="326"/>
      <c r="BQ8" s="6"/>
    </row>
    <row r="9" spans="1:136" ht="15" customHeight="1">
      <c r="A9" s="7"/>
      <c r="B9" s="7"/>
      <c r="C9" s="4"/>
      <c r="D9" s="287" t="s">
        <v>27</v>
      </c>
      <c r="E9" s="287"/>
      <c r="F9" s="287"/>
      <c r="G9" s="327" t="s">
        <v>64</v>
      </c>
      <c r="H9" s="327"/>
      <c r="I9" s="327"/>
      <c r="J9" s="327"/>
      <c r="K9" s="327"/>
      <c r="L9" s="327"/>
      <c r="M9" s="327"/>
      <c r="N9" s="327"/>
      <c r="O9" s="327"/>
      <c r="P9" s="327"/>
      <c r="Q9" s="327"/>
      <c r="R9" s="327"/>
      <c r="S9" s="327"/>
      <c r="T9" s="327"/>
      <c r="U9" s="327"/>
      <c r="V9" s="327"/>
      <c r="W9" s="327"/>
      <c r="X9" s="327"/>
      <c r="Y9" s="327"/>
      <c r="Z9" s="327"/>
      <c r="AA9" s="327"/>
      <c r="AB9" s="327"/>
      <c r="AC9" s="327"/>
      <c r="AD9" s="327"/>
      <c r="AE9" s="327"/>
      <c r="AF9" s="327"/>
      <c r="AG9" s="327"/>
      <c r="AH9" s="327"/>
      <c r="AI9" s="327"/>
      <c r="AJ9" s="327"/>
      <c r="AK9" s="327"/>
      <c r="AL9" s="327"/>
      <c r="AM9" s="327"/>
      <c r="AN9" s="327"/>
      <c r="AO9" s="327"/>
      <c r="AP9" s="327"/>
      <c r="AQ9" s="327"/>
      <c r="AR9" s="327"/>
      <c r="AS9" s="327"/>
      <c r="AT9" s="327"/>
      <c r="AU9" s="327"/>
      <c r="AV9" s="327"/>
      <c r="AW9" s="327"/>
      <c r="AX9" s="327"/>
      <c r="AY9" s="327"/>
      <c r="AZ9" s="327"/>
      <c r="BA9" s="327"/>
      <c r="BB9" s="327"/>
      <c r="BC9" s="327"/>
      <c r="BD9" s="327"/>
      <c r="BE9" s="327"/>
      <c r="BF9" s="327"/>
      <c r="BG9" s="327"/>
      <c r="BH9" s="327"/>
      <c r="BI9" s="327"/>
      <c r="BJ9" s="327"/>
      <c r="BK9" s="327"/>
      <c r="BL9" s="327"/>
      <c r="BM9" s="327"/>
      <c r="BN9" s="327"/>
      <c r="BO9" s="327"/>
      <c r="BP9" s="327"/>
      <c r="BQ9" s="327"/>
      <c r="BR9" s="4"/>
    </row>
    <row r="10" spans="1:136" ht="18.75" customHeight="1">
      <c r="A10" s="7"/>
      <c r="B10" s="7"/>
      <c r="C10" s="4"/>
      <c r="D10" s="287" t="s">
        <v>29</v>
      </c>
      <c r="E10" s="287"/>
      <c r="F10" s="287"/>
      <c r="G10" s="8" t="s">
        <v>39</v>
      </c>
      <c r="H10" s="8"/>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row>
    <row r="11" spans="1:136" ht="18.75" customHeight="1">
      <c r="A11" s="7"/>
      <c r="B11" s="7"/>
      <c r="C11" s="4"/>
      <c r="D11" s="287" t="s">
        <v>30</v>
      </c>
      <c r="E11" s="287"/>
      <c r="F11" s="287"/>
      <c r="G11" s="8" t="s">
        <v>40</v>
      </c>
      <c r="H11" s="8"/>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row>
    <row r="12" spans="1:136" ht="18.75" customHeight="1">
      <c r="A12" s="7"/>
      <c r="B12" s="7"/>
      <c r="C12" s="4"/>
      <c r="D12" s="287" t="s">
        <v>31</v>
      </c>
      <c r="E12" s="287"/>
      <c r="F12" s="287"/>
      <c r="G12" s="8" t="s">
        <v>41</v>
      </c>
      <c r="H12" s="8"/>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row>
    <row r="13" spans="1:136" ht="19.5" customHeight="1">
      <c r="A13" s="7"/>
      <c r="B13" s="284" t="s">
        <v>156</v>
      </c>
      <c r="C13" s="285"/>
      <c r="D13" s="285"/>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c r="AL13" s="285"/>
      <c r="AM13" s="285"/>
      <c r="AN13" s="285"/>
      <c r="AO13" s="285"/>
      <c r="AP13" s="285"/>
      <c r="AQ13" s="285"/>
      <c r="AR13" s="285"/>
      <c r="AS13" s="285"/>
      <c r="AT13" s="285"/>
      <c r="AU13" s="285"/>
      <c r="AV13" s="285"/>
      <c r="AW13" s="285"/>
      <c r="AX13" s="285"/>
      <c r="AY13" s="285"/>
      <c r="AZ13" s="285"/>
      <c r="BA13" s="285"/>
      <c r="BB13" s="285"/>
      <c r="BC13" s="285"/>
      <c r="BD13" s="285"/>
      <c r="BE13" s="285"/>
      <c r="BF13" s="285"/>
      <c r="BG13" s="285"/>
      <c r="BH13" s="285"/>
      <c r="BI13" s="285"/>
      <c r="BJ13" s="285"/>
      <c r="BK13" s="285"/>
      <c r="BL13" s="285"/>
      <c r="BM13" s="285"/>
      <c r="BN13" s="285"/>
      <c r="BO13" s="285"/>
      <c r="BP13" s="285"/>
      <c r="BQ13" s="286"/>
      <c r="BR13" s="4"/>
    </row>
    <row r="14" spans="1:136" ht="18.75" customHeight="1" thickBot="1">
      <c r="B14" s="288" t="s">
        <v>54</v>
      </c>
      <c r="C14" s="288"/>
      <c r="D14" s="288"/>
      <c r="E14" s="288"/>
      <c r="F14" s="288"/>
      <c r="G14" s="288"/>
      <c r="H14" s="288"/>
      <c r="I14" s="288"/>
      <c r="J14" s="288"/>
      <c r="K14" s="288"/>
      <c r="L14" s="288"/>
      <c r="M14" s="288"/>
      <c r="N14" s="288"/>
      <c r="O14" s="288"/>
      <c r="P14" s="288"/>
      <c r="Q14" s="288"/>
      <c r="R14" s="288"/>
      <c r="S14" s="288"/>
      <c r="T14" s="288"/>
      <c r="U14" s="288"/>
      <c r="V14" s="288"/>
      <c r="W14" s="288"/>
      <c r="X14" s="288"/>
      <c r="Y14" s="288"/>
      <c r="Z14" s="288"/>
      <c r="AA14" s="288"/>
      <c r="AB14" s="288"/>
      <c r="AC14" s="288"/>
      <c r="AD14" s="288"/>
      <c r="AE14" s="288"/>
      <c r="AF14" s="288"/>
      <c r="AG14" s="288"/>
      <c r="AH14" s="288"/>
      <c r="AI14" s="288"/>
      <c r="AJ14" s="288"/>
      <c r="AK14" s="288"/>
      <c r="AL14" s="288"/>
      <c r="AM14" s="288"/>
      <c r="AN14" s="288"/>
      <c r="AO14" s="288"/>
      <c r="AP14" s="288"/>
      <c r="AQ14" s="288"/>
      <c r="AR14" s="288"/>
      <c r="AS14" s="288"/>
      <c r="AT14" s="288"/>
      <c r="AU14" s="288"/>
      <c r="AV14" s="288"/>
      <c r="AW14" s="288"/>
      <c r="AX14" s="288"/>
      <c r="AY14" s="288"/>
      <c r="AZ14" s="288"/>
      <c r="BA14" s="288"/>
      <c r="BB14" s="288"/>
      <c r="BC14" s="288"/>
      <c r="BD14" s="288"/>
      <c r="BE14" s="288"/>
      <c r="BF14" s="288"/>
      <c r="BG14" s="288"/>
      <c r="BH14" s="288"/>
      <c r="BI14" s="288"/>
      <c r="BJ14" s="288"/>
      <c r="BK14" s="288"/>
      <c r="BL14" s="288"/>
      <c r="BM14" s="288"/>
      <c r="BN14" s="288"/>
      <c r="BO14" s="288"/>
      <c r="BP14" s="288"/>
      <c r="BQ14" s="288"/>
    </row>
    <row r="15" spans="1:136" s="4" customFormat="1" ht="18.75" customHeight="1">
      <c r="B15" s="289" t="s">
        <v>25</v>
      </c>
      <c r="C15" s="290"/>
      <c r="D15" s="290"/>
      <c r="E15" s="290"/>
      <c r="F15" s="290"/>
      <c r="G15" s="291"/>
      <c r="H15" s="292" t="s">
        <v>84</v>
      </c>
      <c r="I15" s="293"/>
      <c r="J15" s="293"/>
      <c r="K15" s="293"/>
      <c r="L15" s="293"/>
      <c r="M15" s="293"/>
      <c r="N15" s="293"/>
      <c r="O15" s="293"/>
      <c r="P15" s="293"/>
      <c r="Q15" s="293"/>
      <c r="R15" s="293"/>
      <c r="S15" s="293"/>
      <c r="T15" s="293"/>
      <c r="U15" s="293"/>
      <c r="V15" s="293"/>
      <c r="W15" s="293"/>
      <c r="X15" s="293"/>
      <c r="Y15" s="293"/>
      <c r="Z15" s="293"/>
      <c r="AA15" s="293"/>
      <c r="AB15" s="294"/>
      <c r="AC15" s="295" t="s">
        <v>10</v>
      </c>
      <c r="AD15" s="296"/>
      <c r="AE15" s="296"/>
      <c r="AF15" s="296"/>
      <c r="AG15" s="297"/>
      <c r="AH15" s="304" t="s">
        <v>85</v>
      </c>
      <c r="AI15" s="305"/>
      <c r="AJ15" s="305"/>
      <c r="AK15" s="305"/>
      <c r="AL15" s="305"/>
      <c r="AM15" s="306"/>
      <c r="AN15" s="312" t="s">
        <v>47</v>
      </c>
      <c r="AO15" s="313"/>
      <c r="AP15" s="313"/>
      <c r="AQ15" s="313"/>
      <c r="AR15" s="313"/>
      <c r="AS15" s="313"/>
      <c r="AT15" s="314"/>
      <c r="AU15" s="315" t="s">
        <v>86</v>
      </c>
      <c r="AV15" s="316"/>
      <c r="AW15" s="316"/>
      <c r="AX15" s="316"/>
      <c r="AY15" s="316"/>
      <c r="AZ15" s="316"/>
      <c r="BA15" s="316"/>
      <c r="BB15" s="283" t="s">
        <v>48</v>
      </c>
      <c r="BC15" s="283"/>
      <c r="BD15" s="283" t="s">
        <v>88</v>
      </c>
      <c r="BE15" s="283"/>
      <c r="BF15" s="283"/>
      <c r="BG15" s="283"/>
      <c r="BH15" s="283" t="s">
        <v>49</v>
      </c>
      <c r="BI15" s="283"/>
      <c r="BJ15" s="283" t="s">
        <v>89</v>
      </c>
      <c r="BK15" s="283"/>
      <c r="BL15" s="283"/>
      <c r="BM15" s="283"/>
      <c r="BN15" s="328" t="s">
        <v>50</v>
      </c>
      <c r="BO15" s="328"/>
      <c r="BP15" s="329"/>
      <c r="BQ15" s="330"/>
    </row>
    <row r="16" spans="1:136" s="4" customFormat="1" ht="18.75" customHeight="1">
      <c r="B16" s="335" t="s">
        <v>1</v>
      </c>
      <c r="C16" s="228"/>
      <c r="D16" s="228"/>
      <c r="E16" s="228"/>
      <c r="F16" s="228"/>
      <c r="G16" s="229"/>
      <c r="H16" s="336" t="s">
        <v>83</v>
      </c>
      <c r="I16" s="337"/>
      <c r="J16" s="337"/>
      <c r="K16" s="337"/>
      <c r="L16" s="337"/>
      <c r="M16" s="337"/>
      <c r="N16" s="337"/>
      <c r="O16" s="337"/>
      <c r="P16" s="337"/>
      <c r="Q16" s="337"/>
      <c r="R16" s="337"/>
      <c r="S16" s="337"/>
      <c r="T16" s="337"/>
      <c r="U16" s="337"/>
      <c r="V16" s="337"/>
      <c r="W16" s="337"/>
      <c r="X16" s="337"/>
      <c r="Y16" s="337"/>
      <c r="Z16" s="337"/>
      <c r="AA16" s="337"/>
      <c r="AB16" s="338"/>
      <c r="AC16" s="298"/>
      <c r="AD16" s="299"/>
      <c r="AE16" s="299"/>
      <c r="AF16" s="299"/>
      <c r="AG16" s="300"/>
      <c r="AH16" s="307"/>
      <c r="AI16" s="139"/>
      <c r="AJ16" s="139"/>
      <c r="AK16" s="139"/>
      <c r="AL16" s="139"/>
      <c r="AM16" s="308"/>
      <c r="AN16" s="339" t="s">
        <v>0</v>
      </c>
      <c r="AO16" s="340"/>
      <c r="AP16" s="341"/>
      <c r="AQ16" s="342" t="s">
        <v>52</v>
      </c>
      <c r="AR16" s="343"/>
      <c r="AS16" s="119" t="s">
        <v>96</v>
      </c>
      <c r="AT16" s="119"/>
      <c r="AU16" s="119"/>
      <c r="AV16" s="119"/>
      <c r="AW16" s="119"/>
      <c r="AX16" s="119"/>
      <c r="AY16" s="119"/>
      <c r="AZ16" s="119"/>
      <c r="BA16" s="119"/>
      <c r="BB16" s="119"/>
      <c r="BC16" s="119"/>
      <c r="BD16" s="10"/>
      <c r="BE16" s="10"/>
      <c r="BF16" s="10"/>
      <c r="BG16" s="10"/>
      <c r="BH16" s="10"/>
      <c r="BI16" s="10"/>
      <c r="BJ16" s="10"/>
      <c r="BK16" s="10"/>
      <c r="BL16" s="10"/>
      <c r="BM16" s="10"/>
      <c r="BN16" s="10"/>
      <c r="BO16" s="10"/>
      <c r="BP16" s="10"/>
      <c r="BQ16" s="11"/>
    </row>
    <row r="17" spans="1:114" s="4" customFormat="1" ht="18.75" customHeight="1">
      <c r="B17" s="335"/>
      <c r="C17" s="228"/>
      <c r="D17" s="228"/>
      <c r="E17" s="228"/>
      <c r="F17" s="228"/>
      <c r="G17" s="229"/>
      <c r="H17" s="233"/>
      <c r="I17" s="234"/>
      <c r="J17" s="234"/>
      <c r="K17" s="234"/>
      <c r="L17" s="234"/>
      <c r="M17" s="234"/>
      <c r="N17" s="234"/>
      <c r="O17" s="234"/>
      <c r="P17" s="234"/>
      <c r="Q17" s="234"/>
      <c r="R17" s="234"/>
      <c r="S17" s="234"/>
      <c r="T17" s="234"/>
      <c r="U17" s="234"/>
      <c r="V17" s="234"/>
      <c r="W17" s="234"/>
      <c r="X17" s="234"/>
      <c r="Y17" s="234"/>
      <c r="Z17" s="234"/>
      <c r="AA17" s="234"/>
      <c r="AB17" s="235"/>
      <c r="AC17" s="298"/>
      <c r="AD17" s="299"/>
      <c r="AE17" s="299"/>
      <c r="AF17" s="299"/>
      <c r="AG17" s="300"/>
      <c r="AH17" s="307"/>
      <c r="AI17" s="139"/>
      <c r="AJ17" s="139"/>
      <c r="AK17" s="139"/>
      <c r="AL17" s="139"/>
      <c r="AM17" s="308"/>
      <c r="AN17" s="298"/>
      <c r="AO17" s="299"/>
      <c r="AP17" s="300"/>
      <c r="AQ17" s="317" t="s">
        <v>90</v>
      </c>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8"/>
      <c r="BN17" s="318"/>
      <c r="BO17" s="318"/>
      <c r="BP17" s="318"/>
      <c r="BQ17" s="319"/>
    </row>
    <row r="18" spans="1:114" s="4" customFormat="1" ht="18.75" customHeight="1" thickBot="1">
      <c r="B18" s="230"/>
      <c r="C18" s="231"/>
      <c r="D18" s="231"/>
      <c r="E18" s="231"/>
      <c r="F18" s="231"/>
      <c r="G18" s="232"/>
      <c r="H18" s="236"/>
      <c r="I18" s="237"/>
      <c r="J18" s="237"/>
      <c r="K18" s="237"/>
      <c r="L18" s="237"/>
      <c r="M18" s="237"/>
      <c r="N18" s="237"/>
      <c r="O18" s="237"/>
      <c r="P18" s="237"/>
      <c r="Q18" s="237"/>
      <c r="R18" s="237"/>
      <c r="S18" s="237"/>
      <c r="T18" s="237"/>
      <c r="U18" s="237"/>
      <c r="V18" s="237"/>
      <c r="W18" s="237"/>
      <c r="X18" s="237"/>
      <c r="Y18" s="237"/>
      <c r="Z18" s="237"/>
      <c r="AA18" s="237"/>
      <c r="AB18" s="238"/>
      <c r="AC18" s="301"/>
      <c r="AD18" s="302"/>
      <c r="AE18" s="302"/>
      <c r="AF18" s="302"/>
      <c r="AG18" s="303"/>
      <c r="AH18" s="309"/>
      <c r="AI18" s="310"/>
      <c r="AJ18" s="310"/>
      <c r="AK18" s="310"/>
      <c r="AL18" s="310"/>
      <c r="AM18" s="311"/>
      <c r="AN18" s="301"/>
      <c r="AO18" s="302"/>
      <c r="AP18" s="303"/>
      <c r="AQ18" s="246" t="s">
        <v>51</v>
      </c>
      <c r="AR18" s="247"/>
      <c r="AS18" s="247"/>
      <c r="AT18" s="247"/>
      <c r="AU18" s="320" t="s">
        <v>91</v>
      </c>
      <c r="AV18" s="320"/>
      <c r="AW18" s="320"/>
      <c r="AX18" s="320"/>
      <c r="AY18" s="320"/>
      <c r="AZ18" s="321" t="s">
        <v>53</v>
      </c>
      <c r="BA18" s="321"/>
      <c r="BB18" s="320" t="s">
        <v>92</v>
      </c>
      <c r="BC18" s="320"/>
      <c r="BD18" s="320"/>
      <c r="BE18" s="320"/>
      <c r="BF18" s="320"/>
      <c r="BG18" s="321" t="s">
        <v>53</v>
      </c>
      <c r="BH18" s="321"/>
      <c r="BI18" s="320" t="s">
        <v>92</v>
      </c>
      <c r="BJ18" s="320"/>
      <c r="BK18" s="320"/>
      <c r="BL18" s="320"/>
      <c r="BM18" s="320"/>
      <c r="BN18" s="12"/>
      <c r="BO18" s="12"/>
      <c r="BP18" s="12"/>
      <c r="BQ18" s="13"/>
    </row>
    <row r="19" spans="1:114" ht="15" customHeight="1">
      <c r="A19" s="7"/>
      <c r="B19" s="7"/>
      <c r="C19" s="4"/>
      <c r="D19" s="9"/>
      <c r="E19" s="9"/>
      <c r="F19" s="9"/>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row>
    <row r="20" spans="1:114" ht="18.75" customHeight="1" thickBot="1">
      <c r="B20" s="197" t="s">
        <v>17</v>
      </c>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c r="BF20" s="197"/>
      <c r="BG20" s="197"/>
      <c r="BH20" s="197"/>
      <c r="BI20" s="197"/>
      <c r="BJ20" s="197"/>
      <c r="BK20" s="197"/>
      <c r="BL20" s="197"/>
      <c r="BM20" s="197"/>
      <c r="BN20" s="197"/>
      <c r="BO20" s="197"/>
      <c r="BP20" s="197"/>
      <c r="BQ20" s="197"/>
    </row>
    <row r="21" spans="1:114" s="4" customFormat="1" ht="21" customHeight="1">
      <c r="B21" s="198" t="s">
        <v>60</v>
      </c>
      <c r="C21" s="199"/>
      <c r="D21" s="199"/>
      <c r="E21" s="199"/>
      <c r="F21" s="199"/>
      <c r="G21" s="204" t="s">
        <v>61</v>
      </c>
      <c r="H21" s="204"/>
      <c r="I21" s="204"/>
      <c r="J21" s="204"/>
      <c r="K21" s="204"/>
      <c r="L21" s="204"/>
      <c r="M21" s="263" t="s">
        <v>94</v>
      </c>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4" t="s">
        <v>63</v>
      </c>
      <c r="AK21" s="265"/>
      <c r="AL21" s="265"/>
      <c r="AM21" s="265"/>
      <c r="AN21" s="265"/>
      <c r="AO21" s="265"/>
      <c r="AP21" s="266"/>
      <c r="AQ21" s="275" t="s">
        <v>95</v>
      </c>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7"/>
    </row>
    <row r="22" spans="1:114" s="4" customFormat="1" ht="21" customHeight="1">
      <c r="B22" s="200"/>
      <c r="C22" s="201"/>
      <c r="D22" s="201"/>
      <c r="E22" s="201"/>
      <c r="F22" s="201"/>
      <c r="G22" s="270" t="s">
        <v>93</v>
      </c>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67"/>
      <c r="AK22" s="268"/>
      <c r="AL22" s="268"/>
      <c r="AM22" s="268"/>
      <c r="AN22" s="268"/>
      <c r="AO22" s="268"/>
      <c r="AP22" s="269"/>
      <c r="AQ22" s="278"/>
      <c r="AR22" s="279"/>
      <c r="AS22" s="279"/>
      <c r="AT22" s="279"/>
      <c r="AU22" s="279"/>
      <c r="AV22" s="279"/>
      <c r="AW22" s="279"/>
      <c r="AX22" s="279"/>
      <c r="AY22" s="279"/>
      <c r="AZ22" s="279"/>
      <c r="BA22" s="279"/>
      <c r="BB22" s="279"/>
      <c r="BC22" s="279"/>
      <c r="BD22" s="279"/>
      <c r="BE22" s="279"/>
      <c r="BF22" s="279"/>
      <c r="BG22" s="279"/>
      <c r="BH22" s="279"/>
      <c r="BI22" s="279"/>
      <c r="BJ22" s="279"/>
      <c r="BK22" s="279"/>
      <c r="BL22" s="279"/>
      <c r="BM22" s="279"/>
      <c r="BN22" s="279"/>
      <c r="BO22" s="279"/>
      <c r="BP22" s="279"/>
      <c r="BQ22" s="280"/>
    </row>
    <row r="23" spans="1:114" s="4" customFormat="1" ht="15.75" customHeight="1" thickBot="1">
      <c r="B23" s="202"/>
      <c r="C23" s="203"/>
      <c r="D23" s="203"/>
      <c r="E23" s="203"/>
      <c r="F23" s="203"/>
      <c r="G23" s="271"/>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2" t="s">
        <v>62</v>
      </c>
      <c r="AK23" s="273"/>
      <c r="AL23" s="273"/>
      <c r="AM23" s="273"/>
      <c r="AN23" s="273"/>
      <c r="AO23" s="273"/>
      <c r="AP23" s="274"/>
      <c r="AQ23" s="250">
        <v>12345</v>
      </c>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114" s="4" customFormat="1" ht="15.75" customHeight="1">
      <c r="B24" s="14"/>
      <c r="C24" s="14"/>
      <c r="D24" s="14"/>
      <c r="E24" s="14"/>
      <c r="F24" s="14"/>
      <c r="G24" s="14"/>
      <c r="H24" s="14"/>
      <c r="I24" s="14"/>
      <c r="J24" s="14"/>
      <c r="K24" s="14"/>
      <c r="L24" s="14"/>
      <c r="M24" s="14"/>
      <c r="N24" s="14"/>
      <c r="O24" s="14"/>
      <c r="P24" s="14"/>
      <c r="Q24" s="14"/>
      <c r="R24" s="14"/>
      <c r="S24" s="14"/>
      <c r="T24" s="15"/>
      <c r="U24" s="15"/>
      <c r="V24" s="15"/>
      <c r="W24" s="15"/>
      <c r="X24" s="15"/>
      <c r="Y24" s="15"/>
      <c r="Z24" s="15"/>
      <c r="AA24" s="15"/>
      <c r="AB24" s="15"/>
      <c r="AC24" s="15"/>
      <c r="AD24" s="15"/>
      <c r="AE24" s="15"/>
      <c r="AF24" s="15"/>
      <c r="AG24" s="15"/>
    </row>
    <row r="25" spans="1:114" ht="18.75" customHeight="1" thickBot="1">
      <c r="B25" s="3" t="s">
        <v>21</v>
      </c>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row>
    <row r="26" spans="1:114" s="16" customFormat="1" ht="18.75" customHeight="1">
      <c r="B26" s="252" t="s">
        <v>25</v>
      </c>
      <c r="C26" s="253"/>
      <c r="D26" s="253"/>
      <c r="E26" s="253"/>
      <c r="F26" s="253"/>
      <c r="G26" s="253"/>
      <c r="H26" s="253"/>
      <c r="I26" s="253"/>
      <c r="J26" s="253"/>
      <c r="K26" s="254"/>
      <c r="L26" s="255" t="s">
        <v>98</v>
      </c>
      <c r="M26" s="212"/>
      <c r="N26" s="212"/>
      <c r="O26" s="212"/>
      <c r="P26" s="212"/>
      <c r="Q26" s="212"/>
      <c r="R26" s="212"/>
      <c r="S26" s="212"/>
      <c r="T26" s="212"/>
      <c r="U26" s="212"/>
      <c r="V26" s="212"/>
      <c r="W26" s="212"/>
      <c r="X26" s="212"/>
      <c r="Y26" s="212"/>
      <c r="Z26" s="212"/>
      <c r="AA26" s="212"/>
      <c r="AB26" s="212"/>
      <c r="AC26" s="212"/>
      <c r="AD26" s="212"/>
      <c r="AE26" s="212"/>
      <c r="AF26" s="212"/>
      <c r="AG26" s="256"/>
      <c r="AH26" s="257" t="s">
        <v>6</v>
      </c>
      <c r="AI26" s="258"/>
      <c r="AJ26" s="258"/>
      <c r="AK26" s="258"/>
      <c r="AL26" s="258"/>
      <c r="AM26" s="258"/>
      <c r="AN26" s="258"/>
      <c r="AO26" s="259" t="s">
        <v>24</v>
      </c>
      <c r="AP26" s="260"/>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c r="BP26" s="261"/>
      <c r="BQ26" s="262"/>
    </row>
    <row r="27" spans="1:114" s="16" customFormat="1" ht="18.75" customHeight="1">
      <c r="B27" s="227" t="s">
        <v>22</v>
      </c>
      <c r="C27" s="228"/>
      <c r="D27" s="228"/>
      <c r="E27" s="228"/>
      <c r="F27" s="228"/>
      <c r="G27" s="228"/>
      <c r="H27" s="228"/>
      <c r="I27" s="228"/>
      <c r="J27" s="228"/>
      <c r="K27" s="229"/>
      <c r="L27" s="233" t="s">
        <v>97</v>
      </c>
      <c r="M27" s="234"/>
      <c r="N27" s="234"/>
      <c r="O27" s="234"/>
      <c r="P27" s="234"/>
      <c r="Q27" s="234"/>
      <c r="R27" s="234"/>
      <c r="S27" s="234"/>
      <c r="T27" s="234"/>
      <c r="U27" s="234"/>
      <c r="V27" s="234"/>
      <c r="W27" s="234"/>
      <c r="X27" s="234"/>
      <c r="Y27" s="234"/>
      <c r="Z27" s="234"/>
      <c r="AA27" s="234"/>
      <c r="AB27" s="234"/>
      <c r="AC27" s="234"/>
      <c r="AD27" s="234"/>
      <c r="AE27" s="234"/>
      <c r="AF27" s="234"/>
      <c r="AG27" s="235"/>
      <c r="AH27" s="239" t="s">
        <v>59</v>
      </c>
      <c r="AI27" s="240"/>
      <c r="AJ27" s="240"/>
      <c r="AK27" s="240"/>
      <c r="AL27" s="240"/>
      <c r="AM27" s="240"/>
      <c r="AN27" s="240"/>
      <c r="AO27" s="243"/>
      <c r="AP27" s="244"/>
      <c r="AQ27" s="244"/>
      <c r="AR27" s="244"/>
      <c r="AS27" s="244"/>
      <c r="AT27" s="244"/>
      <c r="AU27" s="244"/>
      <c r="AV27" s="244"/>
      <c r="AW27" s="244"/>
      <c r="AX27" s="244"/>
      <c r="AY27" s="244"/>
      <c r="AZ27" s="244"/>
      <c r="BA27" s="244"/>
      <c r="BB27" s="244"/>
      <c r="BC27" s="244"/>
      <c r="BD27" s="244"/>
      <c r="BE27" s="244"/>
      <c r="BF27" s="244"/>
      <c r="BG27" s="244"/>
      <c r="BH27" s="244"/>
      <c r="BI27" s="244"/>
      <c r="BJ27" s="244"/>
      <c r="BK27" s="244"/>
      <c r="BL27" s="244"/>
      <c r="BM27" s="244"/>
      <c r="BN27" s="244"/>
      <c r="BO27" s="244"/>
      <c r="BP27" s="244"/>
      <c r="BQ27" s="245"/>
    </row>
    <row r="28" spans="1:114" s="16" customFormat="1" ht="18.75" customHeight="1" thickBot="1">
      <c r="B28" s="230"/>
      <c r="C28" s="231"/>
      <c r="D28" s="231"/>
      <c r="E28" s="231"/>
      <c r="F28" s="231"/>
      <c r="G28" s="231"/>
      <c r="H28" s="231"/>
      <c r="I28" s="231"/>
      <c r="J28" s="231"/>
      <c r="K28" s="232"/>
      <c r="L28" s="236"/>
      <c r="M28" s="237"/>
      <c r="N28" s="237"/>
      <c r="O28" s="237"/>
      <c r="P28" s="237"/>
      <c r="Q28" s="237"/>
      <c r="R28" s="237"/>
      <c r="S28" s="237"/>
      <c r="T28" s="237"/>
      <c r="U28" s="237"/>
      <c r="V28" s="237"/>
      <c r="W28" s="237"/>
      <c r="X28" s="237"/>
      <c r="Y28" s="237"/>
      <c r="Z28" s="237"/>
      <c r="AA28" s="237"/>
      <c r="AB28" s="237"/>
      <c r="AC28" s="237"/>
      <c r="AD28" s="237"/>
      <c r="AE28" s="237"/>
      <c r="AF28" s="237"/>
      <c r="AG28" s="238"/>
      <c r="AH28" s="241"/>
      <c r="AI28" s="242"/>
      <c r="AJ28" s="242"/>
      <c r="AK28" s="242"/>
      <c r="AL28" s="242"/>
      <c r="AM28" s="242"/>
      <c r="AN28" s="242"/>
      <c r="AO28" s="246" t="s">
        <v>11</v>
      </c>
      <c r="AP28" s="247"/>
      <c r="AQ28" s="247"/>
      <c r="AR28" s="247"/>
      <c r="AS28" s="248"/>
      <c r="AT28" s="248"/>
      <c r="AU28" s="248"/>
      <c r="AV28" s="248"/>
      <c r="AW28" s="248"/>
      <c r="AX28" s="248"/>
      <c r="AY28" s="248"/>
      <c r="AZ28" s="248"/>
      <c r="BA28" s="248"/>
      <c r="BB28" s="248"/>
      <c r="BC28" s="248"/>
      <c r="BD28" s="248"/>
      <c r="BE28" s="248"/>
      <c r="BF28" s="248"/>
      <c r="BG28" s="248"/>
      <c r="BH28" s="248"/>
      <c r="BI28" s="248"/>
      <c r="BJ28" s="248"/>
      <c r="BK28" s="248"/>
      <c r="BL28" s="248"/>
      <c r="BM28" s="248"/>
      <c r="BN28" s="248"/>
      <c r="BO28" s="248"/>
      <c r="BP28" s="248"/>
      <c r="BQ28" s="249"/>
    </row>
    <row r="29" spans="1:114" s="16" customFormat="1" ht="18.75" customHeight="1">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row>
    <row r="30" spans="1:114" s="16" customFormat="1" ht="18.75" customHeight="1" thickBot="1">
      <c r="B30" s="1" t="s">
        <v>23</v>
      </c>
      <c r="C30" s="17"/>
      <c r="D30" s="17"/>
      <c r="E30" s="17"/>
      <c r="F30" s="17"/>
      <c r="G30" s="17"/>
      <c r="H30" s="17"/>
      <c r="I30" s="17"/>
      <c r="J30" s="17"/>
      <c r="K30" s="17"/>
      <c r="L30" s="17"/>
      <c r="M30" s="17"/>
      <c r="N30" s="17"/>
      <c r="O30" s="17"/>
      <c r="P30" s="17"/>
      <c r="Q30" s="17"/>
      <c r="R30" s="17"/>
      <c r="S30" s="17"/>
      <c r="T30" s="17"/>
      <c r="U30" s="17"/>
      <c r="V30" s="17"/>
      <c r="W30" s="17"/>
      <c r="X30" s="5"/>
      <c r="Y30" s="5"/>
      <c r="Z30" s="5"/>
      <c r="AA30" s="5"/>
      <c r="AB30" s="5"/>
      <c r="AC30" s="5"/>
      <c r="AD30" s="5"/>
      <c r="AE30" s="5"/>
      <c r="AF30" s="5"/>
    </row>
    <row r="31" spans="1:114" s="7" customFormat="1" ht="18.75" customHeight="1">
      <c r="B31" s="205" t="s">
        <v>44</v>
      </c>
      <c r="C31" s="206"/>
      <c r="D31" s="206"/>
      <c r="E31" s="206"/>
      <c r="F31" s="207"/>
      <c r="G31" s="206" t="s">
        <v>13</v>
      </c>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c r="AJ31" s="206"/>
      <c r="AK31" s="206"/>
      <c r="AL31" s="208"/>
      <c r="AM31" s="209" t="s">
        <v>14</v>
      </c>
      <c r="AN31" s="210"/>
      <c r="AO31" s="210"/>
      <c r="AP31" s="210"/>
      <c r="AQ31" s="210"/>
      <c r="AR31" s="210"/>
      <c r="AS31" s="210"/>
      <c r="AT31" s="210"/>
      <c r="AU31" s="210"/>
      <c r="AV31" s="211"/>
      <c r="AW31" s="39" t="s">
        <v>104</v>
      </c>
      <c r="AX31" s="39"/>
      <c r="AY31" s="39" t="s">
        <v>19</v>
      </c>
      <c r="AZ31" s="39"/>
      <c r="BA31" s="39"/>
      <c r="BB31" s="39"/>
      <c r="BC31" s="212"/>
      <c r="BD31" s="212"/>
      <c r="BE31" s="39" t="s">
        <v>18</v>
      </c>
      <c r="BF31" s="39"/>
      <c r="BG31" s="39" t="s">
        <v>20</v>
      </c>
      <c r="BH31" s="39"/>
      <c r="BI31" s="39"/>
      <c r="BJ31" s="39"/>
      <c r="BK31" s="212"/>
      <c r="BL31" s="212"/>
      <c r="BM31" s="212"/>
      <c r="BN31" s="212"/>
      <c r="BO31" s="212"/>
      <c r="BP31" s="212"/>
      <c r="BQ31" s="213"/>
      <c r="CF31" s="16"/>
      <c r="CG31" s="16"/>
      <c r="CH31" s="16"/>
      <c r="CI31" s="16"/>
      <c r="CJ31" s="16"/>
      <c r="CK31" s="16"/>
      <c r="CL31" s="16"/>
      <c r="CM31" s="16"/>
      <c r="CN31" s="16"/>
      <c r="CO31" s="16"/>
      <c r="CP31" s="16"/>
      <c r="CQ31" s="16"/>
      <c r="CR31" s="16"/>
      <c r="CS31" s="16"/>
      <c r="CT31" s="16"/>
      <c r="CU31" s="16"/>
    </row>
    <row r="32" spans="1:114" s="21" customFormat="1" ht="18.75" customHeight="1">
      <c r="A32" s="18"/>
      <c r="B32" s="40" t="s">
        <v>103</v>
      </c>
      <c r="C32" s="19"/>
      <c r="D32" s="19"/>
      <c r="E32" s="19"/>
      <c r="F32" s="20"/>
      <c r="G32" s="214" t="s">
        <v>99</v>
      </c>
      <c r="H32" s="214"/>
      <c r="I32" s="214"/>
      <c r="J32" s="214"/>
      <c r="K32" s="214"/>
      <c r="L32" s="214"/>
      <c r="M32" s="214"/>
      <c r="N32" s="214"/>
      <c r="O32" s="214"/>
      <c r="P32" s="214"/>
      <c r="Q32" s="214"/>
      <c r="R32" s="216" t="s">
        <v>2</v>
      </c>
      <c r="S32" s="216"/>
      <c r="T32" s="216"/>
      <c r="U32" s="216"/>
      <c r="V32" s="216"/>
      <c r="W32" s="216"/>
      <c r="X32" s="216"/>
      <c r="Y32" s="216"/>
      <c r="Z32" s="216"/>
      <c r="AA32" s="216"/>
      <c r="AB32" s="216"/>
      <c r="AC32" s="217" t="s">
        <v>100</v>
      </c>
      <c r="AD32" s="217"/>
      <c r="AE32" s="217"/>
      <c r="AF32" s="217"/>
      <c r="AG32" s="217"/>
      <c r="AH32" s="217"/>
      <c r="AI32" s="218" t="s">
        <v>3</v>
      </c>
      <c r="AJ32" s="218"/>
      <c r="AK32" s="218"/>
      <c r="AL32" s="218"/>
      <c r="AM32" s="219" t="s">
        <v>15</v>
      </c>
      <c r="AN32" s="220"/>
      <c r="AO32" s="220"/>
      <c r="AP32" s="220"/>
      <c r="AQ32" s="220"/>
      <c r="AR32" s="220"/>
      <c r="AS32" s="220"/>
      <c r="AT32" s="220"/>
      <c r="AU32" s="220"/>
      <c r="AV32" s="221"/>
      <c r="AW32" s="190">
        <v>0</v>
      </c>
      <c r="AX32" s="190"/>
      <c r="AY32" s="191"/>
      <c r="AZ32" s="192">
        <v>0</v>
      </c>
      <c r="BA32" s="190"/>
      <c r="BB32" s="191"/>
      <c r="BC32" s="192">
        <v>0</v>
      </c>
      <c r="BD32" s="190"/>
      <c r="BE32" s="191"/>
      <c r="BF32" s="192">
        <v>0</v>
      </c>
      <c r="BG32" s="190"/>
      <c r="BH32" s="191"/>
      <c r="BI32" s="192">
        <v>0</v>
      </c>
      <c r="BJ32" s="190"/>
      <c r="BK32" s="191"/>
      <c r="BL32" s="192">
        <v>0</v>
      </c>
      <c r="BM32" s="190"/>
      <c r="BN32" s="191"/>
      <c r="BO32" s="192">
        <v>0</v>
      </c>
      <c r="BP32" s="190"/>
      <c r="BQ32" s="222"/>
      <c r="BR32" s="16"/>
      <c r="BS32" s="16"/>
      <c r="BT32" s="16"/>
      <c r="BU32" s="16"/>
      <c r="BV32" s="16"/>
      <c r="BW32" s="16"/>
      <c r="BX32" s="16"/>
      <c r="BY32" s="16"/>
      <c r="BZ32" s="16"/>
      <c r="CA32" s="16"/>
      <c r="CB32" s="16"/>
      <c r="CC32" s="16"/>
      <c r="CD32" s="16"/>
      <c r="CE32" s="16"/>
      <c r="CF32" s="2"/>
      <c r="CG32" s="2"/>
      <c r="CH32" s="2"/>
      <c r="CI32" s="2"/>
      <c r="CJ32" s="2"/>
      <c r="CK32" s="2"/>
      <c r="CL32" s="2"/>
      <c r="CM32" s="2"/>
      <c r="CN32" s="2"/>
      <c r="CO32" s="2"/>
      <c r="CP32" s="2"/>
      <c r="CQ32" s="2"/>
      <c r="CR32" s="2"/>
      <c r="CS32" s="2"/>
      <c r="CT32" s="2"/>
      <c r="CU32" s="2"/>
    </row>
    <row r="33" spans="1:136" s="21" customFormat="1" ht="18.75" customHeight="1">
      <c r="A33" s="18"/>
      <c r="B33" s="41" t="s">
        <v>43</v>
      </c>
      <c r="C33" s="4"/>
      <c r="D33" s="4"/>
      <c r="E33" s="4"/>
      <c r="F33" s="42"/>
      <c r="G33" s="215"/>
      <c r="H33" s="215"/>
      <c r="I33" s="215"/>
      <c r="J33" s="215"/>
      <c r="K33" s="215"/>
      <c r="L33" s="215"/>
      <c r="M33" s="215"/>
      <c r="N33" s="215"/>
      <c r="O33" s="215"/>
      <c r="P33" s="215"/>
      <c r="Q33" s="215"/>
      <c r="R33" s="218" t="s">
        <v>4</v>
      </c>
      <c r="S33" s="218"/>
      <c r="T33" s="218"/>
      <c r="U33" s="218"/>
      <c r="V33" s="218"/>
      <c r="W33" s="218"/>
      <c r="X33" s="218"/>
      <c r="Y33" s="218"/>
      <c r="Z33" s="218"/>
      <c r="AA33" s="218"/>
      <c r="AB33" s="218"/>
      <c r="AC33" s="139"/>
      <c r="AD33" s="139"/>
      <c r="AE33" s="139"/>
      <c r="AF33" s="139"/>
      <c r="AG33" s="139"/>
      <c r="AH33" s="139"/>
      <c r="AI33" s="218" t="s">
        <v>5</v>
      </c>
      <c r="AJ33" s="218"/>
      <c r="AK33" s="218"/>
      <c r="AL33" s="218"/>
      <c r="AM33" s="223" t="s">
        <v>16</v>
      </c>
      <c r="AN33" s="224"/>
      <c r="AO33" s="224"/>
      <c r="AP33" s="224"/>
      <c r="AQ33" s="224"/>
      <c r="AR33" s="224"/>
      <c r="AS33" s="224"/>
      <c r="AT33" s="224"/>
      <c r="AU33" s="224"/>
      <c r="AV33" s="225"/>
      <c r="AW33" s="216" t="s">
        <v>101</v>
      </c>
      <c r="AX33" s="216"/>
      <c r="AY33" s="216"/>
      <c r="AZ33" s="216"/>
      <c r="BA33" s="216"/>
      <c r="BB33" s="216"/>
      <c r="BC33" s="216"/>
      <c r="BD33" s="216"/>
      <c r="BE33" s="216"/>
      <c r="BF33" s="216"/>
      <c r="BG33" s="216"/>
      <c r="BH33" s="216"/>
      <c r="BI33" s="216"/>
      <c r="BJ33" s="216"/>
      <c r="BK33" s="216"/>
      <c r="BL33" s="216"/>
      <c r="BM33" s="216"/>
      <c r="BN33" s="216"/>
      <c r="BO33" s="216"/>
      <c r="BP33" s="216"/>
      <c r="BQ33" s="226"/>
      <c r="BR33" s="16"/>
      <c r="BS33" s="16"/>
      <c r="BT33" s="16"/>
      <c r="BU33" s="16"/>
      <c r="BV33" s="16"/>
      <c r="BW33" s="16"/>
      <c r="BX33" s="16"/>
      <c r="BY33" s="16"/>
      <c r="BZ33" s="16"/>
      <c r="CA33" s="16"/>
      <c r="CB33" s="16"/>
      <c r="CC33" s="16"/>
      <c r="CD33" s="16"/>
      <c r="CE33" s="16"/>
      <c r="CF33" s="2"/>
      <c r="CG33" s="2"/>
      <c r="CH33" s="2"/>
      <c r="CI33" s="2"/>
      <c r="CJ33" s="2"/>
      <c r="CK33" s="2"/>
      <c r="CL33" s="2"/>
      <c r="CM33" s="2"/>
      <c r="CN33" s="2"/>
      <c r="CO33" s="2"/>
      <c r="CP33" s="2"/>
      <c r="CQ33" s="2"/>
      <c r="CR33" s="2"/>
      <c r="CS33" s="2"/>
      <c r="CT33" s="2"/>
      <c r="CU33" s="2"/>
    </row>
    <row r="34" spans="1:136" s="22" customFormat="1" ht="18.75" customHeight="1" thickBot="1">
      <c r="B34" s="186" t="s">
        <v>45</v>
      </c>
      <c r="C34" s="187"/>
      <c r="D34" s="187"/>
      <c r="E34" s="187"/>
      <c r="F34" s="188"/>
      <c r="G34" s="187" t="s">
        <v>46</v>
      </c>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c r="BM34" s="187"/>
      <c r="BN34" s="187"/>
      <c r="BO34" s="187"/>
      <c r="BP34" s="187"/>
      <c r="BQ34" s="189"/>
      <c r="CF34" s="7"/>
      <c r="CG34" s="7"/>
      <c r="CH34" s="7"/>
      <c r="CI34" s="7"/>
      <c r="CJ34" s="7"/>
      <c r="CK34" s="7"/>
      <c r="CL34" s="7"/>
      <c r="CM34" s="7"/>
      <c r="CN34" s="7"/>
      <c r="CO34" s="7"/>
      <c r="CP34" s="7"/>
      <c r="CQ34" s="7"/>
      <c r="CR34" s="7"/>
      <c r="CS34" s="7"/>
      <c r="CT34" s="7"/>
      <c r="CU34" s="7"/>
    </row>
    <row r="35" spans="1:136" s="22" customFormat="1" ht="15" customHeight="1">
      <c r="B35" s="194" t="s">
        <v>26</v>
      </c>
      <c r="C35" s="194"/>
      <c r="D35" s="194"/>
      <c r="E35" s="195" t="s">
        <v>57</v>
      </c>
      <c r="F35" s="195"/>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195"/>
      <c r="BN35" s="195"/>
      <c r="BO35" s="195"/>
      <c r="BP35" s="195"/>
      <c r="BQ35" s="195"/>
      <c r="CF35" s="7"/>
      <c r="CG35" s="7"/>
      <c r="CH35" s="7"/>
      <c r="CI35" s="7"/>
      <c r="CJ35" s="7"/>
      <c r="CK35" s="7"/>
      <c r="CL35" s="7"/>
      <c r="CM35" s="7"/>
      <c r="CN35" s="7"/>
      <c r="CO35" s="7"/>
      <c r="CP35" s="7"/>
      <c r="CQ35" s="7"/>
      <c r="CR35" s="7"/>
      <c r="CS35" s="7"/>
      <c r="CT35" s="7"/>
      <c r="CU35" s="7"/>
    </row>
    <row r="36" spans="1:136" s="22" customFormat="1" ht="15" customHeight="1">
      <c r="B36" s="23"/>
      <c r="C36" s="23"/>
      <c r="D36" s="23"/>
      <c r="E36" s="24" t="s">
        <v>55</v>
      </c>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CF36" s="7"/>
      <c r="CG36" s="7"/>
      <c r="CH36" s="7"/>
      <c r="CI36" s="7"/>
      <c r="CJ36" s="7"/>
      <c r="CK36" s="7"/>
      <c r="CL36" s="7"/>
      <c r="CM36" s="7"/>
      <c r="CN36" s="7"/>
      <c r="CO36" s="7"/>
      <c r="CP36" s="7"/>
      <c r="CQ36" s="7"/>
      <c r="CR36" s="7"/>
      <c r="CS36" s="7"/>
      <c r="CT36" s="7"/>
      <c r="CU36" s="7"/>
    </row>
    <row r="37" spans="1:136" ht="18.75" customHeight="1">
      <c r="AW37" s="196" t="s">
        <v>12</v>
      </c>
      <c r="AX37" s="196"/>
      <c r="AY37" s="196"/>
      <c r="AZ37" s="196"/>
      <c r="BA37" s="196"/>
      <c r="BB37" s="196"/>
      <c r="BC37" s="196"/>
      <c r="BD37" s="196"/>
      <c r="BE37" s="196"/>
      <c r="BF37" s="196"/>
      <c r="BG37" s="196"/>
      <c r="BH37" s="196"/>
      <c r="BI37" s="196"/>
      <c r="BJ37" s="196"/>
      <c r="BK37" s="196"/>
      <c r="BL37" s="196"/>
      <c r="BM37" s="196"/>
      <c r="BN37" s="196"/>
      <c r="BO37" s="196"/>
      <c r="BP37" s="196"/>
      <c r="BQ37" s="196"/>
    </row>
    <row r="38" spans="1:136" ht="18.75" customHeight="1">
      <c r="AJ38" s="193" t="s">
        <v>105</v>
      </c>
      <c r="AK38" s="193"/>
      <c r="AL38" s="193"/>
      <c r="AM38" s="193"/>
      <c r="AN38" s="193"/>
      <c r="AO38" s="193"/>
      <c r="AP38" s="193"/>
      <c r="AQ38" s="193"/>
      <c r="AR38" s="193"/>
      <c r="AS38" s="193"/>
      <c r="AT38" s="193"/>
      <c r="AU38" s="193"/>
      <c r="AV38" s="193"/>
      <c r="AW38" s="193"/>
      <c r="AX38" s="193"/>
      <c r="AY38" s="193"/>
      <c r="AZ38" s="193"/>
      <c r="BA38" s="193"/>
      <c r="BB38" s="193"/>
      <c r="BC38" s="193"/>
      <c r="BD38" s="193"/>
      <c r="BE38" s="193"/>
      <c r="BF38" s="193"/>
      <c r="BG38" s="193"/>
      <c r="BH38" s="193"/>
      <c r="BI38" s="193"/>
      <c r="BJ38" s="193"/>
      <c r="BK38" s="193"/>
      <c r="BL38" s="193"/>
      <c r="BM38" s="193"/>
      <c r="BN38" s="193"/>
      <c r="BO38" s="193"/>
      <c r="BQ38" s="43"/>
    </row>
    <row r="39" spans="1:136" ht="18.75" customHeight="1">
      <c r="AB39" s="112" t="s">
        <v>110</v>
      </c>
      <c r="AC39" s="112"/>
      <c r="AD39" s="112"/>
      <c r="AE39" s="112"/>
      <c r="AF39" s="112"/>
      <c r="AG39" s="112"/>
      <c r="AH39" s="112"/>
      <c r="AI39" s="112"/>
      <c r="AJ39" s="112" t="s">
        <v>106</v>
      </c>
      <c r="AK39" s="112"/>
      <c r="AL39" s="112"/>
      <c r="AM39" s="112"/>
      <c r="AN39" s="112"/>
      <c r="AO39" s="112"/>
      <c r="AP39" s="112"/>
      <c r="AQ39" s="112"/>
      <c r="AR39" s="112" t="s">
        <v>107</v>
      </c>
      <c r="AS39" s="112"/>
      <c r="AT39" s="112"/>
      <c r="AU39" s="112"/>
      <c r="AV39" s="112"/>
      <c r="AW39" s="112"/>
      <c r="AX39" s="112"/>
      <c r="AY39" s="112"/>
      <c r="AZ39" s="112" t="s">
        <v>108</v>
      </c>
      <c r="BA39" s="112"/>
      <c r="BB39" s="112"/>
      <c r="BC39" s="112"/>
      <c r="BD39" s="112"/>
      <c r="BE39" s="112"/>
      <c r="BF39" s="112"/>
      <c r="BG39" s="112"/>
      <c r="BH39" s="112" t="s">
        <v>109</v>
      </c>
      <c r="BI39" s="112"/>
      <c r="BJ39" s="112"/>
      <c r="BK39" s="112"/>
      <c r="BL39" s="112"/>
      <c r="BM39" s="112"/>
      <c r="BN39" s="112"/>
      <c r="BO39" s="112"/>
      <c r="BP39" s="43"/>
      <c r="BQ39" s="43"/>
    </row>
    <row r="40" spans="1:136" ht="18.75" customHeight="1">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43"/>
      <c r="BQ40" s="43"/>
    </row>
    <row r="41" spans="1:136" ht="18.75" customHeight="1">
      <c r="AB41" s="113"/>
      <c r="AC41" s="113"/>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43"/>
      <c r="BQ41" s="43"/>
    </row>
    <row r="42" spans="1:136" s="25" customFormat="1" ht="19.5" customHeight="1" thickBot="1">
      <c r="B42" s="347" t="s">
        <v>153</v>
      </c>
      <c r="C42" s="347"/>
      <c r="D42" s="347"/>
      <c r="E42" s="347"/>
      <c r="F42" s="347"/>
      <c r="G42" s="347"/>
      <c r="H42" s="347"/>
      <c r="I42" s="347"/>
      <c r="J42" s="347"/>
      <c r="K42" s="347"/>
      <c r="L42" s="347"/>
      <c r="M42" s="347"/>
      <c r="N42" s="48"/>
      <c r="O42" s="348" t="s">
        <v>154</v>
      </c>
      <c r="P42" s="348"/>
      <c r="Q42" s="348"/>
      <c r="R42" s="348"/>
      <c r="S42" s="348"/>
      <c r="T42" s="348"/>
      <c r="U42" s="348"/>
      <c r="V42" s="348"/>
      <c r="W42" s="348"/>
      <c r="X42" s="348"/>
      <c r="Y42" s="348"/>
      <c r="Z42" s="348"/>
      <c r="AA42" s="348"/>
      <c r="AB42" s="48"/>
      <c r="AC42" s="349" t="s">
        <v>157</v>
      </c>
      <c r="AD42" s="350"/>
      <c r="AE42" s="350"/>
      <c r="AF42" s="350"/>
      <c r="AG42" s="350"/>
      <c r="AH42" s="350"/>
      <c r="AI42" s="350"/>
      <c r="AJ42" s="350"/>
      <c r="AK42" s="350"/>
      <c r="AL42" s="351"/>
      <c r="AM42" s="48"/>
      <c r="AN42" s="352"/>
      <c r="AO42" s="352"/>
      <c r="AP42" s="352"/>
      <c r="AQ42" s="352"/>
      <c r="AR42" s="352"/>
      <c r="AS42" s="352"/>
      <c r="AT42" s="352"/>
      <c r="AU42" s="352"/>
      <c r="AV42" s="352"/>
      <c r="AW42" s="352"/>
      <c r="AX42" s="352"/>
      <c r="AY42" s="352"/>
      <c r="AZ42" s="352"/>
      <c r="BA42" s="352"/>
      <c r="BB42" s="352"/>
      <c r="BC42" s="352"/>
      <c r="BD42" s="352"/>
      <c r="BE42" s="352"/>
      <c r="BF42" s="352"/>
      <c r="BG42" s="352"/>
      <c r="BH42" s="352"/>
      <c r="BI42" s="352"/>
      <c r="BJ42" s="352"/>
      <c r="BK42" s="352"/>
      <c r="BL42" s="352"/>
      <c r="BM42" s="352"/>
      <c r="BN42" s="352"/>
      <c r="BO42" s="352"/>
      <c r="BP42" s="352"/>
      <c r="BQ42" s="352"/>
      <c r="CF42" s="16"/>
      <c r="CG42" s="16"/>
      <c r="CH42" s="16"/>
      <c r="CI42" s="16"/>
      <c r="CJ42" s="16"/>
      <c r="CK42" s="16"/>
      <c r="CL42" s="16"/>
      <c r="CM42" s="16"/>
      <c r="CN42" s="16"/>
      <c r="CO42" s="16"/>
      <c r="CP42" s="16"/>
      <c r="CQ42" s="16"/>
      <c r="CR42" s="16"/>
      <c r="CS42" s="16"/>
      <c r="CT42" s="16"/>
      <c r="CU42" s="16"/>
    </row>
    <row r="43" spans="1:136" ht="15.75" customHeight="1">
      <c r="B43" s="165" t="s">
        <v>65</v>
      </c>
      <c r="C43" s="166"/>
      <c r="D43" s="166"/>
      <c r="E43" s="166"/>
      <c r="F43" s="166"/>
      <c r="G43" s="166"/>
      <c r="H43" s="166"/>
      <c r="I43" s="167"/>
      <c r="J43" s="174" t="s">
        <v>67</v>
      </c>
      <c r="K43" s="175"/>
      <c r="L43" s="175"/>
      <c r="M43" s="175"/>
      <c r="N43" s="175"/>
      <c r="O43" s="176"/>
      <c r="P43" s="148" t="s">
        <v>68</v>
      </c>
      <c r="Q43" s="149"/>
      <c r="R43" s="149"/>
      <c r="S43" s="149"/>
      <c r="T43" s="149"/>
      <c r="U43" s="149"/>
      <c r="V43" s="149"/>
      <c r="W43" s="149"/>
      <c r="X43" s="149"/>
      <c r="Y43" s="149"/>
      <c r="Z43" s="149"/>
      <c r="AA43" s="149"/>
      <c r="AB43" s="149"/>
      <c r="AC43" s="150"/>
      <c r="AD43" s="150"/>
      <c r="AE43" s="150"/>
      <c r="AF43" s="150"/>
      <c r="AG43" s="150"/>
      <c r="AH43" s="150"/>
      <c r="AI43" s="150"/>
      <c r="AJ43" s="150"/>
      <c r="AK43" s="150"/>
      <c r="AL43" s="150"/>
      <c r="AM43" s="149"/>
      <c r="AN43" s="149"/>
      <c r="AO43" s="149"/>
      <c r="AP43" s="149"/>
      <c r="AQ43" s="149"/>
      <c r="AR43" s="149"/>
      <c r="AS43" s="149"/>
      <c r="AT43" s="149"/>
      <c r="AU43" s="149"/>
      <c r="AV43" s="149"/>
      <c r="AW43" s="149"/>
      <c r="AX43" s="149"/>
      <c r="AY43" s="151"/>
      <c r="AZ43" s="5"/>
      <c r="BA43" s="5"/>
      <c r="BB43" s="5"/>
      <c r="BC43" s="26"/>
      <c r="BD43" s="26"/>
      <c r="BE43" s="26"/>
      <c r="BF43" s="26"/>
      <c r="BG43" s="26"/>
      <c r="BH43" s="26"/>
      <c r="BI43" s="26"/>
      <c r="BJ43" s="26"/>
      <c r="BK43" s="26"/>
      <c r="BL43" s="26"/>
      <c r="BM43" s="26"/>
      <c r="BN43" s="26"/>
      <c r="BO43" s="26"/>
      <c r="BP43" s="26"/>
      <c r="BQ43" s="26"/>
      <c r="BR43" s="27"/>
      <c r="BS43" s="4"/>
      <c r="BT43" s="4"/>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26"/>
      <c r="DC43" s="26"/>
      <c r="DD43" s="26"/>
      <c r="DE43" s="26"/>
      <c r="DF43" s="26"/>
      <c r="DG43" s="26"/>
      <c r="DH43" s="26"/>
      <c r="DI43" s="26"/>
      <c r="DJ43" s="26"/>
      <c r="DK43" s="27"/>
      <c r="DL43" s="27"/>
      <c r="DM43" s="27"/>
      <c r="DN43" s="27"/>
      <c r="DO43" s="27"/>
      <c r="DP43" s="27"/>
      <c r="DQ43" s="27"/>
      <c r="DR43" s="27"/>
      <c r="DS43" s="27"/>
      <c r="DT43" s="27"/>
      <c r="DU43" s="27"/>
      <c r="DV43" s="27"/>
      <c r="DW43" s="27"/>
      <c r="DX43" s="27"/>
      <c r="DY43" s="27"/>
      <c r="DZ43" s="27"/>
      <c r="EA43" s="27"/>
      <c r="EB43" s="26"/>
      <c r="EC43" s="26"/>
      <c r="ED43" s="26"/>
      <c r="EE43" s="26"/>
      <c r="EF43" s="26"/>
    </row>
    <row r="44" spans="1:136" ht="15.75" customHeight="1">
      <c r="B44" s="168"/>
      <c r="C44" s="169"/>
      <c r="D44" s="169"/>
      <c r="E44" s="169"/>
      <c r="F44" s="169"/>
      <c r="G44" s="169"/>
      <c r="H44" s="169"/>
      <c r="I44" s="170"/>
      <c r="J44" s="177"/>
      <c r="K44" s="178"/>
      <c r="L44" s="178"/>
      <c r="M44" s="178"/>
      <c r="N44" s="178"/>
      <c r="O44" s="179"/>
      <c r="P44" s="152" t="s">
        <v>69</v>
      </c>
      <c r="Q44" s="153"/>
      <c r="R44" s="153"/>
      <c r="S44" s="153"/>
      <c r="T44" s="153"/>
      <c r="U44" s="153"/>
      <c r="V44" s="153"/>
      <c r="W44" s="153"/>
      <c r="X44" s="153"/>
      <c r="Y44" s="153"/>
      <c r="Z44" s="153"/>
      <c r="AA44" s="182"/>
      <c r="AB44" s="152" t="s">
        <v>70</v>
      </c>
      <c r="AC44" s="153"/>
      <c r="AD44" s="153"/>
      <c r="AE44" s="153"/>
      <c r="AF44" s="153"/>
      <c r="AG44" s="153"/>
      <c r="AH44" s="153"/>
      <c r="AI44" s="153"/>
      <c r="AJ44" s="153"/>
      <c r="AK44" s="153"/>
      <c r="AL44" s="153"/>
      <c r="AM44" s="182"/>
      <c r="AN44" s="152" t="s">
        <v>71</v>
      </c>
      <c r="AO44" s="153"/>
      <c r="AP44" s="153"/>
      <c r="AQ44" s="153"/>
      <c r="AR44" s="153"/>
      <c r="AS44" s="153"/>
      <c r="AT44" s="153"/>
      <c r="AU44" s="153"/>
      <c r="AV44" s="153"/>
      <c r="AW44" s="153"/>
      <c r="AX44" s="153"/>
      <c r="AY44" s="154"/>
      <c r="AZ44" s="30"/>
      <c r="BA44" s="30"/>
      <c r="BB44" s="30"/>
      <c r="BC44" s="30"/>
      <c r="BD44" s="30"/>
      <c r="BE44" s="30"/>
      <c r="BF44" s="30"/>
      <c r="BG44" s="30"/>
      <c r="BH44" s="30"/>
      <c r="BI44" s="30"/>
      <c r="BJ44" s="30"/>
      <c r="BK44" s="30"/>
      <c r="BL44" s="30"/>
      <c r="BM44" s="30"/>
      <c r="BN44" s="30"/>
      <c r="BO44" s="30"/>
      <c r="BP44" s="30"/>
      <c r="BQ44" s="30"/>
      <c r="BR44" s="27"/>
      <c r="BS44" s="4"/>
      <c r="BT44" s="4"/>
      <c r="BU44" s="5"/>
      <c r="BV44" s="5"/>
      <c r="BW44" s="5"/>
      <c r="BX44" s="5"/>
      <c r="BY44" s="5"/>
      <c r="BZ44" s="28"/>
      <c r="CA44" s="28"/>
      <c r="CB44" s="28"/>
      <c r="CC44" s="28"/>
      <c r="CD44" s="28"/>
      <c r="CE44" s="28"/>
      <c r="CF44" s="28"/>
      <c r="CG44" s="29"/>
      <c r="CH44" s="29"/>
      <c r="CI44" s="29"/>
      <c r="CJ44" s="29"/>
      <c r="CK44" s="28"/>
      <c r="CL44" s="28"/>
      <c r="CM44" s="28"/>
      <c r="CN44" s="28"/>
      <c r="CO44" s="28"/>
      <c r="CP44" s="28"/>
      <c r="CQ44" s="28"/>
      <c r="CR44" s="28"/>
      <c r="CS44" s="28"/>
      <c r="CT44" s="28"/>
      <c r="CU44" s="29"/>
      <c r="CV44" s="29"/>
      <c r="CW44" s="29"/>
      <c r="CX44" s="29"/>
      <c r="CY44" s="29"/>
      <c r="CZ44" s="29"/>
      <c r="DA44" s="29"/>
      <c r="DB44" s="26"/>
      <c r="DC44" s="26"/>
      <c r="DD44" s="26"/>
      <c r="DE44" s="26"/>
      <c r="DF44" s="26"/>
      <c r="DG44" s="26"/>
      <c r="DH44" s="26"/>
      <c r="DI44" s="26"/>
      <c r="DJ44" s="26"/>
      <c r="DK44" s="27"/>
      <c r="DL44" s="27"/>
      <c r="DM44" s="27"/>
      <c r="DN44" s="27"/>
      <c r="DO44" s="27"/>
      <c r="DP44" s="27"/>
      <c r="DQ44" s="27"/>
      <c r="DR44" s="27"/>
      <c r="DS44" s="27"/>
      <c r="DT44" s="27"/>
      <c r="DU44" s="27"/>
      <c r="DV44" s="27"/>
      <c r="DW44" s="27"/>
      <c r="DX44" s="27"/>
      <c r="DY44" s="27"/>
      <c r="DZ44" s="27"/>
      <c r="EA44" s="27"/>
      <c r="EB44" s="26"/>
      <c r="EC44" s="26"/>
      <c r="ED44" s="26"/>
      <c r="EE44" s="26"/>
      <c r="EF44" s="26"/>
    </row>
    <row r="45" spans="1:136" ht="18" customHeight="1">
      <c r="B45" s="168"/>
      <c r="C45" s="169"/>
      <c r="D45" s="169"/>
      <c r="E45" s="169"/>
      <c r="F45" s="169"/>
      <c r="G45" s="169"/>
      <c r="H45" s="169"/>
      <c r="I45" s="170"/>
      <c r="J45" s="180"/>
      <c r="K45" s="150"/>
      <c r="L45" s="150"/>
      <c r="M45" s="150"/>
      <c r="N45" s="150"/>
      <c r="O45" s="181"/>
      <c r="P45" s="158" t="s">
        <v>72</v>
      </c>
      <c r="Q45" s="159"/>
      <c r="R45" s="159"/>
      <c r="S45" s="159"/>
      <c r="T45" s="159"/>
      <c r="U45" s="159"/>
      <c r="V45" s="159"/>
      <c r="W45" s="159"/>
      <c r="X45" s="159"/>
      <c r="Y45" s="159"/>
      <c r="Z45" s="159"/>
      <c r="AA45" s="160"/>
      <c r="AB45" s="158" t="s">
        <v>113</v>
      </c>
      <c r="AC45" s="159"/>
      <c r="AD45" s="159"/>
      <c r="AE45" s="159"/>
      <c r="AF45" s="159"/>
      <c r="AG45" s="159"/>
      <c r="AH45" s="159"/>
      <c r="AI45" s="159"/>
      <c r="AJ45" s="159"/>
      <c r="AK45" s="159"/>
      <c r="AL45" s="159"/>
      <c r="AM45" s="160"/>
      <c r="AN45" s="155" t="s">
        <v>78</v>
      </c>
      <c r="AO45" s="156"/>
      <c r="AP45" s="156"/>
      <c r="AQ45" s="156"/>
      <c r="AR45" s="156"/>
      <c r="AS45" s="156"/>
      <c r="AT45" s="156"/>
      <c r="AU45" s="156"/>
      <c r="AV45" s="156"/>
      <c r="AW45" s="156"/>
      <c r="AX45" s="156"/>
      <c r="AY45" s="157"/>
      <c r="AZ45" s="37"/>
      <c r="BA45" s="37"/>
      <c r="BB45" s="37"/>
      <c r="BC45" s="37"/>
      <c r="BD45" s="37"/>
      <c r="BE45" s="37"/>
      <c r="BF45" s="37"/>
      <c r="BG45" s="37"/>
      <c r="BH45" s="37"/>
      <c r="BI45" s="37"/>
      <c r="BJ45" s="37"/>
      <c r="BK45" s="37"/>
      <c r="BL45" s="37"/>
      <c r="BM45" s="37"/>
      <c r="BN45" s="37"/>
      <c r="BO45" s="37"/>
      <c r="BP45" s="37"/>
      <c r="BQ45" s="37"/>
      <c r="BR45" s="31"/>
      <c r="BS45" s="4"/>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2"/>
      <c r="EC45" s="32"/>
      <c r="ED45" s="32"/>
      <c r="EE45" s="4"/>
      <c r="EF45" s="4"/>
    </row>
    <row r="46" spans="1:136" ht="38.25" customHeight="1">
      <c r="B46" s="171"/>
      <c r="C46" s="172"/>
      <c r="D46" s="172"/>
      <c r="E46" s="172"/>
      <c r="F46" s="172"/>
      <c r="G46" s="172"/>
      <c r="H46" s="172"/>
      <c r="I46" s="173"/>
      <c r="J46" s="161" t="s">
        <v>73</v>
      </c>
      <c r="K46" s="162"/>
      <c r="L46" s="162"/>
      <c r="M46" s="162"/>
      <c r="N46" s="162"/>
      <c r="O46" s="162"/>
      <c r="P46" s="162"/>
      <c r="Q46" s="162"/>
      <c r="R46" s="162"/>
      <c r="S46" s="162"/>
      <c r="T46" s="162"/>
      <c r="U46" s="162"/>
      <c r="V46" s="162"/>
      <c r="W46" s="162"/>
      <c r="X46" s="162"/>
      <c r="Y46" s="162"/>
      <c r="Z46" s="162"/>
      <c r="AA46" s="163"/>
      <c r="AB46" s="155" t="s">
        <v>74</v>
      </c>
      <c r="AC46" s="156"/>
      <c r="AD46" s="156"/>
      <c r="AE46" s="156"/>
      <c r="AF46" s="156"/>
      <c r="AG46" s="156"/>
      <c r="AH46" s="156"/>
      <c r="AI46" s="156"/>
      <c r="AJ46" s="156"/>
      <c r="AK46" s="156"/>
      <c r="AL46" s="156"/>
      <c r="AM46" s="164"/>
      <c r="AN46" s="155" t="s">
        <v>75</v>
      </c>
      <c r="AO46" s="156"/>
      <c r="AP46" s="156"/>
      <c r="AQ46" s="156"/>
      <c r="AR46" s="156"/>
      <c r="AS46" s="156"/>
      <c r="AT46" s="156"/>
      <c r="AU46" s="156"/>
      <c r="AV46" s="156"/>
      <c r="AW46" s="156"/>
      <c r="AX46" s="156"/>
      <c r="AY46" s="157"/>
      <c r="AZ46" s="45"/>
      <c r="BA46" s="45"/>
      <c r="BB46" s="45"/>
      <c r="BC46" s="44"/>
      <c r="BD46" s="44"/>
      <c r="BE46" s="44"/>
      <c r="BF46" s="44"/>
      <c r="BG46" s="44"/>
      <c r="BH46" s="44"/>
      <c r="BI46" s="44"/>
      <c r="BJ46" s="44"/>
      <c r="BK46" s="44"/>
      <c r="BL46" s="44"/>
      <c r="BM46" s="44"/>
      <c r="BN46" s="44"/>
      <c r="BO46" s="44"/>
      <c r="BP46" s="44"/>
      <c r="BQ46" s="44"/>
      <c r="BR46" s="33"/>
      <c r="BS46" s="4"/>
      <c r="BT46" s="4"/>
      <c r="BU46" s="4"/>
      <c r="BV46" s="4"/>
      <c r="BW46" s="4"/>
      <c r="BX46" s="4"/>
      <c r="BY46" s="4"/>
      <c r="BZ46" s="4"/>
      <c r="CA46" s="4"/>
      <c r="CB46" s="4"/>
      <c r="CC46" s="4"/>
      <c r="CD46" s="32"/>
      <c r="CE46" s="32"/>
      <c r="CF46" s="32"/>
      <c r="CG46" s="32"/>
      <c r="CH46" s="32"/>
      <c r="CI46" s="32"/>
      <c r="CJ46" s="32"/>
      <c r="CK46" s="32"/>
      <c r="CL46" s="4"/>
      <c r="CM46" s="4"/>
      <c r="CN46" s="4"/>
      <c r="CO46" s="4"/>
      <c r="CP46" s="4"/>
      <c r="CQ46" s="4"/>
      <c r="CR46" s="4"/>
      <c r="CS46" s="32"/>
      <c r="CT46" s="32"/>
      <c r="CU46" s="32"/>
      <c r="CV46" s="32"/>
      <c r="CW46" s="32"/>
      <c r="CX46" s="32"/>
      <c r="CY46" s="32"/>
      <c r="CZ46" s="32"/>
      <c r="DA46" s="4"/>
      <c r="DB46" s="4"/>
      <c r="DC46" s="32"/>
      <c r="DD46" s="32"/>
      <c r="DE46" s="32"/>
      <c r="DF46" s="32"/>
      <c r="DG46" s="32"/>
      <c r="DH46" s="32"/>
      <c r="DI46" s="32"/>
      <c r="DJ46" s="32"/>
      <c r="DK46" s="4"/>
      <c r="DL46" s="4"/>
      <c r="DM46" s="32"/>
      <c r="DN46" s="32"/>
      <c r="DO46" s="32"/>
      <c r="DP46" s="32"/>
      <c r="DQ46" s="32"/>
      <c r="DR46" s="32"/>
      <c r="DS46" s="32"/>
      <c r="DT46" s="32"/>
      <c r="DU46" s="4"/>
      <c r="DV46" s="4"/>
      <c r="DW46" s="32"/>
      <c r="DX46" s="32"/>
      <c r="DY46" s="32"/>
      <c r="DZ46" s="32"/>
      <c r="EA46" s="32"/>
      <c r="EB46" s="32"/>
      <c r="EC46" s="32"/>
      <c r="ED46" s="32"/>
      <c r="EE46" s="4"/>
      <c r="EF46" s="4"/>
    </row>
    <row r="47" spans="1:136" s="34" customFormat="1" ht="19.5" customHeight="1">
      <c r="B47" s="183" t="s">
        <v>102</v>
      </c>
      <c r="C47" s="184"/>
      <c r="D47" s="184"/>
      <c r="E47" s="184"/>
      <c r="F47" s="184"/>
      <c r="G47" s="184"/>
      <c r="H47" s="184"/>
      <c r="I47" s="185"/>
      <c r="J47" s="140">
        <v>20</v>
      </c>
      <c r="K47" s="141"/>
      <c r="L47" s="141"/>
      <c r="M47" s="142"/>
      <c r="N47" s="143" t="s">
        <v>9</v>
      </c>
      <c r="O47" s="145"/>
      <c r="P47" s="131">
        <v>4500</v>
      </c>
      <c r="Q47" s="132"/>
      <c r="R47" s="132"/>
      <c r="S47" s="132"/>
      <c r="T47" s="132"/>
      <c r="U47" s="132"/>
      <c r="V47" s="132"/>
      <c r="W47" s="132"/>
      <c r="X47" s="132"/>
      <c r="Y47" s="133"/>
      <c r="Z47" s="143" t="s">
        <v>77</v>
      </c>
      <c r="AA47" s="145"/>
      <c r="AB47" s="134">
        <v>9800</v>
      </c>
      <c r="AC47" s="135"/>
      <c r="AD47" s="135"/>
      <c r="AE47" s="135"/>
      <c r="AF47" s="135"/>
      <c r="AG47" s="135"/>
      <c r="AH47" s="135"/>
      <c r="AI47" s="135"/>
      <c r="AJ47" s="135"/>
      <c r="AK47" s="136"/>
      <c r="AL47" s="143" t="s">
        <v>77</v>
      </c>
      <c r="AM47" s="145"/>
      <c r="AN47" s="134">
        <v>4500</v>
      </c>
      <c r="AO47" s="135"/>
      <c r="AP47" s="135"/>
      <c r="AQ47" s="135"/>
      <c r="AR47" s="135"/>
      <c r="AS47" s="135"/>
      <c r="AT47" s="135"/>
      <c r="AU47" s="135"/>
      <c r="AV47" s="135"/>
      <c r="AW47" s="136"/>
      <c r="AX47" s="143" t="s">
        <v>77</v>
      </c>
      <c r="AY47" s="144"/>
      <c r="AZ47" s="46"/>
      <c r="BA47" s="46"/>
      <c r="BB47" s="46"/>
      <c r="BC47" s="138"/>
      <c r="BD47" s="138"/>
      <c r="BE47" s="138"/>
      <c r="BF47" s="138"/>
      <c r="BG47" s="138"/>
      <c r="BH47" s="138"/>
      <c r="BI47" s="138"/>
      <c r="BJ47" s="138"/>
      <c r="BK47" s="138"/>
      <c r="BL47" s="138"/>
      <c r="BM47" s="138"/>
      <c r="BN47" s="138"/>
      <c r="BO47" s="139"/>
      <c r="BP47" s="139"/>
      <c r="BQ47" s="139"/>
      <c r="BR47" s="33"/>
      <c r="BS47" s="35"/>
      <c r="BT47" s="35"/>
      <c r="BU47" s="35"/>
      <c r="BV47" s="35"/>
      <c r="BW47" s="35"/>
      <c r="BX47" s="35"/>
      <c r="BY47" s="35"/>
      <c r="BZ47" s="35"/>
      <c r="CA47" s="35"/>
      <c r="CB47" s="35"/>
      <c r="CC47" s="35"/>
      <c r="CD47" s="36"/>
      <c r="CE47" s="36"/>
      <c r="CF47" s="36"/>
      <c r="CG47" s="36"/>
      <c r="CH47" s="36"/>
      <c r="CI47" s="36"/>
      <c r="CJ47" s="36"/>
      <c r="CK47" s="36"/>
      <c r="CL47" s="35"/>
      <c r="CM47" s="35"/>
      <c r="CN47" s="35"/>
      <c r="CO47" s="35"/>
      <c r="CP47" s="35"/>
      <c r="CQ47" s="35"/>
      <c r="CR47" s="35"/>
      <c r="CS47" s="36"/>
      <c r="CT47" s="36"/>
      <c r="CU47" s="36"/>
      <c r="CV47" s="36"/>
      <c r="CW47" s="36"/>
      <c r="CX47" s="36"/>
      <c r="CY47" s="36"/>
      <c r="CZ47" s="36"/>
      <c r="DA47" s="35"/>
      <c r="DB47" s="35"/>
      <c r="DC47" s="36"/>
      <c r="DD47" s="36"/>
      <c r="DE47" s="36"/>
      <c r="DF47" s="36"/>
      <c r="DG47" s="36"/>
      <c r="DH47" s="36"/>
      <c r="DI47" s="36"/>
      <c r="DJ47" s="36"/>
      <c r="DK47" s="35"/>
      <c r="DL47" s="35"/>
      <c r="DM47" s="36"/>
      <c r="DN47" s="36"/>
      <c r="DO47" s="36"/>
      <c r="DP47" s="36"/>
      <c r="DQ47" s="36"/>
      <c r="DR47" s="36"/>
      <c r="DS47" s="36"/>
      <c r="DT47" s="36"/>
      <c r="DU47" s="35"/>
      <c r="DV47" s="35"/>
      <c r="DW47" s="36"/>
      <c r="DX47" s="36"/>
      <c r="DY47" s="36"/>
      <c r="DZ47" s="36"/>
      <c r="EA47" s="36"/>
      <c r="EB47" s="36"/>
      <c r="EC47" s="36"/>
      <c r="ED47" s="36"/>
      <c r="EE47" s="35"/>
      <c r="EF47" s="35"/>
    </row>
    <row r="48" spans="1:136" s="34" customFormat="1" ht="19.5" customHeight="1">
      <c r="B48" s="183" t="s">
        <v>112</v>
      </c>
      <c r="C48" s="184"/>
      <c r="D48" s="184"/>
      <c r="E48" s="184"/>
      <c r="F48" s="184"/>
      <c r="G48" s="184"/>
      <c r="H48" s="184"/>
      <c r="I48" s="185"/>
      <c r="J48" s="140"/>
      <c r="K48" s="141"/>
      <c r="L48" s="141"/>
      <c r="M48" s="142"/>
      <c r="N48" s="143" t="s">
        <v>9</v>
      </c>
      <c r="O48" s="145"/>
      <c r="P48" s="131"/>
      <c r="Q48" s="132"/>
      <c r="R48" s="132"/>
      <c r="S48" s="132"/>
      <c r="T48" s="132"/>
      <c r="U48" s="132"/>
      <c r="V48" s="132"/>
      <c r="W48" s="132"/>
      <c r="X48" s="132"/>
      <c r="Y48" s="133"/>
      <c r="Z48" s="143" t="s">
        <v>77</v>
      </c>
      <c r="AA48" s="145"/>
      <c r="AB48" s="134"/>
      <c r="AC48" s="135"/>
      <c r="AD48" s="135"/>
      <c r="AE48" s="135"/>
      <c r="AF48" s="135"/>
      <c r="AG48" s="135"/>
      <c r="AH48" s="135"/>
      <c r="AI48" s="135"/>
      <c r="AJ48" s="135"/>
      <c r="AK48" s="136"/>
      <c r="AL48" s="143" t="s">
        <v>77</v>
      </c>
      <c r="AM48" s="145"/>
      <c r="AN48" s="134"/>
      <c r="AO48" s="135"/>
      <c r="AP48" s="135"/>
      <c r="AQ48" s="135"/>
      <c r="AR48" s="135"/>
      <c r="AS48" s="135"/>
      <c r="AT48" s="135"/>
      <c r="AU48" s="135"/>
      <c r="AV48" s="135"/>
      <c r="AW48" s="136"/>
      <c r="AX48" s="143" t="s">
        <v>77</v>
      </c>
      <c r="AY48" s="144"/>
      <c r="AZ48" s="46"/>
      <c r="BA48" s="46"/>
      <c r="BB48" s="46"/>
      <c r="BC48" s="138"/>
      <c r="BD48" s="138"/>
      <c r="BE48" s="138"/>
      <c r="BF48" s="138"/>
      <c r="BG48" s="138"/>
      <c r="BH48" s="138"/>
      <c r="BI48" s="138"/>
      <c r="BJ48" s="138"/>
      <c r="BK48" s="138"/>
      <c r="BL48" s="138"/>
      <c r="BM48" s="138"/>
      <c r="BN48" s="138"/>
      <c r="BO48" s="139"/>
      <c r="BP48" s="139"/>
      <c r="BQ48" s="139"/>
      <c r="BR48" s="33"/>
      <c r="BS48" s="35"/>
      <c r="BT48" s="35"/>
      <c r="BU48" s="35"/>
      <c r="BV48" s="35"/>
      <c r="BW48" s="35"/>
      <c r="BX48" s="35"/>
      <c r="BY48" s="35"/>
      <c r="BZ48" s="35"/>
      <c r="CA48" s="35"/>
      <c r="CB48" s="35"/>
      <c r="CC48" s="35"/>
      <c r="CD48" s="36"/>
      <c r="CE48" s="36"/>
      <c r="CF48" s="36"/>
      <c r="CG48" s="36"/>
      <c r="CH48" s="36"/>
      <c r="CI48" s="36"/>
      <c r="CJ48" s="36"/>
      <c r="CK48" s="36"/>
      <c r="CL48" s="35"/>
      <c r="CM48" s="35"/>
      <c r="CN48" s="35"/>
      <c r="CO48" s="35"/>
      <c r="CP48" s="35"/>
      <c r="CQ48" s="35"/>
      <c r="CR48" s="35"/>
      <c r="CS48" s="36"/>
      <c r="CT48" s="36"/>
      <c r="CU48" s="36"/>
      <c r="CV48" s="36"/>
      <c r="CW48" s="36"/>
      <c r="CX48" s="36"/>
      <c r="CY48" s="36"/>
      <c r="CZ48" s="36"/>
      <c r="DA48" s="35"/>
      <c r="DB48" s="35"/>
      <c r="DC48" s="36"/>
      <c r="DD48" s="36"/>
      <c r="DE48" s="36"/>
      <c r="DF48" s="36"/>
      <c r="DG48" s="36"/>
      <c r="DH48" s="36"/>
      <c r="DI48" s="36"/>
      <c r="DJ48" s="36"/>
      <c r="DK48" s="35"/>
      <c r="DL48" s="35"/>
      <c r="DM48" s="36"/>
      <c r="DN48" s="36"/>
      <c r="DO48" s="36"/>
      <c r="DP48" s="36"/>
      <c r="DQ48" s="36"/>
      <c r="DR48" s="36"/>
      <c r="DS48" s="36"/>
      <c r="DT48" s="36"/>
      <c r="DU48" s="35"/>
      <c r="DV48" s="35"/>
      <c r="DW48" s="36"/>
      <c r="DX48" s="36"/>
      <c r="DY48" s="36"/>
      <c r="DZ48" s="36"/>
      <c r="EA48" s="36"/>
      <c r="EB48" s="36"/>
      <c r="EC48" s="36"/>
      <c r="ED48" s="36"/>
      <c r="EE48" s="35"/>
      <c r="EF48" s="35"/>
    </row>
    <row r="49" spans="2:136" s="34" customFormat="1" ht="19.5" customHeight="1" thickBot="1">
      <c r="B49" s="146" t="s">
        <v>112</v>
      </c>
      <c r="C49" s="147"/>
      <c r="D49" s="147"/>
      <c r="E49" s="147"/>
      <c r="F49" s="147"/>
      <c r="G49" s="147"/>
      <c r="H49" s="556"/>
      <c r="I49" s="557"/>
      <c r="J49" s="558"/>
      <c r="K49" s="559"/>
      <c r="L49" s="559"/>
      <c r="M49" s="560"/>
      <c r="N49" s="561" t="s">
        <v>9</v>
      </c>
      <c r="O49" s="562"/>
      <c r="P49" s="563"/>
      <c r="Q49" s="564"/>
      <c r="R49" s="564"/>
      <c r="S49" s="564"/>
      <c r="T49" s="564"/>
      <c r="U49" s="564"/>
      <c r="V49" s="564"/>
      <c r="W49" s="564"/>
      <c r="X49" s="564"/>
      <c r="Y49" s="565"/>
      <c r="Z49" s="561" t="s">
        <v>77</v>
      </c>
      <c r="AA49" s="562"/>
      <c r="AB49" s="566"/>
      <c r="AC49" s="567"/>
      <c r="AD49" s="567"/>
      <c r="AE49" s="567"/>
      <c r="AF49" s="567"/>
      <c r="AG49" s="567"/>
      <c r="AH49" s="567"/>
      <c r="AI49" s="567"/>
      <c r="AJ49" s="567"/>
      <c r="AK49" s="568"/>
      <c r="AL49" s="561" t="s">
        <v>77</v>
      </c>
      <c r="AM49" s="562"/>
      <c r="AN49" s="566"/>
      <c r="AO49" s="567"/>
      <c r="AP49" s="567"/>
      <c r="AQ49" s="567"/>
      <c r="AR49" s="567"/>
      <c r="AS49" s="567"/>
      <c r="AT49" s="567"/>
      <c r="AU49" s="567"/>
      <c r="AV49" s="567"/>
      <c r="AW49" s="568"/>
      <c r="AX49" s="561" t="s">
        <v>77</v>
      </c>
      <c r="AY49" s="569"/>
      <c r="AZ49" s="46"/>
      <c r="BA49" s="46"/>
      <c r="BB49" s="46"/>
      <c r="BC49" s="138"/>
      <c r="BD49" s="138"/>
      <c r="BE49" s="138"/>
      <c r="BF49" s="138"/>
      <c r="BG49" s="138"/>
      <c r="BH49" s="138"/>
      <c r="BI49" s="138"/>
      <c r="BJ49" s="138"/>
      <c r="BK49" s="138"/>
      <c r="BL49" s="138"/>
      <c r="BM49" s="138"/>
      <c r="BN49" s="138"/>
      <c r="BO49" s="139"/>
      <c r="BP49" s="139"/>
      <c r="BQ49" s="139"/>
      <c r="BR49" s="33"/>
      <c r="BS49" s="35"/>
      <c r="BT49" s="35"/>
      <c r="BU49" s="35"/>
      <c r="BV49" s="35"/>
      <c r="BW49" s="35"/>
      <c r="BX49" s="35"/>
      <c r="BY49" s="35"/>
      <c r="BZ49" s="35"/>
      <c r="CA49" s="35"/>
      <c r="CB49" s="35"/>
      <c r="CC49" s="35"/>
      <c r="CD49" s="36"/>
      <c r="CE49" s="36"/>
      <c r="CF49" s="36"/>
      <c r="CG49" s="36"/>
      <c r="CH49" s="36"/>
      <c r="CI49" s="36"/>
      <c r="CJ49" s="36"/>
      <c r="CK49" s="36"/>
      <c r="CL49" s="35"/>
      <c r="CM49" s="35"/>
      <c r="CN49" s="35"/>
      <c r="CO49" s="35"/>
      <c r="CP49" s="35"/>
      <c r="CQ49" s="35"/>
      <c r="CR49" s="35"/>
      <c r="CS49" s="36"/>
      <c r="CT49" s="36"/>
      <c r="CU49" s="36"/>
      <c r="CV49" s="36"/>
      <c r="CW49" s="36"/>
      <c r="CX49" s="36"/>
      <c r="CY49" s="36"/>
      <c r="CZ49" s="36"/>
      <c r="DA49" s="35"/>
      <c r="DB49" s="35"/>
      <c r="DC49" s="36"/>
      <c r="DD49" s="36"/>
      <c r="DE49" s="36"/>
      <c r="DF49" s="36"/>
      <c r="DG49" s="36"/>
      <c r="DH49" s="36"/>
      <c r="DI49" s="36"/>
      <c r="DJ49" s="36"/>
      <c r="DK49" s="35"/>
      <c r="DL49" s="35"/>
      <c r="DM49" s="36"/>
      <c r="DN49" s="36"/>
      <c r="DO49" s="36"/>
      <c r="DP49" s="36"/>
      <c r="DQ49" s="36"/>
      <c r="DR49" s="36"/>
      <c r="DS49" s="36"/>
      <c r="DT49" s="36"/>
      <c r="DU49" s="35"/>
      <c r="DV49" s="35"/>
      <c r="DW49" s="36"/>
      <c r="DX49" s="36"/>
      <c r="DY49" s="36"/>
      <c r="DZ49" s="36"/>
      <c r="EA49" s="36"/>
      <c r="EB49" s="36"/>
      <c r="EC49" s="36"/>
      <c r="ED49" s="36"/>
      <c r="EE49" s="35"/>
      <c r="EF49" s="35"/>
    </row>
    <row r="50" spans="2:136" ht="18.75" customHeight="1">
      <c r="H50" s="570"/>
      <c r="I50" s="570"/>
      <c r="J50" s="570"/>
      <c r="K50" s="570"/>
      <c r="L50" s="570"/>
      <c r="M50" s="570"/>
      <c r="N50" s="570"/>
      <c r="O50" s="570"/>
      <c r="P50" s="570"/>
      <c r="Q50" s="570"/>
      <c r="R50" s="570"/>
      <c r="S50" s="570"/>
      <c r="T50" s="570"/>
      <c r="U50" s="570"/>
      <c r="V50" s="570"/>
      <c r="W50" s="570"/>
      <c r="X50" s="570"/>
      <c r="Y50" s="570"/>
      <c r="Z50" s="570"/>
      <c r="AA50" s="570"/>
      <c r="AB50" s="570"/>
      <c r="AC50" s="570"/>
      <c r="AD50" s="570"/>
      <c r="AE50" s="570"/>
      <c r="AF50" s="570"/>
      <c r="AG50" s="570"/>
      <c r="AH50" s="570"/>
      <c r="AI50" s="570"/>
      <c r="AJ50" s="570"/>
      <c r="AK50" s="570"/>
      <c r="AL50" s="570"/>
      <c r="AM50" s="570"/>
      <c r="AN50" s="570"/>
      <c r="AO50" s="570"/>
      <c r="AP50" s="570"/>
      <c r="AQ50" s="570"/>
      <c r="AR50" s="570"/>
      <c r="AS50" s="570"/>
      <c r="AT50" s="570"/>
      <c r="AU50" s="570"/>
      <c r="AV50" s="570"/>
      <c r="AW50" s="570"/>
      <c r="AX50" s="570"/>
      <c r="AY50" s="570"/>
    </row>
    <row r="51" spans="2:136" ht="18.75" customHeight="1" thickBot="1">
      <c r="B51" s="137" t="s">
        <v>80</v>
      </c>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7"/>
      <c r="BL51" s="137"/>
      <c r="BM51" s="137"/>
      <c r="BN51" s="137"/>
      <c r="BO51" s="137"/>
      <c r="BP51" s="137"/>
      <c r="BQ51" s="137"/>
    </row>
    <row r="52" spans="2:136" ht="18.75" customHeight="1">
      <c r="B52" s="127" t="s">
        <v>67</v>
      </c>
      <c r="C52" s="128"/>
      <c r="D52" s="128"/>
      <c r="E52" s="128"/>
      <c r="F52" s="128"/>
      <c r="G52" s="128"/>
      <c r="H52" s="128"/>
      <c r="I52" s="128"/>
      <c r="J52" s="128"/>
      <c r="K52" s="128"/>
      <c r="L52" s="128" t="s">
        <v>113</v>
      </c>
      <c r="M52" s="128"/>
      <c r="N52" s="128"/>
      <c r="O52" s="128"/>
      <c r="P52" s="128"/>
      <c r="Q52" s="128"/>
      <c r="R52" s="128"/>
      <c r="S52" s="128"/>
      <c r="T52" s="128"/>
      <c r="U52" s="128"/>
      <c r="V52" s="128"/>
      <c r="W52" s="128"/>
      <c r="X52" s="128"/>
      <c r="Y52" s="128"/>
      <c r="Z52" s="128"/>
      <c r="AA52" s="128"/>
      <c r="AB52" s="128"/>
      <c r="AC52" s="128"/>
      <c r="AD52" s="128"/>
      <c r="AE52" s="130"/>
      <c r="AF52" s="5"/>
      <c r="AG52" s="5"/>
      <c r="AH52" s="5"/>
      <c r="AI52" s="127" t="s">
        <v>67</v>
      </c>
      <c r="AJ52" s="128"/>
      <c r="AK52" s="128"/>
      <c r="AL52" s="128"/>
      <c r="AM52" s="128"/>
      <c r="AN52" s="128"/>
      <c r="AO52" s="128"/>
      <c r="AP52" s="128"/>
      <c r="AQ52" s="128"/>
      <c r="AR52" s="128"/>
      <c r="AS52" s="128" t="s">
        <v>113</v>
      </c>
      <c r="AT52" s="128"/>
      <c r="AU52" s="128"/>
      <c r="AV52" s="128"/>
      <c r="AW52" s="128"/>
      <c r="AX52" s="128"/>
      <c r="AY52" s="128"/>
      <c r="AZ52" s="128"/>
      <c r="BA52" s="128"/>
      <c r="BB52" s="128"/>
      <c r="BC52" s="128"/>
      <c r="BD52" s="128"/>
      <c r="BE52" s="128"/>
      <c r="BF52" s="128"/>
      <c r="BG52" s="128"/>
      <c r="BH52" s="128"/>
      <c r="BI52" s="128"/>
      <c r="BJ52" s="128"/>
      <c r="BK52" s="128"/>
      <c r="BL52" s="130"/>
    </row>
    <row r="53" spans="2:136" ht="29.25" customHeight="1">
      <c r="B53" s="129"/>
      <c r="C53" s="125"/>
      <c r="D53" s="125"/>
      <c r="E53" s="125"/>
      <c r="F53" s="125"/>
      <c r="G53" s="125"/>
      <c r="H53" s="125"/>
      <c r="I53" s="125"/>
      <c r="J53" s="125"/>
      <c r="K53" s="125"/>
      <c r="L53" s="124" t="s">
        <v>81</v>
      </c>
      <c r="M53" s="125"/>
      <c r="N53" s="125"/>
      <c r="O53" s="125"/>
      <c r="P53" s="125"/>
      <c r="Q53" s="125"/>
      <c r="R53" s="125"/>
      <c r="S53" s="125"/>
      <c r="T53" s="125"/>
      <c r="U53" s="125"/>
      <c r="V53" s="124" t="s">
        <v>82</v>
      </c>
      <c r="W53" s="125"/>
      <c r="X53" s="125"/>
      <c r="Y53" s="125"/>
      <c r="Z53" s="125"/>
      <c r="AA53" s="125"/>
      <c r="AB53" s="125"/>
      <c r="AC53" s="125"/>
      <c r="AD53" s="125"/>
      <c r="AE53" s="126"/>
      <c r="AF53" s="5"/>
      <c r="AG53" s="5"/>
      <c r="AH53" s="5"/>
      <c r="AI53" s="129"/>
      <c r="AJ53" s="125"/>
      <c r="AK53" s="125"/>
      <c r="AL53" s="125"/>
      <c r="AM53" s="125"/>
      <c r="AN53" s="125"/>
      <c r="AO53" s="125"/>
      <c r="AP53" s="125"/>
      <c r="AQ53" s="125"/>
      <c r="AR53" s="125"/>
      <c r="AS53" s="124" t="s">
        <v>81</v>
      </c>
      <c r="AT53" s="125"/>
      <c r="AU53" s="125"/>
      <c r="AV53" s="125"/>
      <c r="AW53" s="125"/>
      <c r="AX53" s="125"/>
      <c r="AY53" s="125"/>
      <c r="AZ53" s="125"/>
      <c r="BA53" s="125"/>
      <c r="BB53" s="125"/>
      <c r="BC53" s="124" t="s">
        <v>82</v>
      </c>
      <c r="BD53" s="125"/>
      <c r="BE53" s="125"/>
      <c r="BF53" s="125"/>
      <c r="BG53" s="125"/>
      <c r="BH53" s="125"/>
      <c r="BI53" s="125"/>
      <c r="BJ53" s="125"/>
      <c r="BK53" s="125"/>
      <c r="BL53" s="126"/>
    </row>
    <row r="54" spans="2:136" ht="14.25" customHeight="1">
      <c r="B54" s="120">
        <v>1</v>
      </c>
      <c r="C54" s="121"/>
      <c r="D54" s="121"/>
      <c r="E54" s="121"/>
      <c r="F54" s="121"/>
      <c r="G54" s="121"/>
      <c r="H54" s="121"/>
      <c r="I54" s="121"/>
      <c r="J54" s="121"/>
      <c r="K54" s="121"/>
      <c r="L54" s="122">
        <f t="shared" ref="L54:L68" si="0">B54*490</f>
        <v>490</v>
      </c>
      <c r="M54" s="122"/>
      <c r="N54" s="122"/>
      <c r="O54" s="122"/>
      <c r="P54" s="122"/>
      <c r="Q54" s="122"/>
      <c r="R54" s="122"/>
      <c r="S54" s="122"/>
      <c r="T54" s="122"/>
      <c r="U54" s="122"/>
      <c r="V54" s="122">
        <f t="shared" ref="V54:V68" si="1">B54*490</f>
        <v>490</v>
      </c>
      <c r="W54" s="122"/>
      <c r="X54" s="122"/>
      <c r="Y54" s="122"/>
      <c r="Z54" s="122"/>
      <c r="AA54" s="122"/>
      <c r="AB54" s="122"/>
      <c r="AC54" s="122"/>
      <c r="AD54" s="122"/>
      <c r="AE54" s="123"/>
      <c r="AI54" s="120">
        <v>16</v>
      </c>
      <c r="AJ54" s="121"/>
      <c r="AK54" s="121"/>
      <c r="AL54" s="121"/>
      <c r="AM54" s="121"/>
      <c r="AN54" s="121"/>
      <c r="AO54" s="121"/>
      <c r="AP54" s="121"/>
      <c r="AQ54" s="121"/>
      <c r="AR54" s="121"/>
      <c r="AS54" s="122">
        <f t="shared" ref="AS54:AS63" si="2">AI54*490</f>
        <v>7840</v>
      </c>
      <c r="AT54" s="122"/>
      <c r="AU54" s="122"/>
      <c r="AV54" s="122"/>
      <c r="AW54" s="122"/>
      <c r="AX54" s="122"/>
      <c r="AY54" s="122"/>
      <c r="AZ54" s="122"/>
      <c r="BA54" s="122"/>
      <c r="BB54" s="122"/>
      <c r="BC54" s="122">
        <f t="shared" ref="BC54:BC63" si="3">AI54*490</f>
        <v>7840</v>
      </c>
      <c r="BD54" s="122"/>
      <c r="BE54" s="122"/>
      <c r="BF54" s="122"/>
      <c r="BG54" s="122"/>
      <c r="BH54" s="122"/>
      <c r="BI54" s="122"/>
      <c r="BJ54" s="122"/>
      <c r="BK54" s="122"/>
      <c r="BL54" s="123"/>
    </row>
    <row r="55" spans="2:136" ht="14.25" customHeight="1">
      <c r="B55" s="120">
        <v>2</v>
      </c>
      <c r="C55" s="121"/>
      <c r="D55" s="121"/>
      <c r="E55" s="121"/>
      <c r="F55" s="121"/>
      <c r="G55" s="121"/>
      <c r="H55" s="121"/>
      <c r="I55" s="121"/>
      <c r="J55" s="121"/>
      <c r="K55" s="121"/>
      <c r="L55" s="122">
        <f t="shared" si="0"/>
        <v>980</v>
      </c>
      <c r="M55" s="122"/>
      <c r="N55" s="122"/>
      <c r="O55" s="122"/>
      <c r="P55" s="122"/>
      <c r="Q55" s="122"/>
      <c r="R55" s="122"/>
      <c r="S55" s="122"/>
      <c r="T55" s="122"/>
      <c r="U55" s="122"/>
      <c r="V55" s="122">
        <f t="shared" si="1"/>
        <v>980</v>
      </c>
      <c r="W55" s="122"/>
      <c r="X55" s="122"/>
      <c r="Y55" s="122"/>
      <c r="Z55" s="122"/>
      <c r="AA55" s="122"/>
      <c r="AB55" s="122"/>
      <c r="AC55" s="122"/>
      <c r="AD55" s="122"/>
      <c r="AE55" s="123"/>
      <c r="AI55" s="120">
        <v>17</v>
      </c>
      <c r="AJ55" s="121"/>
      <c r="AK55" s="121"/>
      <c r="AL55" s="121"/>
      <c r="AM55" s="121"/>
      <c r="AN55" s="121"/>
      <c r="AO55" s="121"/>
      <c r="AP55" s="121"/>
      <c r="AQ55" s="121"/>
      <c r="AR55" s="121"/>
      <c r="AS55" s="122">
        <f t="shared" si="2"/>
        <v>8330</v>
      </c>
      <c r="AT55" s="122"/>
      <c r="AU55" s="122"/>
      <c r="AV55" s="122"/>
      <c r="AW55" s="122"/>
      <c r="AX55" s="122"/>
      <c r="AY55" s="122"/>
      <c r="AZ55" s="122"/>
      <c r="BA55" s="122"/>
      <c r="BB55" s="122"/>
      <c r="BC55" s="122">
        <f t="shared" si="3"/>
        <v>8330</v>
      </c>
      <c r="BD55" s="122"/>
      <c r="BE55" s="122"/>
      <c r="BF55" s="122"/>
      <c r="BG55" s="122"/>
      <c r="BH55" s="122"/>
      <c r="BI55" s="122"/>
      <c r="BJ55" s="122"/>
      <c r="BK55" s="122"/>
      <c r="BL55" s="123"/>
    </row>
    <row r="56" spans="2:136" ht="14.25" customHeight="1">
      <c r="B56" s="120">
        <v>3</v>
      </c>
      <c r="C56" s="121"/>
      <c r="D56" s="121"/>
      <c r="E56" s="121"/>
      <c r="F56" s="121"/>
      <c r="G56" s="121"/>
      <c r="H56" s="121"/>
      <c r="I56" s="121"/>
      <c r="J56" s="121"/>
      <c r="K56" s="121"/>
      <c r="L56" s="122">
        <f t="shared" si="0"/>
        <v>1470</v>
      </c>
      <c r="M56" s="122"/>
      <c r="N56" s="122"/>
      <c r="O56" s="122"/>
      <c r="P56" s="122"/>
      <c r="Q56" s="122"/>
      <c r="R56" s="122"/>
      <c r="S56" s="122"/>
      <c r="T56" s="122"/>
      <c r="U56" s="122"/>
      <c r="V56" s="122">
        <f t="shared" si="1"/>
        <v>1470</v>
      </c>
      <c r="W56" s="122"/>
      <c r="X56" s="122"/>
      <c r="Y56" s="122"/>
      <c r="Z56" s="122"/>
      <c r="AA56" s="122"/>
      <c r="AB56" s="122"/>
      <c r="AC56" s="122"/>
      <c r="AD56" s="122"/>
      <c r="AE56" s="123"/>
      <c r="AI56" s="120">
        <v>18</v>
      </c>
      <c r="AJ56" s="121"/>
      <c r="AK56" s="121"/>
      <c r="AL56" s="121"/>
      <c r="AM56" s="121"/>
      <c r="AN56" s="121"/>
      <c r="AO56" s="121"/>
      <c r="AP56" s="121"/>
      <c r="AQ56" s="121"/>
      <c r="AR56" s="121"/>
      <c r="AS56" s="122">
        <f t="shared" si="2"/>
        <v>8820</v>
      </c>
      <c r="AT56" s="122"/>
      <c r="AU56" s="122"/>
      <c r="AV56" s="122"/>
      <c r="AW56" s="122"/>
      <c r="AX56" s="122"/>
      <c r="AY56" s="122"/>
      <c r="AZ56" s="122"/>
      <c r="BA56" s="122"/>
      <c r="BB56" s="122"/>
      <c r="BC56" s="122">
        <f t="shared" si="3"/>
        <v>8820</v>
      </c>
      <c r="BD56" s="122"/>
      <c r="BE56" s="122"/>
      <c r="BF56" s="122"/>
      <c r="BG56" s="122"/>
      <c r="BH56" s="122"/>
      <c r="BI56" s="122"/>
      <c r="BJ56" s="122"/>
      <c r="BK56" s="122"/>
      <c r="BL56" s="123"/>
    </row>
    <row r="57" spans="2:136" ht="14.25" customHeight="1">
      <c r="B57" s="120">
        <v>4</v>
      </c>
      <c r="C57" s="121"/>
      <c r="D57" s="121"/>
      <c r="E57" s="121"/>
      <c r="F57" s="121"/>
      <c r="G57" s="121"/>
      <c r="H57" s="121"/>
      <c r="I57" s="121"/>
      <c r="J57" s="121"/>
      <c r="K57" s="121"/>
      <c r="L57" s="122">
        <f t="shared" si="0"/>
        <v>1960</v>
      </c>
      <c r="M57" s="122"/>
      <c r="N57" s="122"/>
      <c r="O57" s="122"/>
      <c r="P57" s="122"/>
      <c r="Q57" s="122"/>
      <c r="R57" s="122"/>
      <c r="S57" s="122"/>
      <c r="T57" s="122"/>
      <c r="U57" s="122"/>
      <c r="V57" s="122">
        <f t="shared" si="1"/>
        <v>1960</v>
      </c>
      <c r="W57" s="122"/>
      <c r="X57" s="122"/>
      <c r="Y57" s="122"/>
      <c r="Z57" s="122"/>
      <c r="AA57" s="122"/>
      <c r="AB57" s="122"/>
      <c r="AC57" s="122"/>
      <c r="AD57" s="122"/>
      <c r="AE57" s="123"/>
      <c r="AI57" s="120">
        <v>19</v>
      </c>
      <c r="AJ57" s="121"/>
      <c r="AK57" s="121"/>
      <c r="AL57" s="121"/>
      <c r="AM57" s="121"/>
      <c r="AN57" s="121"/>
      <c r="AO57" s="121"/>
      <c r="AP57" s="121"/>
      <c r="AQ57" s="121"/>
      <c r="AR57" s="121"/>
      <c r="AS57" s="122">
        <f t="shared" si="2"/>
        <v>9310</v>
      </c>
      <c r="AT57" s="122"/>
      <c r="AU57" s="122"/>
      <c r="AV57" s="122"/>
      <c r="AW57" s="122"/>
      <c r="AX57" s="122"/>
      <c r="AY57" s="122"/>
      <c r="AZ57" s="122"/>
      <c r="BA57" s="122"/>
      <c r="BB57" s="122"/>
      <c r="BC57" s="122">
        <f t="shared" si="3"/>
        <v>9310</v>
      </c>
      <c r="BD57" s="122"/>
      <c r="BE57" s="122"/>
      <c r="BF57" s="122"/>
      <c r="BG57" s="122"/>
      <c r="BH57" s="122"/>
      <c r="BI57" s="122"/>
      <c r="BJ57" s="122"/>
      <c r="BK57" s="122"/>
      <c r="BL57" s="123"/>
    </row>
    <row r="58" spans="2:136" ht="14.25" customHeight="1">
      <c r="B58" s="120">
        <v>5</v>
      </c>
      <c r="C58" s="121"/>
      <c r="D58" s="121"/>
      <c r="E58" s="121"/>
      <c r="F58" s="121"/>
      <c r="G58" s="121"/>
      <c r="H58" s="121"/>
      <c r="I58" s="121"/>
      <c r="J58" s="121"/>
      <c r="K58" s="121"/>
      <c r="L58" s="122">
        <f t="shared" si="0"/>
        <v>2450</v>
      </c>
      <c r="M58" s="122"/>
      <c r="N58" s="122"/>
      <c r="O58" s="122"/>
      <c r="P58" s="122"/>
      <c r="Q58" s="122"/>
      <c r="R58" s="122"/>
      <c r="S58" s="122"/>
      <c r="T58" s="122"/>
      <c r="U58" s="122"/>
      <c r="V58" s="122">
        <f t="shared" si="1"/>
        <v>2450</v>
      </c>
      <c r="W58" s="122"/>
      <c r="X58" s="122"/>
      <c r="Y58" s="122"/>
      <c r="Z58" s="122"/>
      <c r="AA58" s="122"/>
      <c r="AB58" s="122"/>
      <c r="AC58" s="122"/>
      <c r="AD58" s="122"/>
      <c r="AE58" s="123"/>
      <c r="AI58" s="120">
        <v>20</v>
      </c>
      <c r="AJ58" s="121"/>
      <c r="AK58" s="121"/>
      <c r="AL58" s="121"/>
      <c r="AM58" s="121"/>
      <c r="AN58" s="121"/>
      <c r="AO58" s="121"/>
      <c r="AP58" s="121"/>
      <c r="AQ58" s="121"/>
      <c r="AR58" s="121"/>
      <c r="AS58" s="122">
        <f t="shared" si="2"/>
        <v>9800</v>
      </c>
      <c r="AT58" s="122"/>
      <c r="AU58" s="122"/>
      <c r="AV58" s="122"/>
      <c r="AW58" s="122"/>
      <c r="AX58" s="122"/>
      <c r="AY58" s="122"/>
      <c r="AZ58" s="122"/>
      <c r="BA58" s="122"/>
      <c r="BB58" s="122"/>
      <c r="BC58" s="122">
        <f t="shared" si="3"/>
        <v>9800</v>
      </c>
      <c r="BD58" s="122"/>
      <c r="BE58" s="122"/>
      <c r="BF58" s="122"/>
      <c r="BG58" s="122"/>
      <c r="BH58" s="122"/>
      <c r="BI58" s="122"/>
      <c r="BJ58" s="122"/>
      <c r="BK58" s="122"/>
      <c r="BL58" s="123"/>
    </row>
    <row r="59" spans="2:136" ht="14.25" customHeight="1">
      <c r="B59" s="120">
        <v>6</v>
      </c>
      <c r="C59" s="121"/>
      <c r="D59" s="121"/>
      <c r="E59" s="121"/>
      <c r="F59" s="121"/>
      <c r="G59" s="121"/>
      <c r="H59" s="121"/>
      <c r="I59" s="121"/>
      <c r="J59" s="121"/>
      <c r="K59" s="121"/>
      <c r="L59" s="122">
        <f t="shared" si="0"/>
        <v>2940</v>
      </c>
      <c r="M59" s="122"/>
      <c r="N59" s="122"/>
      <c r="O59" s="122"/>
      <c r="P59" s="122"/>
      <c r="Q59" s="122"/>
      <c r="R59" s="122"/>
      <c r="S59" s="122"/>
      <c r="T59" s="122"/>
      <c r="U59" s="122"/>
      <c r="V59" s="122">
        <f t="shared" si="1"/>
        <v>2940</v>
      </c>
      <c r="W59" s="122"/>
      <c r="X59" s="122"/>
      <c r="Y59" s="122"/>
      <c r="Z59" s="122"/>
      <c r="AA59" s="122"/>
      <c r="AB59" s="122"/>
      <c r="AC59" s="122"/>
      <c r="AD59" s="122"/>
      <c r="AE59" s="123"/>
      <c r="AI59" s="120">
        <v>21</v>
      </c>
      <c r="AJ59" s="121"/>
      <c r="AK59" s="121"/>
      <c r="AL59" s="121"/>
      <c r="AM59" s="121"/>
      <c r="AN59" s="121"/>
      <c r="AO59" s="121"/>
      <c r="AP59" s="121"/>
      <c r="AQ59" s="121"/>
      <c r="AR59" s="121"/>
      <c r="AS59" s="122">
        <f t="shared" si="2"/>
        <v>10290</v>
      </c>
      <c r="AT59" s="122"/>
      <c r="AU59" s="122"/>
      <c r="AV59" s="122"/>
      <c r="AW59" s="122"/>
      <c r="AX59" s="122"/>
      <c r="AY59" s="122"/>
      <c r="AZ59" s="122"/>
      <c r="BA59" s="122"/>
      <c r="BB59" s="122"/>
      <c r="BC59" s="122">
        <f t="shared" si="3"/>
        <v>10290</v>
      </c>
      <c r="BD59" s="122"/>
      <c r="BE59" s="122"/>
      <c r="BF59" s="122"/>
      <c r="BG59" s="122"/>
      <c r="BH59" s="122"/>
      <c r="BI59" s="122"/>
      <c r="BJ59" s="122"/>
      <c r="BK59" s="122"/>
      <c r="BL59" s="123"/>
    </row>
    <row r="60" spans="2:136" ht="14.25" customHeight="1">
      <c r="B60" s="120">
        <v>7</v>
      </c>
      <c r="C60" s="121"/>
      <c r="D60" s="121"/>
      <c r="E60" s="121"/>
      <c r="F60" s="121"/>
      <c r="G60" s="121"/>
      <c r="H60" s="121"/>
      <c r="I60" s="121"/>
      <c r="J60" s="121"/>
      <c r="K60" s="121"/>
      <c r="L60" s="122">
        <f t="shared" si="0"/>
        <v>3430</v>
      </c>
      <c r="M60" s="122"/>
      <c r="N60" s="122"/>
      <c r="O60" s="122"/>
      <c r="P60" s="122"/>
      <c r="Q60" s="122"/>
      <c r="R60" s="122"/>
      <c r="S60" s="122"/>
      <c r="T60" s="122"/>
      <c r="U60" s="122"/>
      <c r="V60" s="122">
        <f t="shared" si="1"/>
        <v>3430</v>
      </c>
      <c r="W60" s="122"/>
      <c r="X60" s="122"/>
      <c r="Y60" s="122"/>
      <c r="Z60" s="122"/>
      <c r="AA60" s="122"/>
      <c r="AB60" s="122"/>
      <c r="AC60" s="122"/>
      <c r="AD60" s="122"/>
      <c r="AE60" s="123"/>
      <c r="AI60" s="120">
        <v>22</v>
      </c>
      <c r="AJ60" s="121"/>
      <c r="AK60" s="121"/>
      <c r="AL60" s="121"/>
      <c r="AM60" s="121"/>
      <c r="AN60" s="121"/>
      <c r="AO60" s="121"/>
      <c r="AP60" s="121"/>
      <c r="AQ60" s="121"/>
      <c r="AR60" s="121"/>
      <c r="AS60" s="122">
        <f t="shared" si="2"/>
        <v>10780</v>
      </c>
      <c r="AT60" s="122"/>
      <c r="AU60" s="122"/>
      <c r="AV60" s="122"/>
      <c r="AW60" s="122"/>
      <c r="AX60" s="122"/>
      <c r="AY60" s="122"/>
      <c r="AZ60" s="122"/>
      <c r="BA60" s="122"/>
      <c r="BB60" s="122"/>
      <c r="BC60" s="122">
        <f t="shared" si="3"/>
        <v>10780</v>
      </c>
      <c r="BD60" s="122"/>
      <c r="BE60" s="122"/>
      <c r="BF60" s="122"/>
      <c r="BG60" s="122"/>
      <c r="BH60" s="122"/>
      <c r="BI60" s="122"/>
      <c r="BJ60" s="122"/>
      <c r="BK60" s="122"/>
      <c r="BL60" s="123"/>
    </row>
    <row r="61" spans="2:136" ht="14.25" customHeight="1">
      <c r="B61" s="120">
        <v>8</v>
      </c>
      <c r="C61" s="121"/>
      <c r="D61" s="121"/>
      <c r="E61" s="121"/>
      <c r="F61" s="121"/>
      <c r="G61" s="121"/>
      <c r="H61" s="121"/>
      <c r="I61" s="121"/>
      <c r="J61" s="121"/>
      <c r="K61" s="121"/>
      <c r="L61" s="122">
        <f t="shared" si="0"/>
        <v>3920</v>
      </c>
      <c r="M61" s="122"/>
      <c r="N61" s="122"/>
      <c r="O61" s="122"/>
      <c r="P61" s="122"/>
      <c r="Q61" s="122"/>
      <c r="R61" s="122"/>
      <c r="S61" s="122"/>
      <c r="T61" s="122"/>
      <c r="U61" s="122"/>
      <c r="V61" s="122">
        <f t="shared" si="1"/>
        <v>3920</v>
      </c>
      <c r="W61" s="122"/>
      <c r="X61" s="122"/>
      <c r="Y61" s="122"/>
      <c r="Z61" s="122"/>
      <c r="AA61" s="122"/>
      <c r="AB61" s="122"/>
      <c r="AC61" s="122"/>
      <c r="AD61" s="122"/>
      <c r="AE61" s="123"/>
      <c r="AI61" s="120">
        <v>23</v>
      </c>
      <c r="AJ61" s="121"/>
      <c r="AK61" s="121"/>
      <c r="AL61" s="121"/>
      <c r="AM61" s="121"/>
      <c r="AN61" s="121"/>
      <c r="AO61" s="121"/>
      <c r="AP61" s="121"/>
      <c r="AQ61" s="121"/>
      <c r="AR61" s="121"/>
      <c r="AS61" s="122">
        <f t="shared" si="2"/>
        <v>11270</v>
      </c>
      <c r="AT61" s="122"/>
      <c r="AU61" s="122"/>
      <c r="AV61" s="122"/>
      <c r="AW61" s="122"/>
      <c r="AX61" s="122"/>
      <c r="AY61" s="122"/>
      <c r="AZ61" s="122"/>
      <c r="BA61" s="122"/>
      <c r="BB61" s="122"/>
      <c r="BC61" s="122">
        <f t="shared" si="3"/>
        <v>11270</v>
      </c>
      <c r="BD61" s="122"/>
      <c r="BE61" s="122"/>
      <c r="BF61" s="122"/>
      <c r="BG61" s="122"/>
      <c r="BH61" s="122"/>
      <c r="BI61" s="122"/>
      <c r="BJ61" s="122"/>
      <c r="BK61" s="122"/>
      <c r="BL61" s="123"/>
    </row>
    <row r="62" spans="2:136" ht="14.25" customHeight="1">
      <c r="B62" s="120">
        <v>9</v>
      </c>
      <c r="C62" s="121"/>
      <c r="D62" s="121"/>
      <c r="E62" s="121"/>
      <c r="F62" s="121"/>
      <c r="G62" s="121"/>
      <c r="H62" s="121"/>
      <c r="I62" s="121"/>
      <c r="J62" s="121"/>
      <c r="K62" s="121"/>
      <c r="L62" s="122">
        <f t="shared" si="0"/>
        <v>4410</v>
      </c>
      <c r="M62" s="122"/>
      <c r="N62" s="122"/>
      <c r="O62" s="122"/>
      <c r="P62" s="122"/>
      <c r="Q62" s="122"/>
      <c r="R62" s="122"/>
      <c r="S62" s="122"/>
      <c r="T62" s="122"/>
      <c r="U62" s="122"/>
      <c r="V62" s="122">
        <f t="shared" si="1"/>
        <v>4410</v>
      </c>
      <c r="W62" s="122"/>
      <c r="X62" s="122"/>
      <c r="Y62" s="122"/>
      <c r="Z62" s="122"/>
      <c r="AA62" s="122"/>
      <c r="AB62" s="122"/>
      <c r="AC62" s="122"/>
      <c r="AD62" s="122"/>
      <c r="AE62" s="123"/>
      <c r="AI62" s="120">
        <v>24</v>
      </c>
      <c r="AJ62" s="121"/>
      <c r="AK62" s="121"/>
      <c r="AL62" s="121"/>
      <c r="AM62" s="121"/>
      <c r="AN62" s="121"/>
      <c r="AO62" s="121"/>
      <c r="AP62" s="121"/>
      <c r="AQ62" s="121"/>
      <c r="AR62" s="121"/>
      <c r="AS62" s="122">
        <f t="shared" si="2"/>
        <v>11760</v>
      </c>
      <c r="AT62" s="122"/>
      <c r="AU62" s="122"/>
      <c r="AV62" s="122"/>
      <c r="AW62" s="122"/>
      <c r="AX62" s="122"/>
      <c r="AY62" s="122"/>
      <c r="AZ62" s="122"/>
      <c r="BA62" s="122"/>
      <c r="BB62" s="122"/>
      <c r="BC62" s="122">
        <f t="shared" si="3"/>
        <v>11760</v>
      </c>
      <c r="BD62" s="122"/>
      <c r="BE62" s="122"/>
      <c r="BF62" s="122"/>
      <c r="BG62" s="122"/>
      <c r="BH62" s="122"/>
      <c r="BI62" s="122"/>
      <c r="BJ62" s="122"/>
      <c r="BK62" s="122"/>
      <c r="BL62" s="123"/>
    </row>
    <row r="63" spans="2:136" ht="14.25" customHeight="1">
      <c r="B63" s="120">
        <v>10</v>
      </c>
      <c r="C63" s="121"/>
      <c r="D63" s="121"/>
      <c r="E63" s="121"/>
      <c r="F63" s="121"/>
      <c r="G63" s="121"/>
      <c r="H63" s="121"/>
      <c r="I63" s="121"/>
      <c r="J63" s="121"/>
      <c r="K63" s="121"/>
      <c r="L63" s="122">
        <f t="shared" si="0"/>
        <v>4900</v>
      </c>
      <c r="M63" s="122"/>
      <c r="N63" s="122"/>
      <c r="O63" s="122"/>
      <c r="P63" s="122"/>
      <c r="Q63" s="122"/>
      <c r="R63" s="122"/>
      <c r="S63" s="122"/>
      <c r="T63" s="122"/>
      <c r="U63" s="122"/>
      <c r="V63" s="122">
        <f t="shared" si="1"/>
        <v>4900</v>
      </c>
      <c r="W63" s="122"/>
      <c r="X63" s="122"/>
      <c r="Y63" s="122"/>
      <c r="Z63" s="122"/>
      <c r="AA63" s="122"/>
      <c r="AB63" s="122"/>
      <c r="AC63" s="122"/>
      <c r="AD63" s="122"/>
      <c r="AE63" s="123"/>
      <c r="AI63" s="120">
        <v>25</v>
      </c>
      <c r="AJ63" s="121"/>
      <c r="AK63" s="121"/>
      <c r="AL63" s="121"/>
      <c r="AM63" s="121"/>
      <c r="AN63" s="121"/>
      <c r="AO63" s="121"/>
      <c r="AP63" s="121"/>
      <c r="AQ63" s="121"/>
      <c r="AR63" s="121"/>
      <c r="AS63" s="122">
        <f t="shared" si="2"/>
        <v>12250</v>
      </c>
      <c r="AT63" s="122"/>
      <c r="AU63" s="122"/>
      <c r="AV63" s="122"/>
      <c r="AW63" s="122"/>
      <c r="AX63" s="122"/>
      <c r="AY63" s="122"/>
      <c r="AZ63" s="122"/>
      <c r="BA63" s="122"/>
      <c r="BB63" s="122"/>
      <c r="BC63" s="122">
        <f t="shared" si="3"/>
        <v>12250</v>
      </c>
      <c r="BD63" s="122"/>
      <c r="BE63" s="122"/>
      <c r="BF63" s="122"/>
      <c r="BG63" s="122"/>
      <c r="BH63" s="122"/>
      <c r="BI63" s="122"/>
      <c r="BJ63" s="122"/>
      <c r="BK63" s="122"/>
      <c r="BL63" s="123"/>
    </row>
    <row r="64" spans="2:136" ht="14.25" customHeight="1">
      <c r="B64" s="120">
        <v>11</v>
      </c>
      <c r="C64" s="121"/>
      <c r="D64" s="121"/>
      <c r="E64" s="121"/>
      <c r="F64" s="121"/>
      <c r="G64" s="121"/>
      <c r="H64" s="121"/>
      <c r="I64" s="121"/>
      <c r="J64" s="121"/>
      <c r="K64" s="121"/>
      <c r="L64" s="122">
        <f t="shared" si="0"/>
        <v>5390</v>
      </c>
      <c r="M64" s="122"/>
      <c r="N64" s="122"/>
      <c r="O64" s="122"/>
      <c r="P64" s="122"/>
      <c r="Q64" s="122"/>
      <c r="R64" s="122"/>
      <c r="S64" s="122"/>
      <c r="T64" s="122"/>
      <c r="U64" s="122"/>
      <c r="V64" s="122">
        <f t="shared" si="1"/>
        <v>5390</v>
      </c>
      <c r="W64" s="122"/>
      <c r="X64" s="122"/>
      <c r="Y64" s="122"/>
      <c r="Z64" s="122"/>
      <c r="AA64" s="122"/>
      <c r="AB64" s="122"/>
      <c r="AC64" s="122"/>
      <c r="AD64" s="122"/>
      <c r="AE64" s="123"/>
      <c r="AI64" s="120">
        <v>26</v>
      </c>
      <c r="AJ64" s="121"/>
      <c r="AK64" s="121"/>
      <c r="AL64" s="121"/>
      <c r="AM64" s="121"/>
      <c r="AN64" s="121"/>
      <c r="AO64" s="121"/>
      <c r="AP64" s="121"/>
      <c r="AQ64" s="121"/>
      <c r="AR64" s="121"/>
      <c r="AS64" s="122">
        <v>12300</v>
      </c>
      <c r="AT64" s="122"/>
      <c r="AU64" s="122"/>
      <c r="AV64" s="122"/>
      <c r="AW64" s="122"/>
      <c r="AX64" s="122"/>
      <c r="AY64" s="122"/>
      <c r="AZ64" s="122"/>
      <c r="BA64" s="122"/>
      <c r="BB64" s="122"/>
      <c r="BC64" s="122">
        <v>17700</v>
      </c>
      <c r="BD64" s="122"/>
      <c r="BE64" s="122"/>
      <c r="BF64" s="122"/>
      <c r="BG64" s="122"/>
      <c r="BH64" s="122"/>
      <c r="BI64" s="122"/>
      <c r="BJ64" s="122"/>
      <c r="BK64" s="122"/>
      <c r="BL64" s="123"/>
    </row>
    <row r="65" spans="1:69" ht="14.25" customHeight="1">
      <c r="B65" s="120">
        <v>12</v>
      </c>
      <c r="C65" s="121"/>
      <c r="D65" s="121"/>
      <c r="E65" s="121"/>
      <c r="F65" s="121"/>
      <c r="G65" s="121"/>
      <c r="H65" s="121"/>
      <c r="I65" s="121"/>
      <c r="J65" s="121"/>
      <c r="K65" s="121"/>
      <c r="L65" s="122">
        <f t="shared" si="0"/>
        <v>5880</v>
      </c>
      <c r="M65" s="122"/>
      <c r="N65" s="122"/>
      <c r="O65" s="122"/>
      <c r="P65" s="122"/>
      <c r="Q65" s="122"/>
      <c r="R65" s="122"/>
      <c r="S65" s="122"/>
      <c r="T65" s="122"/>
      <c r="U65" s="122"/>
      <c r="V65" s="122">
        <f t="shared" si="1"/>
        <v>5880</v>
      </c>
      <c r="W65" s="122"/>
      <c r="X65" s="122"/>
      <c r="Y65" s="122"/>
      <c r="Z65" s="122"/>
      <c r="AA65" s="122"/>
      <c r="AB65" s="122"/>
      <c r="AC65" s="122"/>
      <c r="AD65" s="122"/>
      <c r="AE65" s="123"/>
      <c r="AI65" s="120">
        <v>27</v>
      </c>
      <c r="AJ65" s="121"/>
      <c r="AK65" s="121"/>
      <c r="AL65" s="121"/>
      <c r="AM65" s="121"/>
      <c r="AN65" s="121"/>
      <c r="AO65" s="121"/>
      <c r="AP65" s="121"/>
      <c r="AQ65" s="121"/>
      <c r="AR65" s="121"/>
      <c r="AS65" s="122">
        <v>12300</v>
      </c>
      <c r="AT65" s="122"/>
      <c r="AU65" s="122"/>
      <c r="AV65" s="122"/>
      <c r="AW65" s="122"/>
      <c r="AX65" s="122"/>
      <c r="AY65" s="122"/>
      <c r="AZ65" s="122"/>
      <c r="BA65" s="122"/>
      <c r="BB65" s="122"/>
      <c r="BC65" s="122">
        <v>17700</v>
      </c>
      <c r="BD65" s="122"/>
      <c r="BE65" s="122"/>
      <c r="BF65" s="122"/>
      <c r="BG65" s="122"/>
      <c r="BH65" s="122"/>
      <c r="BI65" s="122"/>
      <c r="BJ65" s="122"/>
      <c r="BK65" s="122"/>
      <c r="BL65" s="123"/>
    </row>
    <row r="66" spans="1:69" ht="14.25" customHeight="1">
      <c r="B66" s="120">
        <v>13</v>
      </c>
      <c r="C66" s="121"/>
      <c r="D66" s="121"/>
      <c r="E66" s="121"/>
      <c r="F66" s="121"/>
      <c r="G66" s="121"/>
      <c r="H66" s="121"/>
      <c r="I66" s="121"/>
      <c r="J66" s="121"/>
      <c r="K66" s="121"/>
      <c r="L66" s="122">
        <f t="shared" si="0"/>
        <v>6370</v>
      </c>
      <c r="M66" s="122"/>
      <c r="N66" s="122"/>
      <c r="O66" s="122"/>
      <c r="P66" s="122"/>
      <c r="Q66" s="122"/>
      <c r="R66" s="122"/>
      <c r="S66" s="122"/>
      <c r="T66" s="122"/>
      <c r="U66" s="122"/>
      <c r="V66" s="122">
        <f t="shared" si="1"/>
        <v>6370</v>
      </c>
      <c r="W66" s="122"/>
      <c r="X66" s="122"/>
      <c r="Y66" s="122"/>
      <c r="Z66" s="122"/>
      <c r="AA66" s="122"/>
      <c r="AB66" s="122"/>
      <c r="AC66" s="122"/>
      <c r="AD66" s="122"/>
      <c r="AE66" s="123"/>
      <c r="AI66" s="120">
        <v>28</v>
      </c>
      <c r="AJ66" s="121"/>
      <c r="AK66" s="121"/>
      <c r="AL66" s="121"/>
      <c r="AM66" s="121"/>
      <c r="AN66" s="121"/>
      <c r="AO66" s="121"/>
      <c r="AP66" s="121"/>
      <c r="AQ66" s="121"/>
      <c r="AR66" s="121"/>
      <c r="AS66" s="122">
        <v>12300</v>
      </c>
      <c r="AT66" s="122"/>
      <c r="AU66" s="122"/>
      <c r="AV66" s="122"/>
      <c r="AW66" s="122"/>
      <c r="AX66" s="122"/>
      <c r="AY66" s="122"/>
      <c r="AZ66" s="122"/>
      <c r="BA66" s="122"/>
      <c r="BB66" s="122"/>
      <c r="BC66" s="122">
        <v>17700</v>
      </c>
      <c r="BD66" s="122"/>
      <c r="BE66" s="122"/>
      <c r="BF66" s="122"/>
      <c r="BG66" s="122"/>
      <c r="BH66" s="122"/>
      <c r="BI66" s="122"/>
      <c r="BJ66" s="122"/>
      <c r="BK66" s="122"/>
      <c r="BL66" s="123"/>
    </row>
    <row r="67" spans="1:69" ht="14.25" customHeight="1">
      <c r="B67" s="120">
        <v>14</v>
      </c>
      <c r="C67" s="121"/>
      <c r="D67" s="121"/>
      <c r="E67" s="121"/>
      <c r="F67" s="121"/>
      <c r="G67" s="121"/>
      <c r="H67" s="121"/>
      <c r="I67" s="121"/>
      <c r="J67" s="121"/>
      <c r="K67" s="121"/>
      <c r="L67" s="122">
        <f t="shared" si="0"/>
        <v>6860</v>
      </c>
      <c r="M67" s="122"/>
      <c r="N67" s="122"/>
      <c r="O67" s="122"/>
      <c r="P67" s="122"/>
      <c r="Q67" s="122"/>
      <c r="R67" s="122"/>
      <c r="S67" s="122"/>
      <c r="T67" s="122"/>
      <c r="U67" s="122"/>
      <c r="V67" s="122">
        <f t="shared" si="1"/>
        <v>6860</v>
      </c>
      <c r="W67" s="122"/>
      <c r="X67" s="122"/>
      <c r="Y67" s="122"/>
      <c r="Z67" s="122"/>
      <c r="AA67" s="122"/>
      <c r="AB67" s="122"/>
      <c r="AC67" s="122"/>
      <c r="AD67" s="122"/>
      <c r="AE67" s="123"/>
      <c r="AI67" s="120">
        <v>29</v>
      </c>
      <c r="AJ67" s="121"/>
      <c r="AK67" s="121"/>
      <c r="AL67" s="121"/>
      <c r="AM67" s="121"/>
      <c r="AN67" s="121"/>
      <c r="AO67" s="121"/>
      <c r="AP67" s="121"/>
      <c r="AQ67" s="121"/>
      <c r="AR67" s="121"/>
      <c r="AS67" s="122">
        <v>12300</v>
      </c>
      <c r="AT67" s="122"/>
      <c r="AU67" s="122"/>
      <c r="AV67" s="122"/>
      <c r="AW67" s="122"/>
      <c r="AX67" s="122"/>
      <c r="AY67" s="122"/>
      <c r="AZ67" s="122"/>
      <c r="BA67" s="122"/>
      <c r="BB67" s="122"/>
      <c r="BC67" s="122">
        <v>17700</v>
      </c>
      <c r="BD67" s="122"/>
      <c r="BE67" s="122"/>
      <c r="BF67" s="122"/>
      <c r="BG67" s="122"/>
      <c r="BH67" s="122"/>
      <c r="BI67" s="122"/>
      <c r="BJ67" s="122"/>
      <c r="BK67" s="122"/>
      <c r="BL67" s="123"/>
    </row>
    <row r="68" spans="1:69" ht="14.25" customHeight="1" thickBot="1">
      <c r="B68" s="114">
        <v>15</v>
      </c>
      <c r="C68" s="115"/>
      <c r="D68" s="115"/>
      <c r="E68" s="115"/>
      <c r="F68" s="115"/>
      <c r="G68" s="115"/>
      <c r="H68" s="115"/>
      <c r="I68" s="115"/>
      <c r="J68" s="115"/>
      <c r="K68" s="115"/>
      <c r="L68" s="116">
        <f t="shared" si="0"/>
        <v>7350</v>
      </c>
      <c r="M68" s="116"/>
      <c r="N68" s="116"/>
      <c r="O68" s="116"/>
      <c r="P68" s="116"/>
      <c r="Q68" s="116"/>
      <c r="R68" s="116"/>
      <c r="S68" s="116"/>
      <c r="T68" s="116"/>
      <c r="U68" s="116"/>
      <c r="V68" s="116">
        <f t="shared" si="1"/>
        <v>7350</v>
      </c>
      <c r="W68" s="116"/>
      <c r="X68" s="116"/>
      <c r="Y68" s="116"/>
      <c r="Z68" s="116"/>
      <c r="AA68" s="116"/>
      <c r="AB68" s="116"/>
      <c r="AC68" s="116"/>
      <c r="AD68" s="116"/>
      <c r="AE68" s="117"/>
      <c r="AI68" s="120">
        <v>30</v>
      </c>
      <c r="AJ68" s="121"/>
      <c r="AK68" s="121"/>
      <c r="AL68" s="121"/>
      <c r="AM68" s="121"/>
      <c r="AN68" s="121"/>
      <c r="AO68" s="121"/>
      <c r="AP68" s="121"/>
      <c r="AQ68" s="121"/>
      <c r="AR68" s="121"/>
      <c r="AS68" s="122">
        <v>12300</v>
      </c>
      <c r="AT68" s="122"/>
      <c r="AU68" s="122"/>
      <c r="AV68" s="122"/>
      <c r="AW68" s="122"/>
      <c r="AX68" s="122"/>
      <c r="AY68" s="122"/>
      <c r="AZ68" s="122"/>
      <c r="BA68" s="122"/>
      <c r="BB68" s="122"/>
      <c r="BC68" s="122">
        <v>17700</v>
      </c>
      <c r="BD68" s="122"/>
      <c r="BE68" s="122"/>
      <c r="BF68" s="122"/>
      <c r="BG68" s="122"/>
      <c r="BH68" s="122"/>
      <c r="BI68" s="122"/>
      <c r="BJ68" s="122"/>
      <c r="BK68" s="122"/>
      <c r="BL68" s="123"/>
    </row>
    <row r="69" spans="1:69" ht="14.25" customHeight="1" thickBot="1">
      <c r="AI69" s="114">
        <v>31</v>
      </c>
      <c r="AJ69" s="115"/>
      <c r="AK69" s="115"/>
      <c r="AL69" s="115"/>
      <c r="AM69" s="115"/>
      <c r="AN69" s="115"/>
      <c r="AO69" s="115"/>
      <c r="AP69" s="115"/>
      <c r="AQ69" s="115"/>
      <c r="AR69" s="115"/>
      <c r="AS69" s="116">
        <v>12300</v>
      </c>
      <c r="AT69" s="116"/>
      <c r="AU69" s="116"/>
      <c r="AV69" s="116"/>
      <c r="AW69" s="116"/>
      <c r="AX69" s="116"/>
      <c r="AY69" s="116"/>
      <c r="AZ69" s="116"/>
      <c r="BA69" s="116"/>
      <c r="BB69" s="116"/>
      <c r="BC69" s="116">
        <v>17700</v>
      </c>
      <c r="BD69" s="116"/>
      <c r="BE69" s="116"/>
      <c r="BF69" s="116"/>
      <c r="BG69" s="116"/>
      <c r="BH69" s="116"/>
      <c r="BI69" s="116"/>
      <c r="BJ69" s="116"/>
      <c r="BK69" s="116"/>
      <c r="BL69" s="117"/>
    </row>
    <row r="70" spans="1:69" ht="14.25" customHeight="1">
      <c r="A70" s="118" t="s">
        <v>114</v>
      </c>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c r="AK70" s="118"/>
      <c r="AL70" s="118"/>
      <c r="AM70" s="118"/>
      <c r="AN70" s="118"/>
      <c r="AO70" s="118"/>
      <c r="AP70" s="118"/>
      <c r="AQ70" s="118"/>
      <c r="AR70" s="118"/>
      <c r="AS70" s="118"/>
      <c r="AT70" s="118"/>
      <c r="AU70" s="118"/>
      <c r="AV70" s="118"/>
      <c r="AW70" s="118"/>
      <c r="AX70" s="118"/>
      <c r="AY70" s="118"/>
      <c r="AZ70" s="118"/>
      <c r="BA70" s="118"/>
      <c r="BB70" s="118"/>
      <c r="BC70" s="118"/>
      <c r="BD70" s="118"/>
      <c r="BE70" s="118"/>
      <c r="BF70" s="118"/>
      <c r="BG70" s="118"/>
      <c r="BH70" s="118"/>
      <c r="BI70" s="118"/>
      <c r="BJ70" s="118"/>
      <c r="BK70" s="118"/>
      <c r="BL70" s="118"/>
      <c r="BM70" s="118"/>
      <c r="BN70" s="118"/>
      <c r="BO70" s="118"/>
      <c r="BP70" s="118"/>
      <c r="BQ70" s="118"/>
    </row>
    <row r="71" spans="1:69" ht="14.25" customHeight="1">
      <c r="A71" s="118"/>
      <c r="B71" s="118"/>
      <c r="C71" s="118"/>
      <c r="D71" s="118"/>
      <c r="E71" s="118"/>
      <c r="F71" s="118"/>
      <c r="G71" s="118"/>
      <c r="H71" s="118"/>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U71" s="118"/>
      <c r="AV71" s="118"/>
      <c r="AW71" s="118"/>
      <c r="AX71" s="118"/>
      <c r="AY71" s="118"/>
      <c r="AZ71" s="118"/>
      <c r="BA71" s="118"/>
      <c r="BB71" s="118"/>
      <c r="BC71" s="118"/>
      <c r="BD71" s="118"/>
      <c r="BE71" s="118"/>
      <c r="BF71" s="118"/>
      <c r="BG71" s="118"/>
      <c r="BH71" s="118"/>
      <c r="BI71" s="118"/>
      <c r="BJ71" s="118"/>
      <c r="BK71" s="118"/>
      <c r="BL71" s="118"/>
      <c r="BM71" s="118"/>
      <c r="BN71" s="118"/>
      <c r="BO71" s="118"/>
      <c r="BP71" s="118"/>
      <c r="BQ71" s="118"/>
    </row>
    <row r="72" spans="1:69" ht="18.75" customHeight="1"/>
    <row r="73" spans="1:69" ht="18.75" customHeight="1"/>
    <row r="74" spans="1:69" ht="18.75" customHeight="1"/>
    <row r="75" spans="1:69" ht="18.75" customHeight="1"/>
    <row r="76" spans="1:69" ht="18.75" customHeight="1"/>
    <row r="77" spans="1:69" ht="18.75" customHeight="1"/>
    <row r="78" spans="1:69" ht="18.75" customHeight="1"/>
    <row r="79" spans="1:69" ht="18.75" customHeight="1"/>
    <row r="80" spans="1:69"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5" customHeight="1"/>
    <row r="207" ht="15" customHeight="1"/>
    <row r="208" ht="15" customHeight="1"/>
    <row r="209" ht="15" customHeight="1"/>
    <row r="210" ht="15" customHeight="1"/>
    <row r="211" ht="15" customHeight="1"/>
  </sheetData>
  <mergeCells count="284">
    <mergeCell ref="B42:M42"/>
    <mergeCell ref="O42:AA42"/>
    <mergeCell ref="AC42:AL42"/>
    <mergeCell ref="AN42:BQ42"/>
    <mergeCell ref="P47:Y47"/>
    <mergeCell ref="AB47:AK47"/>
    <mergeCell ref="AN47:AW47"/>
    <mergeCell ref="P48:Y48"/>
    <mergeCell ref="AB48:AK48"/>
    <mergeCell ref="AN48:AW48"/>
    <mergeCell ref="N47:O47"/>
    <mergeCell ref="BG47:BH47"/>
    <mergeCell ref="BI47:BJ47"/>
    <mergeCell ref="BK47:BL47"/>
    <mergeCell ref="BM47:BN47"/>
    <mergeCell ref="BO47:BQ47"/>
    <mergeCell ref="B48:I48"/>
    <mergeCell ref="J48:M48"/>
    <mergeCell ref="N48:O48"/>
    <mergeCell ref="AX47:AY47"/>
    <mergeCell ref="BC47:BD47"/>
    <mergeCell ref="BE47:BF47"/>
    <mergeCell ref="AL47:AM47"/>
    <mergeCell ref="BO48:BQ48"/>
    <mergeCell ref="BB18:BF18"/>
    <mergeCell ref="BG18:BH18"/>
    <mergeCell ref="BI18:BM18"/>
    <mergeCell ref="B16:G18"/>
    <mergeCell ref="H16:AB18"/>
    <mergeCell ref="AN16:AP18"/>
    <mergeCell ref="AQ16:AR16"/>
    <mergeCell ref="CO2:CP2"/>
    <mergeCell ref="A4:BR4"/>
    <mergeCell ref="A5:BR5"/>
    <mergeCell ref="D6:N6"/>
    <mergeCell ref="O6:S6"/>
    <mergeCell ref="T6:W6"/>
    <mergeCell ref="X6:AA6"/>
    <mergeCell ref="AB6:AD6"/>
    <mergeCell ref="AE6:AG6"/>
    <mergeCell ref="BN2:BO2"/>
    <mergeCell ref="CB2:CF2"/>
    <mergeCell ref="CG2:CH2"/>
    <mergeCell ref="CI2:CJ2"/>
    <mergeCell ref="CK2:CL2"/>
    <mergeCell ref="CM2:CN2"/>
    <mergeCell ref="AS2:AZ2"/>
    <mergeCell ref="AQ6:AS6"/>
    <mergeCell ref="AT6:AW6"/>
    <mergeCell ref="AX6:BH6"/>
    <mergeCell ref="BX6:CH6"/>
    <mergeCell ref="C7:BP8"/>
    <mergeCell ref="D9:F9"/>
    <mergeCell ref="G9:BQ9"/>
    <mergeCell ref="BN15:BO15"/>
    <mergeCell ref="BP15:BQ15"/>
    <mergeCell ref="AL6:AP6"/>
    <mergeCell ref="AH6:AK6"/>
    <mergeCell ref="BA2:BE2"/>
    <mergeCell ref="BF2:BG2"/>
    <mergeCell ref="BH2:BI2"/>
    <mergeCell ref="BJ2:BK2"/>
    <mergeCell ref="BB15:BC15"/>
    <mergeCell ref="BD15:BG15"/>
    <mergeCell ref="BH15:BI15"/>
    <mergeCell ref="BJ15:BM15"/>
    <mergeCell ref="BL2:BM2"/>
    <mergeCell ref="B13:BQ13"/>
    <mergeCell ref="D10:F10"/>
    <mergeCell ref="D11:F11"/>
    <mergeCell ref="D12:F12"/>
    <mergeCell ref="B14:BQ14"/>
    <mergeCell ref="B15:G15"/>
    <mergeCell ref="H15:AB15"/>
    <mergeCell ref="AC15:AG18"/>
    <mergeCell ref="AH15:AM18"/>
    <mergeCell ref="AN15:AT15"/>
    <mergeCell ref="AU15:BA15"/>
    <mergeCell ref="AQ17:BQ17"/>
    <mergeCell ref="AQ18:AT18"/>
    <mergeCell ref="AU18:AY18"/>
    <mergeCell ref="AZ18:BA18"/>
    <mergeCell ref="AQ23:BQ23"/>
    <mergeCell ref="B26:K26"/>
    <mergeCell ref="L26:AG26"/>
    <mergeCell ref="AH26:AN26"/>
    <mergeCell ref="AO26:AP26"/>
    <mergeCell ref="AQ26:BQ26"/>
    <mergeCell ref="M21:AI21"/>
    <mergeCell ref="AJ21:AP22"/>
    <mergeCell ref="G22:AI23"/>
    <mergeCell ref="AJ23:AP23"/>
    <mergeCell ref="AQ21:BQ22"/>
    <mergeCell ref="B20:BQ20"/>
    <mergeCell ref="B21:F23"/>
    <mergeCell ref="G21:L21"/>
    <mergeCell ref="B31:F31"/>
    <mergeCell ref="G31:AL31"/>
    <mergeCell ref="AM31:AV31"/>
    <mergeCell ref="BC31:BD31"/>
    <mergeCell ref="BK31:BQ31"/>
    <mergeCell ref="G32:Q33"/>
    <mergeCell ref="R32:AB32"/>
    <mergeCell ref="AC32:AH33"/>
    <mergeCell ref="AI32:AL32"/>
    <mergeCell ref="AM32:AV32"/>
    <mergeCell ref="BO32:BQ32"/>
    <mergeCell ref="R33:AB33"/>
    <mergeCell ref="AI33:AL33"/>
    <mergeCell ref="AM33:AV33"/>
    <mergeCell ref="AW33:BQ33"/>
    <mergeCell ref="B27:K28"/>
    <mergeCell ref="L27:AG28"/>
    <mergeCell ref="AH27:AN28"/>
    <mergeCell ref="AO27:BQ27"/>
    <mergeCell ref="AO28:AR28"/>
    <mergeCell ref="AS28:BQ28"/>
    <mergeCell ref="B34:F34"/>
    <mergeCell ref="G34:BQ34"/>
    <mergeCell ref="AW32:AY32"/>
    <mergeCell ref="AZ32:BB32"/>
    <mergeCell ref="BC32:BE32"/>
    <mergeCell ref="BF32:BH32"/>
    <mergeCell ref="BI32:BK32"/>
    <mergeCell ref="BL32:BN32"/>
    <mergeCell ref="AJ38:BO38"/>
    <mergeCell ref="B35:D35"/>
    <mergeCell ref="E35:BQ35"/>
    <mergeCell ref="AW37:BQ37"/>
    <mergeCell ref="AJ40:AQ41"/>
    <mergeCell ref="AR40:AY41"/>
    <mergeCell ref="AZ40:BG41"/>
    <mergeCell ref="BH40:BO41"/>
    <mergeCell ref="AJ39:AQ39"/>
    <mergeCell ref="AR39:AY39"/>
    <mergeCell ref="AZ39:BG39"/>
    <mergeCell ref="BH39:BO39"/>
    <mergeCell ref="B49:I49"/>
    <mergeCell ref="P43:AY43"/>
    <mergeCell ref="AN44:AY44"/>
    <mergeCell ref="AN45:AY45"/>
    <mergeCell ref="AN46:AY46"/>
    <mergeCell ref="AB45:AM45"/>
    <mergeCell ref="J46:AA46"/>
    <mergeCell ref="AB46:AM46"/>
    <mergeCell ref="B43:I46"/>
    <mergeCell ref="J43:O45"/>
    <mergeCell ref="P44:AA44"/>
    <mergeCell ref="AB44:AM44"/>
    <mergeCell ref="P45:AA45"/>
    <mergeCell ref="Z47:AA47"/>
    <mergeCell ref="B47:I47"/>
    <mergeCell ref="J47:M47"/>
    <mergeCell ref="AX48:AY48"/>
    <mergeCell ref="BC48:BD48"/>
    <mergeCell ref="AL48:AM48"/>
    <mergeCell ref="BE48:BF48"/>
    <mergeCell ref="BG48:BH48"/>
    <mergeCell ref="BI48:BJ48"/>
    <mergeCell ref="BK48:BL48"/>
    <mergeCell ref="BM48:BN48"/>
    <mergeCell ref="Z48:AA48"/>
    <mergeCell ref="P49:Y49"/>
    <mergeCell ref="AB49:AK49"/>
    <mergeCell ref="AN49:AW49"/>
    <mergeCell ref="B51:BQ51"/>
    <mergeCell ref="BG49:BH49"/>
    <mergeCell ref="BI49:BJ49"/>
    <mergeCell ref="BK49:BL49"/>
    <mergeCell ref="BM49:BN49"/>
    <mergeCell ref="BO49:BQ49"/>
    <mergeCell ref="AX49:AY49"/>
    <mergeCell ref="BC49:BD49"/>
    <mergeCell ref="BE49:BF49"/>
    <mergeCell ref="Z49:AA49"/>
    <mergeCell ref="J49:M49"/>
    <mergeCell ref="N49:O49"/>
    <mergeCell ref="AL49:AM49"/>
    <mergeCell ref="B55:K55"/>
    <mergeCell ref="L55:U55"/>
    <mergeCell ref="V55:AE55"/>
    <mergeCell ref="AI55:AR55"/>
    <mergeCell ref="AS55:BB55"/>
    <mergeCell ref="BC55:BL55"/>
    <mergeCell ref="BC53:BL53"/>
    <mergeCell ref="B54:K54"/>
    <mergeCell ref="L54:U54"/>
    <mergeCell ref="V54:AE54"/>
    <mergeCell ref="AI54:AR54"/>
    <mergeCell ref="AS54:BB54"/>
    <mergeCell ref="BC54:BL54"/>
    <mergeCell ref="B52:K53"/>
    <mergeCell ref="L52:AE52"/>
    <mergeCell ref="AI52:AR53"/>
    <mergeCell ref="AS52:BL52"/>
    <mergeCell ref="L53:U53"/>
    <mergeCell ref="V53:AE53"/>
    <mergeCell ref="AS53:BB53"/>
    <mergeCell ref="B57:K57"/>
    <mergeCell ref="L57:U57"/>
    <mergeCell ref="V57:AE57"/>
    <mergeCell ref="AI57:AR57"/>
    <mergeCell ref="AS57:BB57"/>
    <mergeCell ref="BC57:BL57"/>
    <mergeCell ref="B56:K56"/>
    <mergeCell ref="L56:U56"/>
    <mergeCell ref="V56:AE56"/>
    <mergeCell ref="AI56:AR56"/>
    <mergeCell ref="AS56:BB56"/>
    <mergeCell ref="BC56:BL56"/>
    <mergeCell ref="B59:K59"/>
    <mergeCell ref="L59:U59"/>
    <mergeCell ref="V59:AE59"/>
    <mergeCell ref="AI59:AR59"/>
    <mergeCell ref="AS59:BB59"/>
    <mergeCell ref="BC59:BL59"/>
    <mergeCell ref="B58:K58"/>
    <mergeCell ref="L58:U58"/>
    <mergeCell ref="V58:AE58"/>
    <mergeCell ref="AI58:AR58"/>
    <mergeCell ref="AS58:BB58"/>
    <mergeCell ref="BC58:BL58"/>
    <mergeCell ref="B61:K61"/>
    <mergeCell ref="L61:U61"/>
    <mergeCell ref="V61:AE61"/>
    <mergeCell ref="AI61:AR61"/>
    <mergeCell ref="AS61:BB61"/>
    <mergeCell ref="BC61:BL61"/>
    <mergeCell ref="B60:K60"/>
    <mergeCell ref="L60:U60"/>
    <mergeCell ref="V60:AE60"/>
    <mergeCell ref="AI60:AR60"/>
    <mergeCell ref="AS60:BB60"/>
    <mergeCell ref="BC60:BL60"/>
    <mergeCell ref="B63:K63"/>
    <mergeCell ref="L63:U63"/>
    <mergeCell ref="V63:AE63"/>
    <mergeCell ref="AI63:AR63"/>
    <mergeCell ref="AS63:BB63"/>
    <mergeCell ref="BC63:BL63"/>
    <mergeCell ref="B62:K62"/>
    <mergeCell ref="L62:U62"/>
    <mergeCell ref="V62:AE62"/>
    <mergeCell ref="AI62:AR62"/>
    <mergeCell ref="AS62:BB62"/>
    <mergeCell ref="BC62:BL62"/>
    <mergeCell ref="AS66:BB66"/>
    <mergeCell ref="BC66:BL66"/>
    <mergeCell ref="B65:K65"/>
    <mergeCell ref="L65:U65"/>
    <mergeCell ref="V65:AE65"/>
    <mergeCell ref="AI65:AR65"/>
    <mergeCell ref="AS65:BB65"/>
    <mergeCell ref="BC65:BL65"/>
    <mergeCell ref="B64:K64"/>
    <mergeCell ref="L64:U64"/>
    <mergeCell ref="V64:AE64"/>
    <mergeCell ref="AI64:AR64"/>
    <mergeCell ref="AS64:BB64"/>
    <mergeCell ref="BC64:BL64"/>
    <mergeCell ref="AS1:BR1"/>
    <mergeCell ref="AB39:AI39"/>
    <mergeCell ref="AB40:AI41"/>
    <mergeCell ref="AI69:AR69"/>
    <mergeCell ref="AS69:BB69"/>
    <mergeCell ref="BC69:BL69"/>
    <mergeCell ref="A70:BQ71"/>
    <mergeCell ref="AS16:BC16"/>
    <mergeCell ref="B68:K68"/>
    <mergeCell ref="L68:U68"/>
    <mergeCell ref="V68:AE68"/>
    <mergeCell ref="AI68:AR68"/>
    <mergeCell ref="AS68:BB68"/>
    <mergeCell ref="BC68:BL68"/>
    <mergeCell ref="B67:K67"/>
    <mergeCell ref="L67:U67"/>
    <mergeCell ref="V67:AE67"/>
    <mergeCell ref="AI67:AR67"/>
    <mergeCell ref="AS67:BB67"/>
    <mergeCell ref="BC67:BL67"/>
    <mergeCell ref="B66:K66"/>
    <mergeCell ref="L66:U66"/>
    <mergeCell ref="V66:AE66"/>
    <mergeCell ref="AI66:AR66"/>
  </mergeCells>
  <phoneticPr fontId="8"/>
  <printOptions horizontalCentered="1"/>
  <pageMargins left="0.51181102362204722" right="0.31496062992125984" top="0.55118110236220474" bottom="0.15748031496062992" header="0.31496062992125984" footer="0.31496062992125984"/>
  <pageSetup paperSize="9" scale="92" firstPageNumber="6" orientation="portrait" useFirstPageNumber="1" r:id="rId1"/>
  <rowBreaks count="1" manualBreakCount="1">
    <brk id="41" max="69"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29490-D508-4BFE-91C0-F7D511D15AD8}">
  <sheetPr>
    <pageSetUpPr fitToPage="1"/>
  </sheetPr>
  <dimension ref="A1:C40"/>
  <sheetViews>
    <sheetView workbookViewId="0">
      <selection activeCell="A9" sqref="A9"/>
    </sheetView>
  </sheetViews>
  <sheetFormatPr defaultRowHeight="12"/>
  <cols>
    <col min="1" max="1" width="42.58203125" style="50" customWidth="1"/>
    <col min="2" max="3" width="30.58203125" style="50" customWidth="1"/>
    <col min="4" max="16384" width="8.6640625" style="50"/>
  </cols>
  <sheetData>
    <row r="1" spans="1:3" ht="16.5">
      <c r="A1" s="51" t="s">
        <v>115</v>
      </c>
    </row>
    <row r="2" spans="1:3">
      <c r="A2" s="52" t="s">
        <v>116</v>
      </c>
    </row>
    <row r="4" spans="1:3">
      <c r="A4" s="53" t="s">
        <v>117</v>
      </c>
      <c r="B4" s="54"/>
      <c r="C4" s="54"/>
    </row>
    <row r="5" spans="1:3">
      <c r="A5" s="50" t="s">
        <v>118</v>
      </c>
      <c r="B5" s="55">
        <v>202610</v>
      </c>
    </row>
    <row r="6" spans="1:3">
      <c r="A6" s="52" t="s">
        <v>119</v>
      </c>
    </row>
    <row r="8" spans="1:3">
      <c r="A8" s="53" t="s">
        <v>120</v>
      </c>
      <c r="B8" s="57" t="s">
        <v>121</v>
      </c>
      <c r="C8" s="57" t="s">
        <v>122</v>
      </c>
    </row>
    <row r="9" spans="1:3">
      <c r="A9" s="50" t="s">
        <v>123</v>
      </c>
      <c r="B9" s="55">
        <v>450</v>
      </c>
      <c r="C9" s="55">
        <v>490</v>
      </c>
    </row>
    <row r="10" spans="1:3">
      <c r="A10" s="50" t="s">
        <v>124</v>
      </c>
      <c r="B10" s="55">
        <v>11300</v>
      </c>
      <c r="C10" s="55">
        <v>12300</v>
      </c>
    </row>
    <row r="11" spans="1:3">
      <c r="A11" s="50" t="s">
        <v>125</v>
      </c>
      <c r="B11" s="55">
        <v>16300</v>
      </c>
      <c r="C11" s="55">
        <v>17700</v>
      </c>
    </row>
    <row r="12" spans="1:3">
      <c r="A12" s="50" t="s">
        <v>126</v>
      </c>
      <c r="B12" s="55">
        <v>37000</v>
      </c>
      <c r="C12" s="55">
        <v>40300</v>
      </c>
    </row>
    <row r="13" spans="1:3">
      <c r="A13" s="50" t="s">
        <v>127</v>
      </c>
      <c r="B13" s="55">
        <v>42000</v>
      </c>
      <c r="C13" s="55">
        <v>45700</v>
      </c>
    </row>
    <row r="14" spans="1:3">
      <c r="A14" s="50" t="s">
        <v>128</v>
      </c>
      <c r="B14" s="55">
        <v>26</v>
      </c>
      <c r="C14" s="55">
        <v>26</v>
      </c>
    </row>
    <row r="16" spans="1:3">
      <c r="A16" s="53" t="s">
        <v>129</v>
      </c>
      <c r="B16" s="54"/>
      <c r="C16" s="54"/>
    </row>
    <row r="17" spans="1:3">
      <c r="A17" s="50" t="s">
        <v>130</v>
      </c>
      <c r="B17" s="55" t="b">
        <v>1</v>
      </c>
    </row>
    <row r="18" spans="1:3">
      <c r="A18" s="52" t="s">
        <v>131</v>
      </c>
    </row>
    <row r="19" spans="1:3">
      <c r="A19" s="52" t="s">
        <v>132</v>
      </c>
    </row>
    <row r="20" spans="1:3">
      <c r="A20" s="52" t="s">
        <v>133</v>
      </c>
    </row>
    <row r="22" spans="1:3">
      <c r="A22" s="53" t="s">
        <v>134</v>
      </c>
      <c r="B22" s="54"/>
      <c r="C22" s="54"/>
    </row>
    <row r="23" spans="1:3">
      <c r="A23" s="50" t="s">
        <v>135</v>
      </c>
      <c r="B23" s="56" t="str">
        <f>IF(OR(請求書A!$O$6="",請求書A!$X$6=""),"",(IF(請求書A!$O$6&gt;=1000,請求書A!$O$6,請求書A!$O$6+2018))*100+請求書A!$X$6)</f>
        <v/>
      </c>
    </row>
    <row r="24" spans="1:3">
      <c r="A24" s="50" t="s">
        <v>136</v>
      </c>
      <c r="B24" s="56" t="str">
        <f>IF(OR(請求書A!$AL$6="",請求書A!$AT$6=""),"",(IF(請求書A!$AL$6&gt;=1000,請求書A!$AL$6,請求書A!$AL$6+2018))*100+請求書A!$AT$6)</f>
        <v/>
      </c>
    </row>
    <row r="25" spans="1:3">
      <c r="A25" s="50" t="s">
        <v>137</v>
      </c>
      <c r="B25" s="56" t="str">
        <f>IFERROR(IF(OR($B$23="",$B$24=""),"未入力",IF(OR(MOD($B$23,100)&lt;1,MOD($B$23,100)&gt;12,MOD($B$24,100)&lt;1,MOD($B$24,100)&gt;12,$B$24&lt;$B$23),"エラー",IF($B$24&lt;$B$5,"旧",IF($B$23&gt;=$B$5,"新","混在")))),"エラー")</f>
        <v>未入力</v>
      </c>
    </row>
    <row r="26" spans="1:3">
      <c r="A26" s="50" t="s">
        <v>138</v>
      </c>
      <c r="B26" s="56" t="str">
        <f>IF($B$25="旧",$B$9,IF($B$25="新",$C$9,""))</f>
        <v/>
      </c>
    </row>
    <row r="27" spans="1:3">
      <c r="A27" s="50" t="s">
        <v>139</v>
      </c>
      <c r="B27" s="56" t="str">
        <f>IF($B$25="旧",$B$10,IF($B$25="新",$C$10,""))</f>
        <v/>
      </c>
    </row>
    <row r="28" spans="1:3">
      <c r="A28" s="50" t="s">
        <v>140</v>
      </c>
      <c r="B28" s="56" t="str">
        <f>IF($B$25="旧",$B$11,IF($B$25="新",$C$11,""))</f>
        <v/>
      </c>
    </row>
    <row r="29" spans="1:3">
      <c r="A29" s="50" t="s">
        <v>141</v>
      </c>
      <c r="B29" s="56" t="str">
        <f>IF($B$25="旧",$B$12,IF($B$25="新",$C$12,""))</f>
        <v/>
      </c>
    </row>
    <row r="30" spans="1:3">
      <c r="A30" s="50" t="s">
        <v>142</v>
      </c>
      <c r="B30" s="56" t="str">
        <f>IF($B$25="旧",$B$13,IF($B$25="新",$C$13,""))</f>
        <v/>
      </c>
    </row>
    <row r="31" spans="1:3">
      <c r="A31" s="50" t="s">
        <v>143</v>
      </c>
      <c r="B31" s="56" t="str">
        <f>IF($B$25="旧",$B$14,IF($B$25="新",$C$14,""))</f>
        <v/>
      </c>
    </row>
    <row r="32" spans="1:3">
      <c r="A32" s="50" t="s">
        <v>144</v>
      </c>
      <c r="B32" s="56" t="str">
        <f>IF(請求書A!$AC$42="","",請求書A!$AC$42)</f>
        <v/>
      </c>
    </row>
    <row r="33" spans="1:2">
      <c r="A33" s="50" t="s">
        <v>145</v>
      </c>
      <c r="B33" s="56" t="str">
        <f>IF($B$32="新2号",$B$27,IF($B$32="新3号",$B$28,""))</f>
        <v/>
      </c>
    </row>
    <row r="34" spans="1:2">
      <c r="A34" s="50" t="s">
        <v>146</v>
      </c>
      <c r="B34" s="56" t="str">
        <f>IF($B$32="新2号",$B$29,IF($B$32="新3号",$B$30,""))</f>
        <v/>
      </c>
    </row>
    <row r="35" spans="1:2">
      <c r="A35" s="50" t="s">
        <v>147</v>
      </c>
      <c r="B35" s="56" t="str">
        <f>IF($B$25="未入力","▼ はじめに、タイトル下の【令和　年　月　～　令和　年　月分請求用】に請求する利用月の範囲を入力してください。",IF($B$25="エラー","【要確認】年月の入力をご確認ください（数字だけを入力してください。「令和」や「年」の文字は不要です。月は1〜12、終了年月は開始年月以降）。",IF($B$25="混在","【要修正】請求期間に "&amp;$B$39&amp;" 以前と "&amp;$B$40&amp;" 以降が混在しています。上限額が異なるため、請求書を分けて作成してください。","【適用】"&amp;IF($B$25="旧","〜"&amp;$B$39,$B$40&amp;"〜")&amp;"の利用分　日額 "&amp;TEXT($B$26,"#,##0")&amp;"円／月額上限　新2号 "&amp;TEXT($B$27,"#,##0")&amp;"円・新3号 "&amp;TEXT($B$28,"#,##0")&amp;"円")))</f>
        <v>▼ はじめに、タイトル下の【令和　年　月　～　令和　年　月分請求用】に請求する利用月の範囲を入力してください。</v>
      </c>
    </row>
    <row r="36" spans="1:2">
      <c r="A36" s="50" t="s">
        <v>148</v>
      </c>
      <c r="B36" s="56" t="str">
        <f>IF(OR($B$23="",$B$24="",$B$25="エラー"),"",IF(DATE(INT($B$23/100),MOD($B$23,100)+0,1)&gt;DATE(INT($B$24/100),MOD($B$24,100),1),"","令和"&amp;(YEAR(DATE(INT($B$23/100),MOD($B$23,100)+0,1))-2018)&amp;"年"&amp;MONTH(DATE(INT($B$23/100),MOD($B$23,100)+0,1))&amp;"月"))</f>
        <v/>
      </c>
    </row>
    <row r="37" spans="1:2">
      <c r="A37" s="50" t="s">
        <v>149</v>
      </c>
      <c r="B37" s="56" t="str">
        <f>IF(OR($B$23="",$B$24="",$B$25="エラー"),"",IF(DATE(INT($B$23/100),MOD($B$23,100)+1,1)&gt;DATE(INT($B$24/100),MOD($B$24,100),1),"","令和"&amp;(YEAR(DATE(INT($B$23/100),MOD($B$23,100)+1,1))-2018)&amp;"年"&amp;MONTH(DATE(INT($B$23/100),MOD($B$23,100)+1,1))&amp;"月"))</f>
        <v/>
      </c>
    </row>
    <row r="38" spans="1:2">
      <c r="A38" s="50" t="s">
        <v>150</v>
      </c>
      <c r="B38" s="56" t="str">
        <f>IF(OR($B$23="",$B$24="",$B$25="エラー"),"",IF(DATE(INT($B$23/100),MOD($B$23,100)+2,1)&gt;DATE(INT($B$24/100),MOD($B$24,100),1),"","令和"&amp;(YEAR(DATE(INT($B$23/100),MOD($B$23,100)+2,1))-2018)&amp;"年"&amp;MONTH(DATE(INT($B$23/100),MOD($B$23,100)+2,1))&amp;"月"))</f>
        <v/>
      </c>
    </row>
    <row r="39" spans="1:2">
      <c r="A39" s="50" t="s">
        <v>151</v>
      </c>
      <c r="B39" s="56" t="str">
        <f>"令和"&amp;(YEAR(DATE(INT($B$5/100),MOD($B$5,100),1)-1)-2018)&amp;"年"&amp;MONTH(DATE(INT($B$5/100),MOD($B$5,100),1)-1)&amp;"月"</f>
        <v>令和8年9月</v>
      </c>
    </row>
    <row r="40" spans="1:2">
      <c r="A40" s="50" t="s">
        <v>152</v>
      </c>
      <c r="B40" s="56" t="str">
        <f>"令和"&amp;(YEAR(DATE(INT($B$5/100),MOD($B$5,100),1))-2018)&amp;"年"&amp;MONTH(DATE(INT($B$5/100),MOD($B$5,100),1))&amp;"月"</f>
        <v>令和8年10月</v>
      </c>
    </row>
  </sheetData>
  <sheetProtection algorithmName="SHA-512" hashValue="8ULINXEJ7/JG/nGrJcF4XaxcHpCsUIU/HEC5Oq/0wckrbYX3EDS29UEocemre06l6IQaWJzoetTrPRrnoFZ7oQ==" saltValue="kspJnolA11ZLGqJInxyOmA==" spinCount="100000" sheet="1" objects="1" scenarios="1"/>
  <phoneticPr fontId="8"/>
  <dataValidations count="1">
    <dataValidation type="list" allowBlank="1" showInputMessage="1" showErrorMessage="1" sqref="B17" xr:uid="{76A3B770-BB77-46C6-9C18-342BF673A352}">
      <formula1>"TRUE,FALSE"</formula1>
    </dataValidation>
  </dataValidations>
  <pageMargins left="0.7" right="0.7" top="0.75" bottom="0.75" header="0.3" footer="0.3"/>
  <pageSetup paperSize="9" orientation="landscape" r:id="rId1"/>
</worksheet>
</file>