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M:\M000115000_学校支援課\K 地域クラブ活動推進室\し　市の支援事業\令和7年度実績報告\"/>
    </mc:Choice>
  </mc:AlternateContent>
  <xr:revisionPtr revIDLastSave="0" documentId="13_ncr:1_{61D959FE-CAB1-41AC-B5D2-DEF18328254F}" xr6:coauthVersionLast="47" xr6:coauthVersionMax="47" xr10:uidLastSave="{00000000-0000-0000-0000-000000000000}"/>
  <bookViews>
    <workbookView xWindow="28680" yWindow="-120" windowWidth="29040" windowHeight="15720" xr2:uid="{00000000-000D-0000-FFFF-FFFF00000000}"/>
  </bookViews>
  <sheets>
    <sheet name="【１】年間活動実績 (案２)" sheetId="15" r:id="rId1"/>
    <sheet name="【２】収支決算(自動入力)" sheetId="10" r:id="rId2"/>
    <sheet name="【３】収支実績内訳書" sheetId="12" r:id="rId3"/>
  </sheets>
  <definedNames>
    <definedName name="Excel_BuiltIn_Print_Area" localSheetId="2">【３】収支実績内訳書!$A$3:$H$24</definedName>
    <definedName name="_xlnm.Print_Area" localSheetId="2">【３】収支実績内訳書!$A$3:$I$32</definedName>
    <definedName name="_xlnm.Print_Titles" localSheetId="0">'【１】年間活動実績 (案２)'!$1:$4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89" i="15" l="1"/>
  <c r="E89" i="15"/>
  <c r="F89" i="15"/>
  <c r="G89" i="15"/>
  <c r="H89" i="15"/>
  <c r="I89" i="15"/>
  <c r="J89" i="15"/>
  <c r="K89" i="15"/>
  <c r="L89" i="15"/>
  <c r="M89" i="15"/>
  <c r="N89" i="15"/>
  <c r="F90" i="15"/>
  <c r="G90" i="15"/>
  <c r="H90" i="15"/>
  <c r="I90" i="15"/>
  <c r="J90" i="15"/>
  <c r="K90" i="15"/>
  <c r="N90" i="15"/>
  <c r="C89" i="15"/>
  <c r="AD86" i="15"/>
  <c r="X86" i="15"/>
  <c r="H86" i="15" s="1"/>
  <c r="W86" i="15"/>
  <c r="G86" i="15" s="1"/>
  <c r="V86" i="15"/>
  <c r="F86" i="15" s="1"/>
  <c r="N86" i="15"/>
  <c r="N85" i="15"/>
  <c r="M85" i="15"/>
  <c r="AC86" i="15" s="1"/>
  <c r="M86" i="15" s="1"/>
  <c r="L85" i="15"/>
  <c r="AB86" i="15" s="1"/>
  <c r="L86" i="15" s="1"/>
  <c r="K85" i="15"/>
  <c r="AA86" i="15" s="1"/>
  <c r="K86" i="15" s="1"/>
  <c r="J85" i="15"/>
  <c r="Z86" i="15" s="1"/>
  <c r="J86" i="15" s="1"/>
  <c r="I85" i="15"/>
  <c r="Y86" i="15" s="1"/>
  <c r="I86" i="15" s="1"/>
  <c r="H85" i="15"/>
  <c r="G85" i="15"/>
  <c r="F85" i="15"/>
  <c r="E85" i="15"/>
  <c r="U86" i="15" s="1"/>
  <c r="E86" i="15" s="1"/>
  <c r="D85" i="15"/>
  <c r="T86" i="15" s="1"/>
  <c r="D86" i="15" s="1"/>
  <c r="C85" i="15"/>
  <c r="O85" i="15" s="1"/>
  <c r="O84" i="15"/>
  <c r="O83" i="15"/>
  <c r="AB79" i="15"/>
  <c r="L79" i="15" s="1"/>
  <c r="AA79" i="15"/>
  <c r="K79" i="15" s="1"/>
  <c r="Z79" i="15"/>
  <c r="J79" i="15" s="1"/>
  <c r="T79" i="15"/>
  <c r="D79" i="15" s="1"/>
  <c r="S79" i="15"/>
  <c r="C79" i="15" s="1"/>
  <c r="O79" i="15" s="1"/>
  <c r="N78" i="15"/>
  <c r="AD79" i="15" s="1"/>
  <c r="N79" i="15" s="1"/>
  <c r="M78" i="15"/>
  <c r="AC79" i="15" s="1"/>
  <c r="M79" i="15" s="1"/>
  <c r="L78" i="15"/>
  <c r="K78" i="15"/>
  <c r="J78" i="15"/>
  <c r="I78" i="15"/>
  <c r="Y79" i="15" s="1"/>
  <c r="I79" i="15" s="1"/>
  <c r="H78" i="15"/>
  <c r="X79" i="15" s="1"/>
  <c r="H79" i="15" s="1"/>
  <c r="G78" i="15"/>
  <c r="W79" i="15" s="1"/>
  <c r="G79" i="15" s="1"/>
  <c r="F78" i="15"/>
  <c r="V79" i="15" s="1"/>
  <c r="F79" i="15" s="1"/>
  <c r="E78" i="15"/>
  <c r="U79" i="15" s="1"/>
  <c r="E79" i="15" s="1"/>
  <c r="D78" i="15"/>
  <c r="O78" i="15" s="1"/>
  <c r="C78" i="15"/>
  <c r="O77" i="15"/>
  <c r="O76" i="15"/>
  <c r="C73" i="15"/>
  <c r="N71" i="15"/>
  <c r="AD72" i="15" s="1"/>
  <c r="N72" i="15" s="1"/>
  <c r="M71" i="15"/>
  <c r="AC72" i="15" s="1"/>
  <c r="M72" i="15" s="1"/>
  <c r="L71" i="15"/>
  <c r="AB72" i="15" s="1"/>
  <c r="L72" i="15" s="1"/>
  <c r="K71" i="15"/>
  <c r="AA72" i="15" s="1"/>
  <c r="K72" i="15" s="1"/>
  <c r="J71" i="15"/>
  <c r="Z72" i="15" s="1"/>
  <c r="J72" i="15" s="1"/>
  <c r="I71" i="15"/>
  <c r="Y72" i="15" s="1"/>
  <c r="I72" i="15" s="1"/>
  <c r="H71" i="15"/>
  <c r="X72" i="15" s="1"/>
  <c r="H72" i="15" s="1"/>
  <c r="G71" i="15"/>
  <c r="W72" i="15" s="1"/>
  <c r="G72" i="15" s="1"/>
  <c r="F71" i="15"/>
  <c r="V72" i="15" s="1"/>
  <c r="F72" i="15" s="1"/>
  <c r="E71" i="15"/>
  <c r="D71" i="15"/>
  <c r="T72" i="15" s="1"/>
  <c r="D72" i="15" s="1"/>
  <c r="C71" i="15"/>
  <c r="S72" i="15" s="1"/>
  <c r="C72" i="15" s="1"/>
  <c r="O70" i="15"/>
  <c r="O69" i="15"/>
  <c r="W65" i="15"/>
  <c r="G65" i="15" s="1"/>
  <c r="M65" i="15"/>
  <c r="L65" i="15"/>
  <c r="E65" i="15"/>
  <c r="N64" i="15"/>
  <c r="AD65" i="15" s="1"/>
  <c r="N65" i="15" s="1"/>
  <c r="M64" i="15"/>
  <c r="AC65" i="15" s="1"/>
  <c r="L64" i="15"/>
  <c r="AB65" i="15" s="1"/>
  <c r="K64" i="15"/>
  <c r="AA65" i="15" s="1"/>
  <c r="K65" i="15" s="1"/>
  <c r="J64" i="15"/>
  <c r="Z65" i="15" s="1"/>
  <c r="J65" i="15" s="1"/>
  <c r="I64" i="15"/>
  <c r="Y65" i="15" s="1"/>
  <c r="I65" i="15" s="1"/>
  <c r="H64" i="15"/>
  <c r="X65" i="15" s="1"/>
  <c r="H65" i="15" s="1"/>
  <c r="G64" i="15"/>
  <c r="F64" i="15"/>
  <c r="V65" i="15" s="1"/>
  <c r="F65" i="15" s="1"/>
  <c r="E64" i="15"/>
  <c r="U65" i="15" s="1"/>
  <c r="D64" i="15"/>
  <c r="T65" i="15" s="1"/>
  <c r="D65" i="15" s="1"/>
  <c r="C64" i="15"/>
  <c r="O63" i="15"/>
  <c r="O62" i="15"/>
  <c r="S58" i="15"/>
  <c r="C58" i="15" s="1"/>
  <c r="J58" i="15"/>
  <c r="N57" i="15"/>
  <c r="AD58" i="15" s="1"/>
  <c r="N58" i="15" s="1"/>
  <c r="M57" i="15"/>
  <c r="AC58" i="15" s="1"/>
  <c r="M58" i="15" s="1"/>
  <c r="L57" i="15"/>
  <c r="AB58" i="15" s="1"/>
  <c r="L58" i="15" s="1"/>
  <c r="K57" i="15"/>
  <c r="AA58" i="15" s="1"/>
  <c r="K58" i="15" s="1"/>
  <c r="J57" i="15"/>
  <c r="Z58" i="15" s="1"/>
  <c r="I57" i="15"/>
  <c r="Y58" i="15" s="1"/>
  <c r="I58" i="15" s="1"/>
  <c r="H57" i="15"/>
  <c r="X58" i="15" s="1"/>
  <c r="H58" i="15" s="1"/>
  <c r="G57" i="15"/>
  <c r="W58" i="15" s="1"/>
  <c r="G58" i="15" s="1"/>
  <c r="F57" i="15"/>
  <c r="V58" i="15" s="1"/>
  <c r="F58" i="15" s="1"/>
  <c r="E57" i="15"/>
  <c r="U58" i="15" s="1"/>
  <c r="E58" i="15" s="1"/>
  <c r="D57" i="15"/>
  <c r="T58" i="15" s="1"/>
  <c r="D58" i="15" s="1"/>
  <c r="C57" i="15"/>
  <c r="O56" i="15"/>
  <c r="O55" i="15"/>
  <c r="L50" i="15"/>
  <c r="E50" i="15"/>
  <c r="D50" i="15"/>
  <c r="N49" i="15"/>
  <c r="AD50" i="15" s="1"/>
  <c r="N50" i="15" s="1"/>
  <c r="M49" i="15"/>
  <c r="AC50" i="15" s="1"/>
  <c r="M50" i="15" s="1"/>
  <c r="M90" i="15" s="1"/>
  <c r="L49" i="15"/>
  <c r="AB50" i="15" s="1"/>
  <c r="K49" i="15"/>
  <c r="AA50" i="15" s="1"/>
  <c r="K50" i="15" s="1"/>
  <c r="J49" i="15"/>
  <c r="Z50" i="15" s="1"/>
  <c r="J50" i="15" s="1"/>
  <c r="I49" i="15"/>
  <c r="Y50" i="15" s="1"/>
  <c r="I50" i="15" s="1"/>
  <c r="H49" i="15"/>
  <c r="X50" i="15" s="1"/>
  <c r="H50" i="15" s="1"/>
  <c r="G49" i="15"/>
  <c r="W50" i="15" s="1"/>
  <c r="G50" i="15" s="1"/>
  <c r="F49" i="15"/>
  <c r="V50" i="15" s="1"/>
  <c r="F50" i="15" s="1"/>
  <c r="E49" i="15"/>
  <c r="U50" i="15" s="1"/>
  <c r="D49" i="15"/>
  <c r="T50" i="15" s="1"/>
  <c r="C49" i="15"/>
  <c r="O48" i="15"/>
  <c r="O47" i="15"/>
  <c r="S93" i="15"/>
  <c r="AD43" i="15"/>
  <c r="N43" i="15" s="1"/>
  <c r="W43" i="15"/>
  <c r="G43" i="15" s="1"/>
  <c r="L43" i="15"/>
  <c r="L90" i="15" s="1"/>
  <c r="K43" i="15"/>
  <c r="E43" i="15"/>
  <c r="N42" i="15"/>
  <c r="M42" i="15"/>
  <c r="AC43" i="15" s="1"/>
  <c r="M43" i="15" s="1"/>
  <c r="L42" i="15"/>
  <c r="AB43" i="15" s="1"/>
  <c r="K42" i="15"/>
  <c r="AA43" i="15" s="1"/>
  <c r="J42" i="15"/>
  <c r="Z43" i="15" s="1"/>
  <c r="J43" i="15" s="1"/>
  <c r="I42" i="15"/>
  <c r="Y43" i="15" s="1"/>
  <c r="I43" i="15" s="1"/>
  <c r="H42" i="15"/>
  <c r="X43" i="15" s="1"/>
  <c r="H43" i="15" s="1"/>
  <c r="G42" i="15"/>
  <c r="F42" i="15"/>
  <c r="V43" i="15" s="1"/>
  <c r="F43" i="15" s="1"/>
  <c r="E42" i="15"/>
  <c r="U43" i="15" s="1"/>
  <c r="D42" i="15"/>
  <c r="T43" i="15" s="1"/>
  <c r="D43" i="15" s="1"/>
  <c r="C42" i="15"/>
  <c r="O41" i="15"/>
  <c r="O40" i="15"/>
  <c r="N35" i="15"/>
  <c r="AD36" i="15" s="1"/>
  <c r="N36" i="15" s="1"/>
  <c r="M35" i="15"/>
  <c r="AC36" i="15" s="1"/>
  <c r="M36" i="15" s="1"/>
  <c r="L35" i="15"/>
  <c r="AB36" i="15" s="1"/>
  <c r="L36" i="15" s="1"/>
  <c r="K35" i="15"/>
  <c r="AA36" i="15" s="1"/>
  <c r="K36" i="15" s="1"/>
  <c r="J35" i="15"/>
  <c r="Z36" i="15" s="1"/>
  <c r="J36" i="15" s="1"/>
  <c r="I35" i="15"/>
  <c r="Y36" i="15" s="1"/>
  <c r="I36" i="15" s="1"/>
  <c r="H35" i="15"/>
  <c r="X36" i="15" s="1"/>
  <c r="H36" i="15" s="1"/>
  <c r="G35" i="15"/>
  <c r="W36" i="15" s="1"/>
  <c r="G36" i="15" s="1"/>
  <c r="F35" i="15"/>
  <c r="V36" i="15" s="1"/>
  <c r="F36" i="15" s="1"/>
  <c r="E35" i="15"/>
  <c r="U36" i="15" s="1"/>
  <c r="E36" i="15" s="1"/>
  <c r="D35" i="15"/>
  <c r="C35" i="15"/>
  <c r="S36" i="15" s="1"/>
  <c r="C36" i="15" s="1"/>
  <c r="O34" i="15"/>
  <c r="O33" i="15"/>
  <c r="N28" i="15"/>
  <c r="AD29" i="15" s="1"/>
  <c r="N29" i="15" s="1"/>
  <c r="M28" i="15"/>
  <c r="AC29" i="15" s="1"/>
  <c r="M29" i="15" s="1"/>
  <c r="L28" i="15"/>
  <c r="AB29" i="15" s="1"/>
  <c r="L29" i="15" s="1"/>
  <c r="K28" i="15"/>
  <c r="AA29" i="15" s="1"/>
  <c r="K29" i="15" s="1"/>
  <c r="J28" i="15"/>
  <c r="Z29" i="15" s="1"/>
  <c r="J29" i="15" s="1"/>
  <c r="I28" i="15"/>
  <c r="Y29" i="15" s="1"/>
  <c r="I29" i="15" s="1"/>
  <c r="H28" i="15"/>
  <c r="X29" i="15" s="1"/>
  <c r="H29" i="15" s="1"/>
  <c r="G28" i="15"/>
  <c r="W29" i="15" s="1"/>
  <c r="G29" i="15" s="1"/>
  <c r="F28" i="15"/>
  <c r="V29" i="15" s="1"/>
  <c r="F29" i="15" s="1"/>
  <c r="E28" i="15"/>
  <c r="U29" i="15" s="1"/>
  <c r="E29" i="15" s="1"/>
  <c r="D28" i="15"/>
  <c r="T29" i="15" s="1"/>
  <c r="D29" i="15" s="1"/>
  <c r="C28" i="15"/>
  <c r="O27" i="15"/>
  <c r="O26" i="15"/>
  <c r="N21" i="15"/>
  <c r="AD22" i="15" s="1"/>
  <c r="N22" i="15" s="1"/>
  <c r="M21" i="15"/>
  <c r="AC22" i="15" s="1"/>
  <c r="M22" i="15" s="1"/>
  <c r="L21" i="15"/>
  <c r="AB22" i="15" s="1"/>
  <c r="L22" i="15" s="1"/>
  <c r="K21" i="15"/>
  <c r="AA22" i="15" s="1"/>
  <c r="K22" i="15" s="1"/>
  <c r="J21" i="15"/>
  <c r="Z22" i="15" s="1"/>
  <c r="J22" i="15" s="1"/>
  <c r="I21" i="15"/>
  <c r="Y22" i="15" s="1"/>
  <c r="I22" i="15" s="1"/>
  <c r="H21" i="15"/>
  <c r="X22" i="15" s="1"/>
  <c r="H22" i="15" s="1"/>
  <c r="G21" i="15"/>
  <c r="W22" i="15" s="1"/>
  <c r="G22" i="15" s="1"/>
  <c r="F21" i="15"/>
  <c r="V22" i="15" s="1"/>
  <c r="F22" i="15" s="1"/>
  <c r="E21" i="15"/>
  <c r="U22" i="15" s="1"/>
  <c r="E22" i="15" s="1"/>
  <c r="D21" i="15"/>
  <c r="C21" i="15"/>
  <c r="S22" i="15" s="1"/>
  <c r="C22" i="15" s="1"/>
  <c r="O20" i="15"/>
  <c r="O19" i="15"/>
  <c r="S15" i="15"/>
  <c r="O13" i="15" s="1"/>
  <c r="N8" i="15"/>
  <c r="M8" i="15"/>
  <c r="L8" i="15"/>
  <c r="K8" i="15"/>
  <c r="J8" i="15"/>
  <c r="I8" i="15"/>
  <c r="H8" i="15"/>
  <c r="G8" i="15"/>
  <c r="F8" i="15"/>
  <c r="E8" i="15"/>
  <c r="D8" i="15"/>
  <c r="C8" i="15"/>
  <c r="C9" i="15" s="1"/>
  <c r="C80" i="15" s="1"/>
  <c r="C66" i="15" l="1"/>
  <c r="O71" i="15"/>
  <c r="S86" i="15"/>
  <c r="C86" i="15" s="1"/>
  <c r="O86" i="15" s="1"/>
  <c r="O58" i="15"/>
  <c r="C87" i="15"/>
  <c r="C59" i="15"/>
  <c r="U72" i="15"/>
  <c r="E72" i="15" s="1"/>
  <c r="E90" i="15" s="1"/>
  <c r="O57" i="15"/>
  <c r="O49" i="15"/>
  <c r="S50" i="15"/>
  <c r="C50" i="15" s="1"/>
  <c r="O50" i="15" s="1"/>
  <c r="C51" i="15"/>
  <c r="O64" i="15"/>
  <c r="S65" i="15"/>
  <c r="C65" i="15" s="1"/>
  <c r="O65" i="15" s="1"/>
  <c r="O35" i="15"/>
  <c r="O21" i="15"/>
  <c r="O89" i="15"/>
  <c r="O93" i="15"/>
  <c r="D9" i="15"/>
  <c r="C30" i="15"/>
  <c r="T36" i="15"/>
  <c r="D36" i="15" s="1"/>
  <c r="O28" i="15"/>
  <c r="C12" i="15"/>
  <c r="C37" i="15"/>
  <c r="C23" i="15"/>
  <c r="T22" i="15"/>
  <c r="D22" i="15" s="1"/>
  <c r="O22" i="15" s="1"/>
  <c r="O42" i="15"/>
  <c r="S43" i="15"/>
  <c r="C43" i="15" s="1"/>
  <c r="S29" i="15"/>
  <c r="C29" i="15" s="1"/>
  <c r="O29" i="15" s="1"/>
  <c r="B5" i="10"/>
  <c r="O36" i="15" l="1"/>
  <c r="D90" i="15"/>
  <c r="C90" i="15"/>
  <c r="O90" i="15" s="1"/>
  <c r="S96" i="15" s="1"/>
  <c r="O72" i="15"/>
  <c r="D80" i="15"/>
  <c r="D73" i="15"/>
  <c r="D59" i="15"/>
  <c r="D66" i="15"/>
  <c r="D51" i="15"/>
  <c r="D12" i="15"/>
  <c r="D37" i="15"/>
  <c r="D23" i="15"/>
  <c r="E9" i="15"/>
  <c r="D87" i="15"/>
  <c r="D30" i="15"/>
  <c r="O43" i="15"/>
  <c r="C23" i="12"/>
  <c r="D23" i="12"/>
  <c r="E23" i="12"/>
  <c r="F23" i="12"/>
  <c r="G23" i="12"/>
  <c r="B17" i="10" s="1"/>
  <c r="H23" i="12"/>
  <c r="B23" i="12"/>
  <c r="E80" i="15" l="1"/>
  <c r="E73" i="15"/>
  <c r="E59" i="15"/>
  <c r="E51" i="15"/>
  <c r="E66" i="15"/>
  <c r="E37" i="15"/>
  <c r="E23" i="15"/>
  <c r="E87" i="15"/>
  <c r="E30" i="15"/>
  <c r="E12" i="15"/>
  <c r="F9" i="15"/>
  <c r="O96" i="15"/>
  <c r="Q96" i="15"/>
  <c r="O98" i="15" s="1"/>
  <c r="B6" i="10"/>
  <c r="B14" i="10"/>
  <c r="K11" i="12"/>
  <c r="L11" i="12"/>
  <c r="K12" i="12"/>
  <c r="L12" i="12"/>
  <c r="K13" i="12"/>
  <c r="L13" i="12"/>
  <c r="K14" i="12"/>
  <c r="L14" i="12"/>
  <c r="K15" i="12"/>
  <c r="L15" i="12"/>
  <c r="K16" i="12"/>
  <c r="L16" i="12"/>
  <c r="K17" i="12"/>
  <c r="L17" i="12"/>
  <c r="K18" i="12"/>
  <c r="L18" i="12"/>
  <c r="K19" i="12"/>
  <c r="L19" i="12"/>
  <c r="K20" i="12"/>
  <c r="L20" i="12"/>
  <c r="K21" i="12"/>
  <c r="L21" i="12"/>
  <c r="K22" i="12"/>
  <c r="L22" i="12"/>
  <c r="B7" i="10"/>
  <c r="B13" i="10"/>
  <c r="B18" i="10"/>
  <c r="B19" i="10" s="1"/>
  <c r="F80" i="15" l="1"/>
  <c r="F73" i="15"/>
  <c r="F59" i="15"/>
  <c r="F66" i="15"/>
  <c r="F51" i="15"/>
  <c r="O102" i="15"/>
  <c r="O103" i="15" s="1"/>
  <c r="O101" i="15"/>
  <c r="F87" i="15"/>
  <c r="F30" i="15"/>
  <c r="F37" i="15"/>
  <c r="F23" i="15"/>
  <c r="F12" i="15"/>
  <c r="G9" i="15"/>
  <c r="B15" i="10"/>
  <c r="B20" i="10" s="1"/>
  <c r="I11" i="12"/>
  <c r="I12" i="12" s="1"/>
  <c r="I13" i="12" s="1"/>
  <c r="I14" i="12" s="1"/>
  <c r="I15" i="12" s="1"/>
  <c r="I16" i="12" s="1"/>
  <c r="I17" i="12" s="1"/>
  <c r="I18" i="12" s="1"/>
  <c r="I19" i="12" s="1"/>
  <c r="I20" i="12" s="1"/>
  <c r="I21" i="12" s="1"/>
  <c r="I22" i="12" s="1"/>
  <c r="E24" i="12"/>
  <c r="L23" i="12"/>
  <c r="K23" i="12"/>
  <c r="B24" i="12"/>
  <c r="B8" i="10"/>
  <c r="G73" i="15" l="1"/>
  <c r="G80" i="15"/>
  <c r="G66" i="15"/>
  <c r="G51" i="15"/>
  <c r="G59" i="15"/>
  <c r="G30" i="15"/>
  <c r="G87" i="15"/>
  <c r="G37" i="15"/>
  <c r="G23" i="15"/>
  <c r="G12" i="15"/>
  <c r="H9" i="15"/>
  <c r="I23" i="12"/>
  <c r="I24" i="12" s="1"/>
  <c r="H73" i="15" l="1"/>
  <c r="H80" i="15"/>
  <c r="H66" i="15"/>
  <c r="H51" i="15"/>
  <c r="H59" i="15"/>
  <c r="H87" i="15"/>
  <c r="H30" i="15"/>
  <c r="H12" i="15"/>
  <c r="H37" i="15"/>
  <c r="H23" i="15"/>
  <c r="I9" i="15"/>
  <c r="I73" i="15" l="1"/>
  <c r="I80" i="15"/>
  <c r="I66" i="15"/>
  <c r="I51" i="15"/>
  <c r="I59" i="15"/>
  <c r="I87" i="15"/>
  <c r="I30" i="15"/>
  <c r="I12" i="15"/>
  <c r="I37" i="15"/>
  <c r="I23" i="15"/>
  <c r="J9" i="15"/>
  <c r="J73" i="15" l="1"/>
  <c r="J80" i="15"/>
  <c r="J66" i="15"/>
  <c r="J51" i="15"/>
  <c r="J59" i="15"/>
  <c r="J12" i="15"/>
  <c r="J37" i="15"/>
  <c r="J23" i="15"/>
  <c r="J87" i="15"/>
  <c r="J30" i="15"/>
  <c r="K9" i="15"/>
  <c r="K80" i="15" l="1"/>
  <c r="K73" i="15"/>
  <c r="K59" i="15"/>
  <c r="K51" i="15"/>
  <c r="K66" i="15"/>
  <c r="K12" i="15"/>
  <c r="K37" i="15"/>
  <c r="K23" i="15"/>
  <c r="K30" i="15"/>
  <c r="K87" i="15"/>
  <c r="L9" i="15"/>
  <c r="L73" i="15" l="1"/>
  <c r="L80" i="15"/>
  <c r="L59" i="15"/>
  <c r="L51" i="15"/>
  <c r="L66" i="15"/>
  <c r="L12" i="15"/>
  <c r="L37" i="15"/>
  <c r="L23" i="15"/>
  <c r="L87" i="15"/>
  <c r="L30" i="15"/>
  <c r="M9" i="15"/>
  <c r="M80" i="15" l="1"/>
  <c r="M73" i="15"/>
  <c r="M59" i="15"/>
  <c r="M66" i="15"/>
  <c r="M51" i="15"/>
  <c r="M37" i="15"/>
  <c r="M23" i="15"/>
  <c r="M87" i="15"/>
  <c r="M30" i="15"/>
  <c r="M12" i="15"/>
  <c r="N9" i="15"/>
  <c r="N80" i="15" l="1"/>
  <c r="N73" i="15"/>
  <c r="N59" i="15"/>
  <c r="N66" i="15"/>
  <c r="N51" i="15"/>
  <c r="N87" i="15"/>
  <c r="N30" i="15"/>
  <c r="N37" i="15"/>
  <c r="N23" i="15"/>
  <c r="N12" i="15"/>
  <c r="O11" i="15"/>
  <c r="S13" i="15" s="1"/>
</calcChain>
</file>

<file path=xl/sharedStrings.xml><?xml version="1.0" encoding="utf-8"?>
<sst xmlns="http://schemas.openxmlformats.org/spreadsheetml/2006/main" count="468" uniqueCount="129">
  <si>
    <t>団体名</t>
    <rPh sb="0" eb="2">
      <t>ダンタイ</t>
    </rPh>
    <rPh sb="2" eb="3">
      <t>メイ</t>
    </rPh>
    <phoneticPr fontId="1"/>
  </si>
  <si>
    <t>活動曜日・時間</t>
    <rPh sb="0" eb="2">
      <t>カツドウ</t>
    </rPh>
    <rPh sb="2" eb="4">
      <t>ヨウビ</t>
    </rPh>
    <rPh sb="5" eb="7">
      <t>ジカン</t>
    </rPh>
    <phoneticPr fontId="1"/>
  </si>
  <si>
    <t>4月</t>
    <rPh sb="1" eb="2">
      <t>ガツ</t>
    </rPh>
    <phoneticPr fontId="1"/>
  </si>
  <si>
    <t>回数</t>
    <rPh sb="0" eb="2">
      <t>カイスウ</t>
    </rPh>
    <phoneticPr fontId="1"/>
  </si>
  <si>
    <t>5月</t>
  </si>
  <si>
    <t>6月</t>
  </si>
  <si>
    <t>7月</t>
  </si>
  <si>
    <t>8月</t>
  </si>
  <si>
    <t>9月</t>
  </si>
  <si>
    <t>10月</t>
  </si>
  <si>
    <t>11月</t>
  </si>
  <si>
    <t>12月</t>
  </si>
  <si>
    <t>1月</t>
  </si>
  <si>
    <t>2月</t>
  </si>
  <si>
    <t>3月</t>
  </si>
  <si>
    <t>合計</t>
    <rPh sb="0" eb="2">
      <t>ゴウケイ</t>
    </rPh>
    <phoneticPr fontId="1"/>
  </si>
  <si>
    <t>指導者氏名 1</t>
    <rPh sb="0" eb="3">
      <t>シドウシャ</t>
    </rPh>
    <rPh sb="3" eb="5">
      <t>シメイ</t>
    </rPh>
    <phoneticPr fontId="1"/>
  </si>
  <si>
    <t>指導者氏名 2</t>
    <rPh sb="0" eb="3">
      <t>シドウシャ</t>
    </rPh>
    <rPh sb="3" eb="5">
      <t>シメイ</t>
    </rPh>
    <phoneticPr fontId="1"/>
  </si>
  <si>
    <t>指導者氏名 3</t>
    <rPh sb="0" eb="3">
      <t>シドウシャ</t>
    </rPh>
    <rPh sb="3" eb="5">
      <t>シメイ</t>
    </rPh>
    <phoneticPr fontId="1"/>
  </si>
  <si>
    <t>【団体情報】</t>
    <rPh sb="1" eb="3">
      <t>ダンタイ</t>
    </rPh>
    <rPh sb="3" eb="5">
      <t>ジョウホウ</t>
    </rPh>
    <phoneticPr fontId="1"/>
  </si>
  <si>
    <t>【指導者情報】</t>
    <rPh sb="1" eb="4">
      <t>シドウシャ</t>
    </rPh>
    <rPh sb="4" eb="6">
      <t>ジョウホウ</t>
    </rPh>
    <phoneticPr fontId="1"/>
  </si>
  <si>
    <t>指導者氏名 4</t>
    <rPh sb="0" eb="3">
      <t>シドウシャ</t>
    </rPh>
    <rPh sb="3" eb="5">
      <t>シメイ</t>
    </rPh>
    <phoneticPr fontId="1"/>
  </si>
  <si>
    <t>時間</t>
    <rPh sb="0" eb="2">
      <t>ジカン</t>
    </rPh>
    <phoneticPr fontId="1"/>
  </si>
  <si>
    <t>月額</t>
    <rPh sb="0" eb="2">
      <t>ゲツガク</t>
    </rPh>
    <phoneticPr fontId="1"/>
  </si>
  <si>
    <t>年額</t>
    <rPh sb="0" eb="2">
      <t>ネンガク</t>
    </rPh>
    <phoneticPr fontId="1"/>
  </si>
  <si>
    <t>補助上限額</t>
    <rPh sb="0" eb="2">
      <t>ホジョ</t>
    </rPh>
    <rPh sb="2" eb="5">
      <t>ジョウゲンガク</t>
    </rPh>
    <phoneticPr fontId="1"/>
  </si>
  <si>
    <t>(単位:円)</t>
    <rPh sb="1" eb="3">
      <t>タンイ</t>
    </rPh>
    <rPh sb="4" eb="5">
      <t>エン</t>
    </rPh>
    <phoneticPr fontId="1"/>
  </si>
  <si>
    <t>(単位:人)</t>
    <rPh sb="1" eb="3">
      <t>タンイ</t>
    </rPh>
    <rPh sb="4" eb="5">
      <t>ニン</t>
    </rPh>
    <phoneticPr fontId="1"/>
  </si>
  <si>
    <t>金額
(形態ごとの単価)</t>
    <rPh sb="0" eb="2">
      <t>キンガク</t>
    </rPh>
    <rPh sb="4" eb="6">
      <t>ケイタイ</t>
    </rPh>
    <rPh sb="9" eb="11">
      <t>タンカ</t>
    </rPh>
    <phoneticPr fontId="1"/>
  </si>
  <si>
    <r>
      <rPr>
        <b/>
        <sz val="12"/>
        <color theme="1"/>
        <rFont val="游ゴシック"/>
        <family val="3"/>
        <charset val="128"/>
        <scheme val="minor"/>
      </rPr>
      <t>謝金の支払形態</t>
    </r>
    <r>
      <rPr>
        <b/>
        <sz val="11"/>
        <color theme="1"/>
        <rFont val="游ゴシック"/>
        <family val="3"/>
        <charset val="128"/>
        <scheme val="minor"/>
      </rPr>
      <t xml:space="preserve">
</t>
    </r>
    <r>
      <rPr>
        <b/>
        <sz val="8"/>
        <color theme="1"/>
        <rFont val="游ゴシック"/>
        <family val="3"/>
        <charset val="128"/>
        <scheme val="minor"/>
      </rPr>
      <t>(時間・回数・月額・年額)</t>
    </r>
    <rPh sb="0" eb="2">
      <t>シャキン</t>
    </rPh>
    <rPh sb="3" eb="5">
      <t>シハラ</t>
    </rPh>
    <rPh sb="5" eb="7">
      <t>ケイタイ</t>
    </rPh>
    <rPh sb="9" eb="11">
      <t>ジカン</t>
    </rPh>
    <rPh sb="12" eb="14">
      <t>カイスウ</t>
    </rPh>
    <rPh sb="15" eb="17">
      <t>ゲツガク</t>
    </rPh>
    <rPh sb="18" eb="20">
      <t>ネンガク</t>
    </rPh>
    <phoneticPr fontId="1"/>
  </si>
  <si>
    <t>指導者合計</t>
    <rPh sb="0" eb="3">
      <t>シドウシャ</t>
    </rPh>
    <rPh sb="3" eb="5">
      <t>ゴウケイ</t>
    </rPh>
    <phoneticPr fontId="1"/>
  </si>
  <si>
    <t>月別補助上限額</t>
    <rPh sb="0" eb="2">
      <t>ツキベツ</t>
    </rPh>
    <rPh sb="2" eb="4">
      <t>ホジョ</t>
    </rPh>
    <rPh sb="4" eb="7">
      <t>ジョウゲンガク</t>
    </rPh>
    <phoneticPr fontId="1"/>
  </si>
  <si>
    <r>
      <t xml:space="preserve">指導者人数
</t>
    </r>
    <r>
      <rPr>
        <b/>
        <sz val="11"/>
        <color rgb="FFFF0000"/>
        <rFont val="游ゴシック"/>
        <family val="3"/>
        <charset val="128"/>
        <scheme val="minor"/>
      </rPr>
      <t>(必ず入力)</t>
    </r>
    <rPh sb="0" eb="2">
      <t>シドウ</t>
    </rPh>
    <rPh sb="2" eb="3">
      <t>シャ</t>
    </rPh>
    <rPh sb="3" eb="5">
      <t>ニンズウ</t>
    </rPh>
    <rPh sb="7" eb="8">
      <t>カナラ</t>
    </rPh>
    <rPh sb="9" eb="11">
      <t>ニュウリョク</t>
    </rPh>
    <phoneticPr fontId="1"/>
  </si>
  <si>
    <t>★黄色のセルに入力してください</t>
    <rPh sb="1" eb="3">
      <t>キイロ</t>
    </rPh>
    <rPh sb="7" eb="9">
      <t>ニュウリョク</t>
    </rPh>
    <phoneticPr fontId="1"/>
  </si>
  <si>
    <t>研修受講料</t>
    <rPh sb="0" eb="2">
      <t>ケンシュウ</t>
    </rPh>
    <rPh sb="2" eb="5">
      <t>ジュコウリョウ</t>
    </rPh>
    <phoneticPr fontId="1"/>
  </si>
  <si>
    <t>費目</t>
    <rPh sb="0" eb="2">
      <t>ヒモク</t>
    </rPh>
    <phoneticPr fontId="1"/>
  </si>
  <si>
    <t>付記</t>
    <rPh sb="0" eb="1">
      <t>ツキ</t>
    </rPh>
    <rPh sb="1" eb="2">
      <t>キ</t>
    </rPh>
    <phoneticPr fontId="18"/>
  </si>
  <si>
    <t>会費</t>
    <rPh sb="0" eb="2">
      <t>カイヒ</t>
    </rPh>
    <phoneticPr fontId="18"/>
  </si>
  <si>
    <t>補助金</t>
    <rPh sb="0" eb="3">
      <t>ホジョキン</t>
    </rPh>
    <phoneticPr fontId="18"/>
  </si>
  <si>
    <t>２　支出の部</t>
    <rPh sb="2" eb="4">
      <t>シシュツ</t>
    </rPh>
    <rPh sb="5" eb="6">
      <t>ブ</t>
    </rPh>
    <phoneticPr fontId="18"/>
  </si>
  <si>
    <t>【補助対象経費】</t>
    <rPh sb="1" eb="3">
      <t>ホジョ</t>
    </rPh>
    <rPh sb="3" eb="5">
      <t>タイショウ</t>
    </rPh>
    <rPh sb="5" eb="7">
      <t>ケイヒ</t>
    </rPh>
    <phoneticPr fontId="1"/>
  </si>
  <si>
    <t>指導者謝金</t>
    <rPh sb="0" eb="3">
      <t>シドウシャ</t>
    </rPh>
    <rPh sb="3" eb="5">
      <t>シャキン</t>
    </rPh>
    <phoneticPr fontId="18"/>
  </si>
  <si>
    <t>小計</t>
    <rPh sb="0" eb="2">
      <t>ショウケイ</t>
    </rPh>
    <phoneticPr fontId="1"/>
  </si>
  <si>
    <t>【補助対象外経費】</t>
    <rPh sb="1" eb="3">
      <t>ホジョ</t>
    </rPh>
    <rPh sb="3" eb="5">
      <t>タイショウ</t>
    </rPh>
    <rPh sb="5" eb="6">
      <t>ガイ</t>
    </rPh>
    <rPh sb="6" eb="8">
      <t>ケイヒ</t>
    </rPh>
    <phoneticPr fontId="1"/>
  </si>
  <si>
    <t>支出　合計</t>
    <rPh sb="0" eb="2">
      <t>シシュツ</t>
    </rPh>
    <rPh sb="3" eb="5">
      <t>ゴウケイ</t>
    </rPh>
    <phoneticPr fontId="1"/>
  </si>
  <si>
    <t>収入　合計</t>
    <rPh sb="0" eb="2">
      <t>シュウニュウ</t>
    </rPh>
    <rPh sb="3" eb="5">
      <t>ゴウケイ</t>
    </rPh>
    <phoneticPr fontId="1"/>
  </si>
  <si>
    <t>【留意事項】</t>
    <rPh sb="1" eb="3">
      <t>リュウイ</t>
    </rPh>
    <rPh sb="3" eb="5">
      <t>ジコウ</t>
    </rPh>
    <phoneticPr fontId="22"/>
  </si>
  <si>
    <t>合計</t>
    <rPh sb="0" eb="2">
      <t>ゴウケイ</t>
    </rPh>
    <phoneticPr fontId="22"/>
  </si>
  <si>
    <t>小計</t>
    <rPh sb="0" eb="2">
      <t>ショウケイ</t>
    </rPh>
    <phoneticPr fontId="22"/>
  </si>
  <si>
    <t>３月</t>
  </si>
  <si>
    <t>２月</t>
  </si>
  <si>
    <t>１月</t>
  </si>
  <si>
    <t>１２月</t>
  </si>
  <si>
    <t>１１月</t>
  </si>
  <si>
    <t>１０月</t>
  </si>
  <si>
    <t>９月</t>
  </si>
  <si>
    <t>８月</t>
  </si>
  <si>
    <t>７月</t>
  </si>
  <si>
    <t>６月</t>
  </si>
  <si>
    <t>５月</t>
  </si>
  <si>
    <t>４月</t>
  </si>
  <si>
    <t>支出</t>
    <rPh sb="0" eb="2">
      <t>シシュツ</t>
    </rPh>
    <phoneticPr fontId="22"/>
  </si>
  <si>
    <t>収入</t>
    <rPh sb="0" eb="2">
      <t>シュウニュウ</t>
    </rPh>
    <phoneticPr fontId="22"/>
  </si>
  <si>
    <t>研修受講料</t>
    <rPh sb="0" eb="2">
      <t>ケンシュウ</t>
    </rPh>
    <rPh sb="2" eb="5">
      <t>ジュコウリョウ</t>
    </rPh>
    <phoneticPr fontId="22"/>
  </si>
  <si>
    <t>指導者謝金</t>
    <rPh sb="0" eb="3">
      <t>シドウシャ</t>
    </rPh>
    <rPh sb="3" eb="5">
      <t>シャキン</t>
    </rPh>
    <phoneticPr fontId="22"/>
  </si>
  <si>
    <t>補助対象外経費</t>
    <rPh sb="0" eb="2">
      <t>ホジョ</t>
    </rPh>
    <rPh sb="2" eb="4">
      <t>タイショウ</t>
    </rPh>
    <rPh sb="4" eb="5">
      <t>ガイ</t>
    </rPh>
    <rPh sb="5" eb="7">
      <t>ケイヒ</t>
    </rPh>
    <phoneticPr fontId="22"/>
  </si>
  <si>
    <t>補助対象経費</t>
    <rPh sb="0" eb="2">
      <t>ホジョ</t>
    </rPh>
    <rPh sb="2" eb="4">
      <t>タイショウ</t>
    </rPh>
    <rPh sb="4" eb="6">
      <t>ケイヒ</t>
    </rPh>
    <phoneticPr fontId="22"/>
  </si>
  <si>
    <t>補助金</t>
    <rPh sb="0" eb="3">
      <t>ホジョキン</t>
    </rPh>
    <phoneticPr fontId="22"/>
  </si>
  <si>
    <t>会費</t>
    <rPh sb="0" eb="2">
      <t>カイヒ</t>
    </rPh>
    <phoneticPr fontId="22"/>
  </si>
  <si>
    <t>収支累計</t>
    <rPh sb="0" eb="2">
      <t>シュウシ</t>
    </rPh>
    <rPh sb="2" eb="4">
      <t>ルイケイ</t>
    </rPh>
    <phoneticPr fontId="22"/>
  </si>
  <si>
    <t>月</t>
    <rPh sb="0" eb="1">
      <t>ツキ</t>
    </rPh>
    <phoneticPr fontId="22"/>
  </si>
  <si>
    <t>(単位:円)</t>
    <rPh sb="1" eb="3">
      <t>タンイ</t>
    </rPh>
    <rPh sb="4" eb="5">
      <t>エン</t>
    </rPh>
    <phoneticPr fontId="22"/>
  </si>
  <si>
    <t>　　【団体名】</t>
    <rPh sb="3" eb="5">
      <t>ダンタイ</t>
    </rPh>
    <rPh sb="5" eb="6">
      <t>メイ</t>
    </rPh>
    <phoneticPr fontId="22"/>
  </si>
  <si>
    <t>　</t>
    <phoneticPr fontId="1"/>
  </si>
  <si>
    <t xml:space="preserve">  </t>
    <phoneticPr fontId="1"/>
  </si>
  <si>
    <t>繰越金・その他</t>
    <rPh sb="0" eb="2">
      <t>クリコシ</t>
    </rPh>
    <rPh sb="2" eb="3">
      <t>キン</t>
    </rPh>
    <rPh sb="6" eb="7">
      <t>タ</t>
    </rPh>
    <phoneticPr fontId="1"/>
  </si>
  <si>
    <t>繰越金
その他</t>
    <rPh sb="0" eb="2">
      <t>クリコシ</t>
    </rPh>
    <rPh sb="2" eb="3">
      <t>キン</t>
    </rPh>
    <rPh sb="6" eb="7">
      <t>タ</t>
    </rPh>
    <phoneticPr fontId="22"/>
  </si>
  <si>
    <t>申請月より前に支払った指導者謝金</t>
    <rPh sb="0" eb="2">
      <t>シンセイ</t>
    </rPh>
    <rPh sb="2" eb="3">
      <t>ツキ</t>
    </rPh>
    <rPh sb="5" eb="6">
      <t>マエ</t>
    </rPh>
    <rPh sb="7" eb="9">
      <t>シハラ</t>
    </rPh>
    <rPh sb="11" eb="14">
      <t>シドウシャ</t>
    </rPh>
    <rPh sb="14" eb="16">
      <t>シャキン</t>
    </rPh>
    <phoneticPr fontId="1"/>
  </si>
  <si>
    <t>千円未満切捨て</t>
    <rPh sb="0" eb="2">
      <t>センエン</t>
    </rPh>
    <rPh sb="2" eb="4">
      <t>ミマン</t>
    </rPh>
    <rPh sb="4" eb="6">
      <t>キリス</t>
    </rPh>
    <phoneticPr fontId="1"/>
  </si>
  <si>
    <t>実際に支払った額</t>
    <rPh sb="0" eb="2">
      <t>ジッサイ</t>
    </rPh>
    <rPh sb="3" eb="5">
      <t>シハラ</t>
    </rPh>
    <rPh sb="7" eb="8">
      <t>ガク</t>
    </rPh>
    <phoneticPr fontId="1"/>
  </si>
  <si>
    <t>申請月からの指導者謝金</t>
    <rPh sb="0" eb="2">
      <t>シンセイ</t>
    </rPh>
    <rPh sb="2" eb="3">
      <t>ツキ</t>
    </rPh>
    <rPh sb="6" eb="9">
      <t>シドウシャ</t>
    </rPh>
    <rPh sb="9" eb="11">
      <t>シャキン</t>
    </rPh>
    <phoneticPr fontId="1"/>
  </si>
  <si>
    <t>　　</t>
    <phoneticPr fontId="1"/>
  </si>
  <si>
    <t>交付決定月</t>
    <rPh sb="0" eb="2">
      <t>コウフ</t>
    </rPh>
    <rPh sb="2" eb="4">
      <t>ケッテイ</t>
    </rPh>
    <rPh sb="4" eb="5">
      <t>ツキ</t>
    </rPh>
    <phoneticPr fontId="1"/>
  </si>
  <si>
    <t>※交付決定された月からの実際の活動日数を記載してください</t>
    <rPh sb="1" eb="3">
      <t>コウフ</t>
    </rPh>
    <rPh sb="3" eb="5">
      <t>ケッテイ</t>
    </rPh>
    <rPh sb="8" eb="9">
      <t>ツキ</t>
    </rPh>
    <rPh sb="12" eb="14">
      <t>ジッサイ</t>
    </rPh>
    <rPh sb="15" eb="17">
      <t>カツドウ</t>
    </rPh>
    <rPh sb="17" eb="19">
      <t>ニッスウ</t>
    </rPh>
    <rPh sb="20" eb="22">
      <t>キサイ</t>
    </rPh>
    <phoneticPr fontId="1"/>
  </si>
  <si>
    <t>活動日数</t>
    <rPh sb="0" eb="2">
      <t>カツドウ</t>
    </rPh>
    <rPh sb="2" eb="4">
      <t>ニッスウ</t>
    </rPh>
    <phoneticPr fontId="1"/>
  </si>
  <si>
    <t>月</t>
    <rPh sb="0" eb="1">
      <t>ツキ</t>
    </rPh>
    <phoneticPr fontId="1"/>
  </si>
  <si>
    <t>活動日数（実績）</t>
    <rPh sb="0" eb="2">
      <t>カツドウ</t>
    </rPh>
    <rPh sb="2" eb="4">
      <t>ニッスウ</t>
    </rPh>
    <rPh sb="5" eb="7">
      <t>ジッセキ</t>
    </rPh>
    <phoneticPr fontId="1"/>
  </si>
  <si>
    <t>月別支払額</t>
    <rPh sb="0" eb="2">
      <t>ツキベツ</t>
    </rPh>
    <rPh sb="2" eb="4">
      <t>シハラ</t>
    </rPh>
    <rPh sb="4" eb="5">
      <t>ガク</t>
    </rPh>
    <phoneticPr fontId="1"/>
  </si>
  <si>
    <t>月別支払額</t>
    <rPh sb="0" eb="2">
      <t>ツキベツ</t>
    </rPh>
    <rPh sb="2" eb="4">
      <t>シハラ</t>
    </rPh>
    <rPh sb="4" eb="5">
      <t>テイガク</t>
    </rPh>
    <phoneticPr fontId="1"/>
  </si>
  <si>
    <t>収支決算</t>
    <rPh sb="0" eb="2">
      <t>シュウシ</t>
    </rPh>
    <rPh sb="2" eb="4">
      <t>ケッサン</t>
    </rPh>
    <phoneticPr fontId="1"/>
  </si>
  <si>
    <t>年間活動実績報告</t>
    <rPh sb="0" eb="2">
      <t>ネンカン</t>
    </rPh>
    <rPh sb="2" eb="4">
      <t>カツドウ</t>
    </rPh>
    <rPh sb="4" eb="6">
      <t>ジッセキ</t>
    </rPh>
    <rPh sb="6" eb="8">
      <t>ホウコク</t>
    </rPh>
    <phoneticPr fontId="1"/>
  </si>
  <si>
    <t>※収支実績報告書を作成すると自動で完成するので、
　入力は不要です。</t>
    <rPh sb="1" eb="3">
      <t>シュウシ</t>
    </rPh>
    <rPh sb="3" eb="5">
      <t>ジッセキ</t>
    </rPh>
    <rPh sb="5" eb="8">
      <t>ホウコクショ</t>
    </rPh>
    <rPh sb="9" eb="11">
      <t>サクセイ</t>
    </rPh>
    <rPh sb="14" eb="16">
      <t>ジドウ</t>
    </rPh>
    <rPh sb="17" eb="19">
      <t>カンセイ</t>
    </rPh>
    <rPh sb="26" eb="28">
      <t>ニュウリョク</t>
    </rPh>
    <rPh sb="29" eb="31">
      <t>フヨウ</t>
    </rPh>
    <phoneticPr fontId="1"/>
  </si>
  <si>
    <t>事業費収支実績内訳書</t>
    <rPh sb="0" eb="2">
      <t>ジギョウ</t>
    </rPh>
    <rPh sb="2" eb="3">
      <t>ヒ</t>
    </rPh>
    <rPh sb="3" eb="5">
      <t>シュウシ</t>
    </rPh>
    <rPh sb="5" eb="7">
      <t>ジッセキ</t>
    </rPh>
    <rPh sb="7" eb="10">
      <t>ウチワケショ</t>
    </rPh>
    <phoneticPr fontId="22"/>
  </si>
  <si>
    <t>研修受講料確定額</t>
    <rPh sb="0" eb="2">
      <t>ケンシュウ</t>
    </rPh>
    <rPh sb="2" eb="5">
      <t>ジュコウリョウ</t>
    </rPh>
    <rPh sb="5" eb="7">
      <t>カクテイ</t>
    </rPh>
    <rPh sb="7" eb="8">
      <t>ガク</t>
    </rPh>
    <phoneticPr fontId="1"/>
  </si>
  <si>
    <t>※研修受講料は団体が指導者に実際に支払った金額を記載してください。
その額の2分の1が確定額になります。ただし、確定額の上限は5000円です</t>
    <rPh sb="1" eb="3">
      <t>ケンシュウ</t>
    </rPh>
    <rPh sb="3" eb="6">
      <t>ジュコウリョウ</t>
    </rPh>
    <rPh sb="7" eb="9">
      <t>ダンタイ</t>
    </rPh>
    <rPh sb="10" eb="13">
      <t>シドウシャ</t>
    </rPh>
    <rPh sb="14" eb="16">
      <t>ジッサイ</t>
    </rPh>
    <rPh sb="17" eb="19">
      <t>シハラ</t>
    </rPh>
    <rPh sb="21" eb="23">
      <t>キンガク</t>
    </rPh>
    <rPh sb="24" eb="26">
      <t>キサイ</t>
    </rPh>
    <rPh sb="36" eb="37">
      <t>ガク</t>
    </rPh>
    <rPh sb="39" eb="40">
      <t>ブン</t>
    </rPh>
    <rPh sb="43" eb="45">
      <t>カクテイ</t>
    </rPh>
    <rPh sb="45" eb="46">
      <t>ヒタイ</t>
    </rPh>
    <rPh sb="56" eb="58">
      <t>カクテイ</t>
    </rPh>
    <rPh sb="58" eb="59">
      <t>ガク</t>
    </rPh>
    <rPh sb="60" eb="62">
      <t>ジョウゲン</t>
    </rPh>
    <rPh sb="67" eb="68">
      <t>エン</t>
    </rPh>
    <phoneticPr fontId="1"/>
  </si>
  <si>
    <t>補助金確定額</t>
    <rPh sb="0" eb="3">
      <t>ホジョキン</t>
    </rPh>
    <rPh sb="3" eb="5">
      <t>カクテイ</t>
    </rPh>
    <rPh sb="5" eb="6">
      <t>ガク</t>
    </rPh>
    <phoneticPr fontId="1"/>
  </si>
  <si>
    <t>①</t>
    <phoneticPr fontId="1"/>
  </si>
  <si>
    <t>②</t>
    <phoneticPr fontId="1"/>
  </si>
  <si>
    <t>①―②</t>
    <phoneticPr fontId="1"/>
  </si>
  <si>
    <t>2.補助対象経費の指導者謝金と研修受講料は活動報告書1と一致させてください</t>
    <rPh sb="2" eb="4">
      <t>ホジョ</t>
    </rPh>
    <rPh sb="4" eb="6">
      <t>タイショウ</t>
    </rPh>
    <rPh sb="6" eb="8">
      <t>ケイヒ</t>
    </rPh>
    <rPh sb="9" eb="12">
      <t>シドウシャ</t>
    </rPh>
    <rPh sb="12" eb="14">
      <t>シャキン</t>
    </rPh>
    <rPh sb="15" eb="17">
      <t>ケンシュウ</t>
    </rPh>
    <rPh sb="17" eb="19">
      <t>ジュコウ</t>
    </rPh>
    <rPh sb="19" eb="20">
      <t>リョウ</t>
    </rPh>
    <rPh sb="21" eb="23">
      <t>カツドウ</t>
    </rPh>
    <rPh sb="23" eb="26">
      <t>ホウコクショ</t>
    </rPh>
    <rPh sb="28" eb="30">
      <t>イッチ</t>
    </rPh>
    <phoneticPr fontId="22"/>
  </si>
  <si>
    <t>3.指導者謝金と研修受講料は領収書と一致させてください</t>
    <rPh sb="2" eb="5">
      <t>シドウシャ</t>
    </rPh>
    <rPh sb="5" eb="7">
      <t>シャキン</t>
    </rPh>
    <rPh sb="8" eb="10">
      <t>ケンシュウ</t>
    </rPh>
    <rPh sb="10" eb="13">
      <t>ジュコウリョウ</t>
    </rPh>
    <rPh sb="14" eb="17">
      <t>リョウシュウショ</t>
    </rPh>
    <rPh sb="18" eb="20">
      <t>イッチ</t>
    </rPh>
    <phoneticPr fontId="22"/>
  </si>
  <si>
    <t>4.補助金は実際に入金された月に計上してください</t>
    <rPh sb="2" eb="5">
      <t>ホジョキン</t>
    </rPh>
    <rPh sb="6" eb="8">
      <t>ジッサイ</t>
    </rPh>
    <rPh sb="9" eb="11">
      <t>ニュウキン</t>
    </rPh>
    <rPh sb="14" eb="15">
      <t>ツキ</t>
    </rPh>
    <rPh sb="16" eb="18">
      <t>ケイジョウ</t>
    </rPh>
    <phoneticPr fontId="22"/>
  </si>
  <si>
    <t>5.交付決定より前の月に支払った指導者謝金は「補助対象外経費」の指導者謝金に計上してください</t>
    <rPh sb="2" eb="4">
      <t>コウフ</t>
    </rPh>
    <rPh sb="4" eb="6">
      <t>ケッテイ</t>
    </rPh>
    <rPh sb="8" eb="9">
      <t>マエ</t>
    </rPh>
    <rPh sb="10" eb="11">
      <t>ツキ</t>
    </rPh>
    <rPh sb="12" eb="14">
      <t>シハラ</t>
    </rPh>
    <rPh sb="16" eb="19">
      <t>シドウシャ</t>
    </rPh>
    <rPh sb="19" eb="21">
      <t>シャキン</t>
    </rPh>
    <rPh sb="23" eb="25">
      <t>ホジョ</t>
    </rPh>
    <rPh sb="25" eb="27">
      <t>タイショウ</t>
    </rPh>
    <rPh sb="27" eb="28">
      <t>ガイ</t>
    </rPh>
    <rPh sb="28" eb="30">
      <t>ケイヒ</t>
    </rPh>
    <rPh sb="32" eb="35">
      <t>シドウシャ</t>
    </rPh>
    <rPh sb="35" eb="37">
      <t>シャキン</t>
    </rPh>
    <rPh sb="38" eb="40">
      <t>ケイジョウ</t>
    </rPh>
    <phoneticPr fontId="22"/>
  </si>
  <si>
    <t>補助金精算額</t>
    <rPh sb="0" eb="3">
      <t>ホジョキン</t>
    </rPh>
    <rPh sb="3" eb="6">
      <t>セイサンガク</t>
    </rPh>
    <rPh sb="5" eb="6">
      <t>ガク</t>
    </rPh>
    <phoneticPr fontId="1"/>
  </si>
  <si>
    <t>4月</t>
    <phoneticPr fontId="1"/>
  </si>
  <si>
    <t>決算額</t>
    <rPh sb="0" eb="2">
      <t>ケッサン</t>
    </rPh>
    <rPh sb="2" eb="3">
      <t>ガク</t>
    </rPh>
    <phoneticPr fontId="18"/>
  </si>
  <si>
    <t>種目</t>
    <rPh sb="0" eb="2">
      <t>シュモク</t>
    </rPh>
    <phoneticPr fontId="1"/>
  </si>
  <si>
    <t>1.収入と支出の合計を一致させてください</t>
    <rPh sb="2" eb="4">
      <t>シュウニュウ</t>
    </rPh>
    <rPh sb="5" eb="7">
      <t>シシュツ</t>
    </rPh>
    <rPh sb="8" eb="10">
      <t>ゴウケイ</t>
    </rPh>
    <rPh sb="11" eb="13">
      <t>イッチ</t>
    </rPh>
    <phoneticPr fontId="22"/>
  </si>
  <si>
    <t>6.補助対象経費合計額を基にした活動報告書１の補助金確定額が交付決定額より少なかった場合は差額を返納していただきます。(なお、支払いが交付決定額より多かった場合の追加交付はありません。)</t>
    <rPh sb="2" eb="4">
      <t>ホジョ</t>
    </rPh>
    <rPh sb="4" eb="6">
      <t>タイショウ</t>
    </rPh>
    <rPh sb="6" eb="8">
      <t>ケイヒ</t>
    </rPh>
    <rPh sb="8" eb="10">
      <t>ゴウケイ</t>
    </rPh>
    <rPh sb="10" eb="11">
      <t>ガク</t>
    </rPh>
    <rPh sb="12" eb="13">
      <t>モト</t>
    </rPh>
    <rPh sb="16" eb="18">
      <t>カツドウ</t>
    </rPh>
    <rPh sb="18" eb="20">
      <t>ホウコク</t>
    </rPh>
    <rPh sb="20" eb="21">
      <t>ショ</t>
    </rPh>
    <rPh sb="23" eb="26">
      <t>ホジョキン</t>
    </rPh>
    <rPh sb="26" eb="28">
      <t>カクテイ</t>
    </rPh>
    <rPh sb="28" eb="29">
      <t>ガク</t>
    </rPh>
    <rPh sb="30" eb="32">
      <t>コウフ</t>
    </rPh>
    <rPh sb="32" eb="34">
      <t>ケッテイ</t>
    </rPh>
    <rPh sb="37" eb="38">
      <t>スク</t>
    </rPh>
    <rPh sb="42" eb="44">
      <t>バアイ</t>
    </rPh>
    <rPh sb="45" eb="47">
      <t>サガク</t>
    </rPh>
    <rPh sb="48" eb="50">
      <t>ヘンノウ</t>
    </rPh>
    <rPh sb="63" eb="65">
      <t>シハラ</t>
    </rPh>
    <rPh sb="67" eb="69">
      <t>コウフ</t>
    </rPh>
    <rPh sb="69" eb="71">
      <t>ケッテイ</t>
    </rPh>
    <rPh sb="71" eb="72">
      <t>ガク</t>
    </rPh>
    <rPh sb="74" eb="75">
      <t>オオ</t>
    </rPh>
    <rPh sb="78" eb="80">
      <t>バアイ</t>
    </rPh>
    <rPh sb="81" eb="83">
      <t>ツイカ</t>
    </rPh>
    <rPh sb="83" eb="85">
      <t>コウフ</t>
    </rPh>
    <phoneticPr fontId="22"/>
  </si>
  <si>
    <t>繰越金・その他</t>
    <rPh sb="0" eb="2">
      <t>クリコシ</t>
    </rPh>
    <rPh sb="2" eb="3">
      <t>キン</t>
    </rPh>
    <rPh sb="6" eb="7">
      <t>タ</t>
    </rPh>
    <phoneticPr fontId="18"/>
  </si>
  <si>
    <t>その他</t>
    <rPh sb="2" eb="3">
      <t>タ</t>
    </rPh>
    <phoneticPr fontId="1"/>
  </si>
  <si>
    <t>月別指導実績</t>
    <rPh sb="0" eb="2">
      <t>ツキベツ</t>
    </rPh>
    <rPh sb="2" eb="4">
      <t>シドウ</t>
    </rPh>
    <rPh sb="4" eb="6">
      <t>ジッセキ</t>
    </rPh>
    <phoneticPr fontId="1"/>
  </si>
  <si>
    <t>月別補助額</t>
    <rPh sb="0" eb="2">
      <t>ツキベツ</t>
    </rPh>
    <rPh sb="2" eb="4">
      <t>ホジョ</t>
    </rPh>
    <rPh sb="4" eb="5">
      <t>ガク</t>
    </rPh>
    <phoneticPr fontId="1"/>
  </si>
  <si>
    <t>指導者謝金確定額</t>
    <rPh sb="0" eb="3">
      <t>シドウシャ</t>
    </rPh>
    <rPh sb="3" eb="5">
      <t>シャキン</t>
    </rPh>
    <rPh sb="5" eb="7">
      <t>カクテイ</t>
    </rPh>
    <rPh sb="7" eb="8">
      <t>ガク</t>
    </rPh>
    <phoneticPr fontId="1"/>
  </si>
  <si>
    <t>指導者謝金確定額</t>
    <rPh sb="0" eb="2">
      <t>シドウ</t>
    </rPh>
    <rPh sb="2" eb="3">
      <t>シャ</t>
    </rPh>
    <rPh sb="3" eb="5">
      <t>シャキン</t>
    </rPh>
    <rPh sb="5" eb="7">
      <t>カクテイ</t>
    </rPh>
    <rPh sb="7" eb="8">
      <t>ガク</t>
    </rPh>
    <phoneticPr fontId="1"/>
  </si>
  <si>
    <t>研修受講料確定額＋指導者謝金確定額</t>
    <rPh sb="0" eb="2">
      <t>ケンシュウ</t>
    </rPh>
    <rPh sb="2" eb="4">
      <t>ジュコウ</t>
    </rPh>
    <rPh sb="4" eb="5">
      <t>リョウ</t>
    </rPh>
    <rPh sb="5" eb="7">
      <t>カクテイ</t>
    </rPh>
    <rPh sb="7" eb="8">
      <t>ガク</t>
    </rPh>
    <rPh sb="9" eb="12">
      <t>シドウシャ</t>
    </rPh>
    <rPh sb="12" eb="14">
      <t>シャキン</t>
    </rPh>
    <rPh sb="14" eb="16">
      <t>カクテイ</t>
    </rPh>
    <rPh sb="16" eb="17">
      <t>ガク</t>
    </rPh>
    <phoneticPr fontId="1"/>
  </si>
  <si>
    <t>③</t>
    <phoneticPr fontId="1"/>
  </si>
  <si>
    <t>補助金交付決定額(交付済額)_当初</t>
    <rPh sb="0" eb="3">
      <t>ホジョキン</t>
    </rPh>
    <rPh sb="3" eb="5">
      <t>コウフ</t>
    </rPh>
    <rPh sb="5" eb="7">
      <t>ケッテイ</t>
    </rPh>
    <rPh sb="7" eb="8">
      <t>ガク</t>
    </rPh>
    <rPh sb="9" eb="11">
      <t>コウフ</t>
    </rPh>
    <rPh sb="11" eb="12">
      <t>ズミ</t>
    </rPh>
    <rPh sb="12" eb="13">
      <t>ガク</t>
    </rPh>
    <rPh sb="15" eb="17">
      <t>トウショ</t>
    </rPh>
    <phoneticPr fontId="1"/>
  </si>
  <si>
    <t>補助金交付決定額 _変更後</t>
    <rPh sb="0" eb="3">
      <t>ホジョキン</t>
    </rPh>
    <rPh sb="3" eb="5">
      <t>コウフ</t>
    </rPh>
    <rPh sb="5" eb="7">
      <t>ケッテイ</t>
    </rPh>
    <rPh sb="7" eb="8">
      <t>ガク</t>
    </rPh>
    <rPh sb="10" eb="12">
      <t>ヘンコウ</t>
    </rPh>
    <rPh sb="12" eb="13">
      <t>ゴ</t>
    </rPh>
    <phoneticPr fontId="1"/>
  </si>
  <si>
    <t>④</t>
    <phoneticPr fontId="1"/>
  </si>
  <si>
    <t>⑤</t>
    <phoneticPr fontId="1"/>
  </si>
  <si>
    <t>※④補助金確定額は千円未満を切捨てた金額です</t>
    <rPh sb="2" eb="5">
      <t>ホジョキン</t>
    </rPh>
    <rPh sb="5" eb="7">
      <t>カクテイ</t>
    </rPh>
    <rPh sb="7" eb="8">
      <t>ガク</t>
    </rPh>
    <rPh sb="9" eb="11">
      <t>センエン</t>
    </rPh>
    <rPh sb="11" eb="13">
      <t>ミマン</t>
    </rPh>
    <rPh sb="14" eb="16">
      <t>キリス</t>
    </rPh>
    <rPh sb="18" eb="20">
      <t>キンガク</t>
    </rPh>
    <phoneticPr fontId="1"/>
  </si>
  <si>
    <t>※⑤補助金精算額が、プラスの場合は追給、マイナスの場合は返納です。</t>
    <rPh sb="2" eb="5">
      <t>ホジョキン</t>
    </rPh>
    <rPh sb="5" eb="7">
      <t>セイサン</t>
    </rPh>
    <rPh sb="7" eb="8">
      <t>ガク</t>
    </rPh>
    <rPh sb="14" eb="16">
      <t>バアイ</t>
    </rPh>
    <rPh sb="17" eb="19">
      <t>ツイキュウ</t>
    </rPh>
    <rPh sb="25" eb="27">
      <t>バアイ</t>
    </rPh>
    <rPh sb="28" eb="30">
      <t>ヘンノウ</t>
    </rPh>
    <phoneticPr fontId="1"/>
  </si>
  <si>
    <t>指導者氏名 5</t>
    <rPh sb="0" eb="3">
      <t>シドウシャ</t>
    </rPh>
    <rPh sb="3" eb="5">
      <t>シメイ</t>
    </rPh>
    <phoneticPr fontId="1"/>
  </si>
  <si>
    <t>指導者氏名 6</t>
    <rPh sb="0" eb="3">
      <t>シドウシャ</t>
    </rPh>
    <rPh sb="3" eb="5">
      <t>シメイ</t>
    </rPh>
    <phoneticPr fontId="1"/>
  </si>
  <si>
    <t>指導者氏名 7</t>
    <rPh sb="0" eb="3">
      <t>シドウシャ</t>
    </rPh>
    <rPh sb="3" eb="5">
      <t>シメイ</t>
    </rPh>
    <phoneticPr fontId="1"/>
  </si>
  <si>
    <t>指導者氏名 8</t>
    <rPh sb="0" eb="3">
      <t>シドウシャ</t>
    </rPh>
    <rPh sb="3" eb="5">
      <t>シメイ</t>
    </rPh>
    <phoneticPr fontId="1"/>
  </si>
  <si>
    <t>指導者氏名 9</t>
    <rPh sb="0" eb="3">
      <t>シドウシャ</t>
    </rPh>
    <rPh sb="3" eb="5">
      <t>シメイ</t>
    </rPh>
    <phoneticPr fontId="1"/>
  </si>
  <si>
    <t>指導者氏名 10</t>
    <rPh sb="0" eb="3">
      <t>シドウシャ</t>
    </rPh>
    <rPh sb="3" eb="5">
      <t>シメイ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</si>
</sst>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 #,##0_ ;_ * \-#,##0_ ;_ * &quot;-&quot;_ ;_ @_ "/>
    <numFmt numFmtId="176" formatCode="#,##0_);\(#,##0\)"/>
    <numFmt numFmtId="177" formatCode="#,##0;&quot;△ &quot;#,##0"/>
  </numFmts>
  <fonts count="42" x14ac:knownFonts="1">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16"/>
      <color theme="1"/>
      <name val="游ゴシック"/>
      <family val="2"/>
      <charset val="128"/>
      <scheme val="minor"/>
    </font>
    <font>
      <sz val="16"/>
      <color theme="1"/>
      <name val="游ゴシック"/>
      <family val="3"/>
      <charset val="128"/>
      <scheme val="minor"/>
    </font>
    <font>
      <sz val="12"/>
      <color theme="1"/>
      <name val="游ゴシック"/>
      <family val="3"/>
      <charset val="128"/>
      <scheme val="minor"/>
    </font>
    <font>
      <sz val="14"/>
      <color theme="1"/>
      <name val="游ゴシック"/>
      <family val="2"/>
      <charset val="128"/>
      <scheme val="minor"/>
    </font>
    <font>
      <sz val="14"/>
      <color theme="1"/>
      <name val="游ゴシック"/>
      <family val="3"/>
      <charset val="128"/>
      <scheme val="minor"/>
    </font>
    <font>
      <b/>
      <sz val="16"/>
      <color theme="1"/>
      <name val="游ゴシック"/>
      <family val="3"/>
      <charset val="128"/>
      <scheme val="minor"/>
    </font>
    <font>
      <b/>
      <sz val="12"/>
      <color theme="1"/>
      <name val="游ゴシック"/>
      <family val="3"/>
      <charset val="128"/>
      <scheme val="minor"/>
    </font>
    <font>
      <b/>
      <sz val="14"/>
      <color theme="1"/>
      <name val="游ゴシック"/>
      <family val="3"/>
      <charset val="128"/>
      <scheme val="minor"/>
    </font>
    <font>
      <b/>
      <sz val="11"/>
      <color theme="1"/>
      <name val="游ゴシック"/>
      <family val="3"/>
      <charset val="128"/>
      <scheme val="minor"/>
    </font>
    <font>
      <b/>
      <sz val="8"/>
      <color theme="1"/>
      <name val="游ゴシック"/>
      <family val="3"/>
      <charset val="128"/>
      <scheme val="minor"/>
    </font>
    <font>
      <b/>
      <sz val="18"/>
      <color theme="1"/>
      <name val="游ゴシック"/>
      <family val="3"/>
      <charset val="128"/>
      <scheme val="minor"/>
    </font>
    <font>
      <sz val="18"/>
      <color theme="1"/>
      <name val="游ゴシック"/>
      <family val="2"/>
      <charset val="128"/>
      <scheme val="minor"/>
    </font>
    <font>
      <b/>
      <sz val="12"/>
      <name val="游ゴシック"/>
      <family val="3"/>
      <charset val="128"/>
      <scheme val="minor"/>
    </font>
    <font>
      <b/>
      <sz val="11"/>
      <color rgb="FFFF0000"/>
      <name val="游ゴシック"/>
      <family val="3"/>
      <charset val="128"/>
      <scheme val="minor"/>
    </font>
    <font>
      <sz val="12"/>
      <color theme="1"/>
      <name val="HG丸ｺﾞｼｯｸM-PRO"/>
      <family val="3"/>
      <charset val="128"/>
    </font>
    <font>
      <sz val="6"/>
      <name val="ＭＳ Ｐゴシック"/>
      <family val="3"/>
      <charset val="128"/>
    </font>
    <font>
      <sz val="12"/>
      <name val="HG丸ｺﾞｼｯｸM-PRO"/>
      <family val="3"/>
      <charset val="128"/>
    </font>
    <font>
      <sz val="11"/>
      <name val="ＭＳ Ｐゴシック"/>
      <family val="3"/>
    </font>
    <font>
      <sz val="11"/>
      <name val="Meiryo UI"/>
      <family val="3"/>
      <charset val="128"/>
    </font>
    <font>
      <sz val="6"/>
      <name val="ＭＳ Ｐゴシック"/>
      <family val="3"/>
    </font>
    <font>
      <sz val="10"/>
      <name val="Arial"/>
      <family val="2"/>
    </font>
    <font>
      <sz val="10"/>
      <name val="Meiryo UI"/>
      <family val="3"/>
      <charset val="128"/>
    </font>
    <font>
      <sz val="13"/>
      <name val="Meiryo UI"/>
      <family val="3"/>
      <charset val="128"/>
    </font>
    <font>
      <sz val="13"/>
      <name val="ＭＳ Ｐゴシック"/>
      <family val="3"/>
      <charset val="128"/>
    </font>
    <font>
      <sz val="9"/>
      <name val="Meiryo UI"/>
      <family val="3"/>
      <charset val="128"/>
    </font>
    <font>
      <sz val="14"/>
      <name val="Meiryo UI"/>
      <family val="3"/>
      <charset val="128"/>
    </font>
    <font>
      <sz val="16"/>
      <name val="Meiryo UI"/>
      <family val="3"/>
      <charset val="128"/>
    </font>
    <font>
      <sz val="16"/>
      <color theme="1"/>
      <name val="Meiryo UI"/>
      <family val="3"/>
      <charset val="128"/>
    </font>
    <font>
      <sz val="12"/>
      <color theme="1"/>
      <name val="Meiryo UI"/>
      <family val="3"/>
      <charset val="128"/>
    </font>
    <font>
      <sz val="12"/>
      <name val="Meiryo UI"/>
      <family val="3"/>
      <charset val="128"/>
    </font>
    <font>
      <sz val="10"/>
      <color theme="1"/>
      <name val="Meiryo UI"/>
      <family val="3"/>
      <charset val="128"/>
    </font>
    <font>
      <sz val="9"/>
      <color theme="1"/>
      <name val="Meiryo UI"/>
      <family val="3"/>
      <charset val="128"/>
    </font>
    <font>
      <b/>
      <sz val="12"/>
      <color theme="1"/>
      <name val="Meiryo UI"/>
      <family val="3"/>
      <charset val="128"/>
    </font>
    <font>
      <sz val="12"/>
      <name val="ＭＳ Ｐゴシック"/>
      <family val="3"/>
    </font>
    <font>
      <sz val="11"/>
      <color rgb="FFFF0000"/>
      <name val="游ゴシック"/>
      <family val="2"/>
      <charset val="128"/>
      <scheme val="minor"/>
    </font>
    <font>
      <sz val="12"/>
      <color theme="1"/>
      <name val="游ゴシック"/>
      <family val="2"/>
      <charset val="128"/>
      <scheme val="minor"/>
    </font>
    <font>
      <sz val="11"/>
      <color theme="1"/>
      <name val="游ゴシック"/>
      <family val="3"/>
      <charset val="128"/>
      <scheme val="minor"/>
    </font>
    <font>
      <b/>
      <sz val="13"/>
      <color theme="1"/>
      <name val="游ゴシック"/>
      <family val="3"/>
      <charset val="128"/>
      <scheme val="minor"/>
    </font>
    <font>
      <sz val="11"/>
      <color rgb="FFFF0000"/>
      <name val="游ゴシック"/>
      <family val="3"/>
      <charset val="128"/>
      <scheme val="minor"/>
    </font>
  </fonts>
  <fills count="6">
    <fill>
      <patternFill patternType="none"/>
    </fill>
    <fill>
      <patternFill patternType="gray125"/>
    </fill>
    <fill>
      <patternFill patternType="solid">
        <fgColor theme="7" tint="0.79998168889431442"/>
        <bgColor indexed="64"/>
      </patternFill>
    </fill>
    <fill>
      <patternFill patternType="solid">
        <fgColor rgb="FFFFFF00"/>
        <bgColor indexed="64"/>
      </patternFill>
    </fill>
    <fill>
      <patternFill patternType="solid">
        <fgColor theme="0"/>
        <bgColor indexed="64"/>
      </patternFill>
    </fill>
    <fill>
      <patternFill patternType="solid">
        <fgColor rgb="FFFFFFCC"/>
        <bgColor indexed="64"/>
      </patternFill>
    </fill>
  </fills>
  <borders count="67">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medium">
        <color indexed="64"/>
      </bottom>
      <diagonal/>
    </border>
    <border>
      <left/>
      <right style="medium">
        <color indexed="64"/>
      </right>
      <top/>
      <bottom/>
      <diagonal/>
    </border>
    <border>
      <left style="medium">
        <color indexed="64"/>
      </left>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style="medium">
        <color indexed="64"/>
      </left>
      <right style="medium">
        <color indexed="64"/>
      </right>
      <top style="thin">
        <color indexed="64"/>
      </top>
      <bottom style="double">
        <color indexed="64"/>
      </bottom>
      <diagonal/>
    </border>
    <border>
      <left style="thin">
        <color indexed="64"/>
      </left>
      <right/>
      <top style="thin">
        <color indexed="64"/>
      </top>
      <bottom style="double">
        <color indexed="64"/>
      </bottom>
      <diagonal/>
    </border>
    <border>
      <left style="medium">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thin">
        <color indexed="64"/>
      </left>
      <right/>
      <top/>
      <bottom style="thin">
        <color indexed="64"/>
      </bottom>
      <diagonal/>
    </border>
    <border>
      <left style="thin">
        <color indexed="64"/>
      </left>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right/>
      <top style="thin">
        <color indexed="64"/>
      </top>
      <bottom style="double">
        <color indexed="64"/>
      </bottom>
      <diagonal/>
    </border>
    <border>
      <left style="medium">
        <color indexed="64"/>
      </left>
      <right/>
      <top/>
      <bottom style="double">
        <color indexed="64"/>
      </bottom>
      <diagonal/>
    </border>
    <border>
      <left style="thin">
        <color indexed="64"/>
      </left>
      <right/>
      <top/>
      <bottom style="double">
        <color indexed="64"/>
      </bottom>
      <diagonal/>
    </border>
    <border>
      <left style="thin">
        <color indexed="64"/>
      </left>
      <right style="medium">
        <color indexed="64"/>
      </right>
      <top/>
      <bottom style="double">
        <color indexed="64"/>
      </bottom>
      <diagonal/>
    </border>
    <border>
      <left style="medium">
        <color indexed="64"/>
      </left>
      <right style="thin">
        <color indexed="64"/>
      </right>
      <top/>
      <bottom style="double">
        <color indexed="64"/>
      </bottom>
      <diagonal/>
    </border>
    <border>
      <left/>
      <right/>
      <top/>
      <bottom style="double">
        <color indexed="64"/>
      </bottom>
      <diagonal/>
    </border>
    <border>
      <left style="medium">
        <color indexed="64"/>
      </left>
      <right style="medium">
        <color indexed="64"/>
      </right>
      <top/>
      <bottom style="double">
        <color indexed="64"/>
      </bottom>
      <diagonal/>
    </border>
    <border>
      <left/>
      <right style="medium">
        <color indexed="64"/>
      </right>
      <top style="medium">
        <color indexed="64"/>
      </top>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s>
  <cellStyleXfs count="4">
    <xf numFmtId="0" fontId="0" fillId="0" borderId="0">
      <alignment vertical="center"/>
    </xf>
    <xf numFmtId="38" fontId="2" fillId="0" borderId="0" applyFont="0" applyFill="0" applyBorder="0" applyAlignment="0" applyProtection="0">
      <alignment vertical="center"/>
    </xf>
    <xf numFmtId="0" fontId="20" fillId="0" borderId="0">
      <alignment vertical="center"/>
    </xf>
    <xf numFmtId="41" fontId="23" fillId="0" borderId="0" applyFill="0" applyBorder="0" applyAlignment="0" applyProtection="0"/>
  </cellStyleXfs>
  <cellXfs count="225">
    <xf numFmtId="0" fontId="0" fillId="0" borderId="0" xfId="0">
      <alignment vertical="center"/>
    </xf>
    <xf numFmtId="38" fontId="7" fillId="2" borderId="5" xfId="1" applyFont="1" applyFill="1" applyBorder="1" applyAlignment="1">
      <alignment horizontal="center" vertical="center"/>
    </xf>
    <xf numFmtId="0" fontId="0" fillId="3" borderId="0" xfId="0" applyFill="1">
      <alignment vertical="center"/>
    </xf>
    <xf numFmtId="0" fontId="0" fillId="0" borderId="0" xfId="0" applyProtection="1">
      <alignment vertical="center"/>
      <protection locked="0"/>
    </xf>
    <xf numFmtId="38" fontId="6" fillId="2" borderId="4" xfId="1" applyFont="1" applyFill="1" applyBorder="1" applyAlignment="1">
      <alignment horizontal="center" vertical="center"/>
    </xf>
    <xf numFmtId="38" fontId="0" fillId="0" borderId="7" xfId="1" applyFont="1" applyBorder="1">
      <alignment vertical="center"/>
    </xf>
    <xf numFmtId="38" fontId="0" fillId="3" borderId="11" xfId="1" applyFont="1" applyFill="1" applyBorder="1" applyProtection="1">
      <alignment vertical="center"/>
      <protection locked="0"/>
    </xf>
    <xf numFmtId="38" fontId="0" fillId="3" borderId="8" xfId="1" applyFont="1" applyFill="1" applyBorder="1" applyProtection="1">
      <alignment vertical="center"/>
      <protection locked="0"/>
    </xf>
    <xf numFmtId="38" fontId="0" fillId="3" borderId="13" xfId="1" applyFont="1" applyFill="1" applyBorder="1" applyProtection="1">
      <alignment vertical="center"/>
      <protection locked="0"/>
    </xf>
    <xf numFmtId="0" fontId="13" fillId="3" borderId="11" xfId="0" applyFont="1" applyFill="1" applyBorder="1" applyAlignment="1" applyProtection="1">
      <alignment horizontal="center" vertical="center"/>
      <protection locked="0"/>
    </xf>
    <xf numFmtId="38" fontId="7" fillId="2" borderId="5" xfId="1" applyFont="1" applyFill="1" applyBorder="1" applyAlignment="1" applyProtection="1">
      <alignment horizontal="center" vertical="center"/>
      <protection locked="0"/>
    </xf>
    <xf numFmtId="38" fontId="7" fillId="2" borderId="6" xfId="1" applyFont="1" applyFill="1" applyBorder="1" applyAlignment="1" applyProtection="1">
      <alignment horizontal="center" vertical="center"/>
      <protection locked="0"/>
    </xf>
    <xf numFmtId="38" fontId="0" fillId="0" borderId="7" xfId="1" applyFont="1" applyBorder="1" applyProtection="1">
      <alignment vertical="center"/>
      <protection locked="0"/>
    </xf>
    <xf numFmtId="0" fontId="0" fillId="4" borderId="0" xfId="0" applyFill="1">
      <alignment vertical="center"/>
    </xf>
    <xf numFmtId="0" fontId="8" fillId="0" borderId="0" xfId="0" applyFont="1">
      <alignment vertical="center"/>
    </xf>
    <xf numFmtId="0" fontId="3" fillId="0" borderId="0" xfId="0" applyFont="1">
      <alignment vertical="center"/>
    </xf>
    <xf numFmtId="0" fontId="4" fillId="0" borderId="0" xfId="0" applyFont="1" applyAlignment="1">
      <alignment horizontal="center" vertical="center"/>
    </xf>
    <xf numFmtId="38" fontId="7" fillId="4" borderId="4" xfId="1" applyFont="1" applyFill="1" applyBorder="1" applyProtection="1">
      <alignment vertical="center"/>
    </xf>
    <xf numFmtId="38" fontId="6" fillId="4" borderId="5" xfId="1" applyFont="1" applyFill="1" applyBorder="1" applyAlignment="1" applyProtection="1">
      <alignment horizontal="center" vertical="center"/>
    </xf>
    <xf numFmtId="38" fontId="7" fillId="4" borderId="5" xfId="1" applyFont="1" applyFill="1" applyBorder="1" applyAlignment="1" applyProtection="1">
      <alignment horizontal="center" vertical="center"/>
    </xf>
    <xf numFmtId="38" fontId="7" fillId="4" borderId="6" xfId="1" applyFont="1" applyFill="1" applyBorder="1" applyAlignment="1" applyProtection="1">
      <alignment horizontal="center" vertical="center"/>
    </xf>
    <xf numFmtId="38" fontId="7" fillId="0" borderId="7" xfId="1" applyFont="1" applyBorder="1" applyProtection="1">
      <alignment vertical="center"/>
    </xf>
    <xf numFmtId="38" fontId="0" fillId="0" borderId="9" xfId="1" applyFont="1" applyBorder="1" applyProtection="1">
      <alignment vertical="center"/>
    </xf>
    <xf numFmtId="38" fontId="5" fillId="0" borderId="0" xfId="1" applyFont="1" applyBorder="1" applyProtection="1">
      <alignment vertical="center"/>
    </xf>
    <xf numFmtId="38" fontId="15" fillId="0" borderId="0" xfId="1" applyFont="1" applyBorder="1" applyAlignment="1" applyProtection="1">
      <alignment horizontal="center" vertical="top" wrapText="1"/>
    </xf>
    <xf numFmtId="38" fontId="9" fillId="0" borderId="0" xfId="1" applyFont="1" applyBorder="1" applyAlignment="1" applyProtection="1">
      <alignment horizontal="center" vertical="top" wrapText="1"/>
    </xf>
    <xf numFmtId="38" fontId="11" fillId="0" borderId="0" xfId="1" applyFont="1" applyBorder="1" applyAlignment="1" applyProtection="1">
      <alignment horizontal="right"/>
    </xf>
    <xf numFmtId="38" fontId="0" fillId="0" borderId="0" xfId="1" applyFont="1" applyBorder="1" applyProtection="1">
      <alignment vertical="center"/>
    </xf>
    <xf numFmtId="38" fontId="0" fillId="0" borderId="11" xfId="1" applyFont="1" applyBorder="1" applyProtection="1">
      <alignment vertical="center"/>
    </xf>
    <xf numFmtId="38" fontId="0" fillId="0" borderId="0" xfId="1" applyFont="1" applyProtection="1">
      <alignment vertical="center"/>
    </xf>
    <xf numFmtId="38" fontId="3" fillId="0" borderId="0" xfId="1" applyFont="1" applyProtection="1">
      <alignment vertical="center"/>
    </xf>
    <xf numFmtId="38" fontId="4" fillId="0" borderId="0" xfId="1" applyFont="1" applyProtection="1">
      <alignment vertical="center"/>
    </xf>
    <xf numFmtId="38" fontId="10" fillId="4" borderId="1" xfId="1" applyFont="1" applyFill="1" applyBorder="1" applyProtection="1">
      <alignment vertical="center"/>
    </xf>
    <xf numFmtId="38" fontId="0" fillId="0" borderId="17" xfId="1" applyFont="1" applyBorder="1" applyProtection="1">
      <alignment vertical="center"/>
    </xf>
    <xf numFmtId="38" fontId="0" fillId="0" borderId="18" xfId="1" applyFont="1" applyBorder="1" applyProtection="1">
      <alignment vertical="center"/>
    </xf>
    <xf numFmtId="38" fontId="10" fillId="4" borderId="13" xfId="1" applyFont="1" applyFill="1" applyBorder="1" applyProtection="1">
      <alignment vertical="center"/>
    </xf>
    <xf numFmtId="38" fontId="0" fillId="4" borderId="12" xfId="1" applyFont="1" applyFill="1" applyBorder="1" applyProtection="1">
      <alignment vertical="center"/>
    </xf>
    <xf numFmtId="38" fontId="0" fillId="4" borderId="9" xfId="1" applyFont="1" applyFill="1" applyBorder="1" applyProtection="1">
      <alignment vertical="center"/>
    </xf>
    <xf numFmtId="38" fontId="0" fillId="0" borderId="13" xfId="1" applyFont="1" applyBorder="1" applyProtection="1">
      <alignment vertical="center"/>
    </xf>
    <xf numFmtId="38" fontId="0" fillId="4" borderId="8" xfId="1" applyFont="1" applyFill="1" applyBorder="1" applyProtection="1">
      <alignment vertical="center"/>
    </xf>
    <xf numFmtId="38" fontId="0" fillId="4" borderId="17" xfId="1" applyFont="1" applyFill="1" applyBorder="1" applyProtection="1">
      <alignment vertical="center"/>
    </xf>
    <xf numFmtId="38" fontId="6" fillId="4" borderId="13" xfId="1" applyFont="1" applyFill="1" applyBorder="1" applyAlignment="1" applyProtection="1">
      <alignment horizontal="center" vertical="center"/>
    </xf>
    <xf numFmtId="38" fontId="7" fillId="4" borderId="13" xfId="1" applyFont="1" applyFill="1" applyBorder="1" applyAlignment="1" applyProtection="1">
      <alignment horizontal="center" vertical="center"/>
    </xf>
    <xf numFmtId="38" fontId="7" fillId="4" borderId="13" xfId="1" applyFont="1" applyFill="1" applyBorder="1" applyProtection="1">
      <alignment vertical="center"/>
    </xf>
    <xf numFmtId="38" fontId="0" fillId="4" borderId="13" xfId="1" applyFont="1" applyFill="1" applyBorder="1" applyProtection="1">
      <alignment vertical="center"/>
    </xf>
    <xf numFmtId="38" fontId="10" fillId="0" borderId="0" xfId="1" applyFont="1" applyBorder="1" applyProtection="1">
      <alignment vertical="center"/>
    </xf>
    <xf numFmtId="38" fontId="14" fillId="0" borderId="11" xfId="1" applyFont="1" applyBorder="1" applyProtection="1">
      <alignment vertical="center"/>
    </xf>
    <xf numFmtId="0" fontId="17" fillId="0" borderId="0" xfId="0" applyFont="1">
      <alignment vertical="center"/>
    </xf>
    <xf numFmtId="0" fontId="19" fillId="0" borderId="0" xfId="0" applyFont="1" applyAlignment="1">
      <alignment horizontal="center" vertical="center"/>
    </xf>
    <xf numFmtId="0" fontId="20" fillId="0" borderId="0" xfId="2">
      <alignment vertical="center"/>
    </xf>
    <xf numFmtId="0" fontId="20" fillId="0" borderId="0" xfId="2" applyAlignment="1">
      <alignment horizontal="center" vertical="center"/>
    </xf>
    <xf numFmtId="0" fontId="21" fillId="0" borderId="0" xfId="2" applyFont="1">
      <alignment vertical="center"/>
    </xf>
    <xf numFmtId="0" fontId="21" fillId="0" borderId="0" xfId="2" applyFont="1" applyAlignment="1">
      <alignment horizontal="center" vertical="center"/>
    </xf>
    <xf numFmtId="41" fontId="24" fillId="0" borderId="0" xfId="3" applyFont="1" applyBorder="1" applyAlignment="1">
      <alignment vertical="center"/>
    </xf>
    <xf numFmtId="177" fontId="21" fillId="0" borderId="0" xfId="2" applyNumberFormat="1" applyFont="1">
      <alignment vertical="center"/>
    </xf>
    <xf numFmtId="0" fontId="25" fillId="0" borderId="46" xfId="2" applyFont="1" applyBorder="1" applyAlignment="1">
      <alignment horizontal="center" vertical="center"/>
    </xf>
    <xf numFmtId="0" fontId="25" fillId="0" borderId="49" xfId="2" applyFont="1" applyBorder="1" applyAlignment="1">
      <alignment horizontal="center" vertical="center"/>
    </xf>
    <xf numFmtId="0" fontId="25" fillId="0" borderId="21" xfId="2" applyFont="1" applyBorder="1" applyAlignment="1">
      <alignment horizontal="center" vertical="center"/>
    </xf>
    <xf numFmtId="0" fontId="25" fillId="0" borderId="43" xfId="2" applyFont="1" applyBorder="1" applyAlignment="1">
      <alignment horizontal="center" vertical="center"/>
    </xf>
    <xf numFmtId="0" fontId="28" fillId="0" borderId="0" xfId="2" applyFont="1" applyAlignment="1">
      <alignment horizontal="center" vertical="center"/>
    </xf>
    <xf numFmtId="0" fontId="17" fillId="0" borderId="0" xfId="0" applyFont="1" applyAlignment="1">
      <alignment horizontal="left" vertical="center" wrapText="1"/>
    </xf>
    <xf numFmtId="0" fontId="31" fillId="0" borderId="0" xfId="0" applyFont="1">
      <alignment vertical="center"/>
    </xf>
    <xf numFmtId="0" fontId="31" fillId="0" borderId="28" xfId="0" applyFont="1" applyBorder="1" applyAlignment="1">
      <alignment horizontal="center" vertical="center"/>
    </xf>
    <xf numFmtId="0" fontId="31" fillId="0" borderId="29" xfId="0" applyFont="1" applyBorder="1" applyAlignment="1">
      <alignment horizontal="center" vertical="center"/>
    </xf>
    <xf numFmtId="0" fontId="32" fillId="0" borderId="30" xfId="0" applyFont="1" applyBorder="1" applyAlignment="1">
      <alignment horizontal="center" vertical="center"/>
    </xf>
    <xf numFmtId="0" fontId="32" fillId="0" borderId="31" xfId="0" applyFont="1" applyBorder="1" applyAlignment="1">
      <alignment horizontal="center" vertical="center"/>
    </xf>
    <xf numFmtId="0" fontId="32" fillId="0" borderId="32" xfId="0" applyFont="1" applyBorder="1" applyAlignment="1">
      <alignment horizontal="center" vertical="center"/>
    </xf>
    <xf numFmtId="176" fontId="31" fillId="0" borderId="19" xfId="0" applyNumberFormat="1" applyFont="1" applyBorder="1" applyProtection="1">
      <alignment vertical="center"/>
      <protection locked="0"/>
    </xf>
    <xf numFmtId="0" fontId="33" fillId="0" borderId="20" xfId="0" applyFont="1" applyBorder="1" applyAlignment="1" applyProtection="1">
      <alignment horizontal="left" vertical="center" wrapText="1"/>
      <protection locked="0"/>
    </xf>
    <xf numFmtId="0" fontId="32" fillId="0" borderId="33" xfId="0" applyFont="1" applyBorder="1" applyAlignment="1">
      <alignment horizontal="center" vertical="center"/>
    </xf>
    <xf numFmtId="176" fontId="31" fillId="0" borderId="13" xfId="0" applyNumberFormat="1" applyFont="1" applyBorder="1" applyProtection="1">
      <alignment vertical="center"/>
      <protection locked="0"/>
    </xf>
    <xf numFmtId="0" fontId="34" fillId="0" borderId="34" xfId="0" applyFont="1" applyBorder="1" applyAlignment="1" applyProtection="1">
      <alignment horizontal="left" vertical="center" wrapText="1"/>
      <protection locked="0"/>
    </xf>
    <xf numFmtId="0" fontId="32" fillId="0" borderId="35" xfId="0" applyFont="1" applyBorder="1" applyAlignment="1">
      <alignment horizontal="center" vertical="center"/>
    </xf>
    <xf numFmtId="176" fontId="31" fillId="0" borderId="36" xfId="0" applyNumberFormat="1" applyFont="1" applyBorder="1" applyProtection="1">
      <alignment vertical="center"/>
      <protection locked="0"/>
    </xf>
    <xf numFmtId="0" fontId="31" fillId="0" borderId="37" xfId="0" applyFont="1" applyBorder="1" applyAlignment="1" applyProtection="1">
      <alignment horizontal="center" vertical="center"/>
      <protection locked="0"/>
    </xf>
    <xf numFmtId="0" fontId="31" fillId="0" borderId="38" xfId="0" applyFont="1" applyBorder="1" applyAlignment="1">
      <alignment horizontal="center" vertical="center"/>
    </xf>
    <xf numFmtId="176" fontId="31" fillId="0" borderId="39" xfId="0" applyNumberFormat="1" applyFont="1" applyBorder="1">
      <alignment vertical="center"/>
    </xf>
    <xf numFmtId="0" fontId="31" fillId="0" borderId="40" xfId="0" applyFont="1" applyBorder="1">
      <alignment vertical="center"/>
    </xf>
    <xf numFmtId="176" fontId="31" fillId="0" borderId="0" xfId="0" applyNumberFormat="1" applyFont="1">
      <alignment vertical="center"/>
    </xf>
    <xf numFmtId="176" fontId="31" fillId="0" borderId="13" xfId="0" applyNumberFormat="1" applyFont="1" applyBorder="1">
      <alignment vertical="center"/>
    </xf>
    <xf numFmtId="0" fontId="34" fillId="0" borderId="17" xfId="0" applyFont="1" applyBorder="1">
      <alignment vertical="center"/>
    </xf>
    <xf numFmtId="0" fontId="31" fillId="0" borderId="17" xfId="0" applyFont="1" applyBorder="1" applyProtection="1">
      <alignment vertical="center"/>
      <protection locked="0"/>
    </xf>
    <xf numFmtId="176" fontId="31" fillId="0" borderId="36" xfId="0" applyNumberFormat="1" applyFont="1" applyBorder="1">
      <alignment vertical="center"/>
    </xf>
    <xf numFmtId="0" fontId="34" fillId="0" borderId="37" xfId="0" applyFont="1" applyBorder="1">
      <alignment vertical="center"/>
    </xf>
    <xf numFmtId="0" fontId="28" fillId="0" borderId="28" xfId="2" applyFont="1" applyBorder="1" applyProtection="1">
      <alignment vertical="center"/>
      <protection locked="0"/>
    </xf>
    <xf numFmtId="38" fontId="10" fillId="4" borderId="0" xfId="1" applyFont="1" applyFill="1" applyBorder="1" applyProtection="1">
      <alignment vertical="center"/>
    </xf>
    <xf numFmtId="38" fontId="0" fillId="4" borderId="0" xfId="1" applyFont="1" applyFill="1" applyBorder="1" applyProtection="1">
      <alignment vertical="center"/>
    </xf>
    <xf numFmtId="38" fontId="0" fillId="0" borderId="0" xfId="1" applyFont="1" applyBorder="1">
      <alignment vertical="center"/>
    </xf>
    <xf numFmtId="38" fontId="0" fillId="0" borderId="0" xfId="1" applyFont="1" applyBorder="1" applyProtection="1">
      <alignment vertical="center"/>
      <protection locked="0"/>
    </xf>
    <xf numFmtId="0" fontId="27" fillId="0" borderId="38" xfId="2" applyFont="1" applyBorder="1" applyAlignment="1">
      <alignment horizontal="center" vertical="center"/>
    </xf>
    <xf numFmtId="0" fontId="27" fillId="0" borderId="40" xfId="2" applyFont="1" applyBorder="1" applyAlignment="1">
      <alignment horizontal="center" vertical="center"/>
    </xf>
    <xf numFmtId="0" fontId="34" fillId="0" borderId="20" xfId="0" applyFont="1" applyBorder="1">
      <alignment vertical="center"/>
    </xf>
    <xf numFmtId="0" fontId="34" fillId="0" borderId="17" xfId="0" applyFont="1" applyBorder="1" applyAlignment="1" applyProtection="1">
      <alignment vertical="center" wrapText="1"/>
      <protection locked="0"/>
    </xf>
    <xf numFmtId="0" fontId="27" fillId="0" borderId="44" xfId="0" applyFont="1" applyBorder="1" applyAlignment="1">
      <alignment horizontal="left" vertical="center"/>
    </xf>
    <xf numFmtId="177" fontId="25" fillId="0" borderId="32" xfId="2" applyNumberFormat="1" applyFont="1" applyBorder="1" applyProtection="1">
      <alignment vertical="center"/>
      <protection locked="0"/>
    </xf>
    <xf numFmtId="177" fontId="25" fillId="0" borderId="19" xfId="2" applyNumberFormat="1" applyFont="1" applyBorder="1" applyProtection="1">
      <alignment vertical="center"/>
      <protection locked="0"/>
    </xf>
    <xf numFmtId="177" fontId="25" fillId="0" borderId="32" xfId="2" applyNumberFormat="1" applyFont="1" applyBorder="1" applyAlignment="1" applyProtection="1">
      <alignment vertical="center" wrapText="1"/>
      <protection locked="0"/>
    </xf>
    <xf numFmtId="177" fontId="25" fillId="0" borderId="20" xfId="2" applyNumberFormat="1" applyFont="1" applyBorder="1" applyAlignment="1" applyProtection="1">
      <alignment vertical="center" wrapText="1"/>
      <protection locked="0"/>
    </xf>
    <xf numFmtId="41" fontId="25" fillId="0" borderId="52" xfId="3" applyFont="1" applyBorder="1" applyAlignment="1" applyProtection="1">
      <alignment vertical="center"/>
      <protection locked="0"/>
    </xf>
    <xf numFmtId="177" fontId="25" fillId="0" borderId="33" xfId="2" applyNumberFormat="1" applyFont="1" applyBorder="1" applyProtection="1">
      <alignment vertical="center"/>
      <protection locked="0"/>
    </xf>
    <xf numFmtId="177" fontId="25" fillId="0" borderId="13" xfId="2" applyNumberFormat="1" applyFont="1" applyBorder="1" applyProtection="1">
      <alignment vertical="center"/>
      <protection locked="0"/>
    </xf>
    <xf numFmtId="177" fontId="25" fillId="0" borderId="33" xfId="2" applyNumberFormat="1" applyFont="1" applyBorder="1" applyAlignment="1" applyProtection="1">
      <alignment vertical="center" wrapText="1"/>
      <protection locked="0"/>
    </xf>
    <xf numFmtId="177" fontId="25" fillId="0" borderId="17" xfId="2" applyNumberFormat="1" applyFont="1" applyBorder="1" applyAlignment="1" applyProtection="1">
      <alignment vertical="center" wrapText="1"/>
      <protection locked="0"/>
    </xf>
    <xf numFmtId="41" fontId="25" fillId="0" borderId="25" xfId="3" applyFont="1" applyBorder="1" applyAlignment="1" applyProtection="1">
      <alignment vertical="center"/>
      <protection locked="0"/>
    </xf>
    <xf numFmtId="177" fontId="25" fillId="0" borderId="17" xfId="2" applyNumberFormat="1" applyFont="1" applyBorder="1" applyAlignment="1" applyProtection="1">
      <alignment horizontal="left" vertical="top" wrapText="1"/>
      <protection locked="0"/>
    </xf>
    <xf numFmtId="177" fontId="25" fillId="0" borderId="26" xfId="2" applyNumberFormat="1" applyFont="1" applyBorder="1" applyAlignment="1" applyProtection="1">
      <alignment vertical="center" wrapText="1"/>
      <protection locked="0"/>
    </xf>
    <xf numFmtId="0" fontId="21" fillId="0" borderId="28" xfId="2" applyFont="1" applyBorder="1" applyProtection="1">
      <alignment vertical="center"/>
      <protection locked="0"/>
    </xf>
    <xf numFmtId="0" fontId="25" fillId="0" borderId="57" xfId="2" applyFont="1" applyBorder="1" applyAlignment="1">
      <alignment horizontal="center" vertical="center"/>
    </xf>
    <xf numFmtId="177" fontId="25" fillId="0" borderId="35" xfId="2" applyNumberFormat="1" applyFont="1" applyBorder="1" applyProtection="1">
      <alignment vertical="center"/>
      <protection locked="0"/>
    </xf>
    <xf numFmtId="177" fontId="25" fillId="0" borderId="36" xfId="2" applyNumberFormat="1" applyFont="1" applyBorder="1" applyProtection="1">
      <alignment vertical="center"/>
      <protection locked="0"/>
    </xf>
    <xf numFmtId="177" fontId="25" fillId="0" borderId="35" xfId="2" applyNumberFormat="1" applyFont="1" applyBorder="1" applyAlignment="1" applyProtection="1">
      <alignment vertical="center" wrapText="1"/>
      <protection locked="0"/>
    </xf>
    <xf numFmtId="177" fontId="25" fillId="0" borderId="37" xfId="2" applyNumberFormat="1" applyFont="1" applyBorder="1" applyAlignment="1" applyProtection="1">
      <alignment vertical="center" wrapText="1"/>
      <protection locked="0"/>
    </xf>
    <xf numFmtId="177" fontId="25" fillId="0" borderId="56" xfId="2" applyNumberFormat="1" applyFont="1" applyBorder="1" applyAlignment="1" applyProtection="1">
      <alignment vertical="center" wrapText="1"/>
      <protection locked="0"/>
    </xf>
    <xf numFmtId="41" fontId="25" fillId="0" borderId="48" xfId="3" applyFont="1" applyBorder="1" applyAlignment="1" applyProtection="1">
      <alignment vertical="center"/>
      <protection locked="0"/>
    </xf>
    <xf numFmtId="38" fontId="7" fillId="4" borderId="4" xfId="1" applyFont="1" applyFill="1" applyBorder="1" applyAlignment="1" applyProtection="1">
      <alignment horizontal="center" vertical="center"/>
    </xf>
    <xf numFmtId="38" fontId="10" fillId="4" borderId="14" xfId="1" applyFont="1" applyFill="1" applyBorder="1" applyProtection="1">
      <alignment vertical="center"/>
    </xf>
    <xf numFmtId="38" fontId="7" fillId="0" borderId="33" xfId="1" applyFont="1" applyBorder="1" applyProtection="1">
      <alignment vertical="center"/>
    </xf>
    <xf numFmtId="38" fontId="7" fillId="4" borderId="7" xfId="1" applyFont="1" applyFill="1" applyBorder="1" applyProtection="1">
      <alignment vertical="center"/>
    </xf>
    <xf numFmtId="38" fontId="10" fillId="0" borderId="33" xfId="1" applyFont="1" applyBorder="1" applyProtection="1">
      <alignment vertical="center"/>
    </xf>
    <xf numFmtId="38" fontId="8" fillId="0" borderId="0" xfId="1" applyFont="1" applyProtection="1">
      <alignment vertical="center"/>
    </xf>
    <xf numFmtId="38" fontId="11" fillId="0" borderId="0" xfId="1" applyFont="1" applyProtection="1">
      <alignment vertical="center"/>
    </xf>
    <xf numFmtId="0" fontId="11" fillId="0" borderId="0" xfId="0" applyFont="1">
      <alignment vertical="center"/>
    </xf>
    <xf numFmtId="0" fontId="13" fillId="0" borderId="0" xfId="0" applyFont="1">
      <alignment vertical="center"/>
    </xf>
    <xf numFmtId="0" fontId="13" fillId="0" borderId="23" xfId="0" applyFont="1" applyBorder="1">
      <alignment vertical="center"/>
    </xf>
    <xf numFmtId="38" fontId="9" fillId="0" borderId="13" xfId="1" applyFont="1" applyBorder="1" applyProtection="1">
      <alignment vertical="center"/>
    </xf>
    <xf numFmtId="38" fontId="0" fillId="0" borderId="0" xfId="0" applyNumberFormat="1">
      <alignment vertical="center"/>
    </xf>
    <xf numFmtId="38" fontId="8" fillId="0" borderId="13" xfId="1" applyFont="1" applyBorder="1">
      <alignment vertical="center"/>
    </xf>
    <xf numFmtId="0" fontId="11" fillId="0" borderId="2" xfId="0" applyFont="1" applyBorder="1">
      <alignment vertical="center"/>
    </xf>
    <xf numFmtId="38" fontId="3" fillId="3" borderId="3" xfId="1" applyFont="1" applyFill="1" applyBorder="1" applyProtection="1">
      <alignment vertical="center"/>
      <protection locked="0"/>
    </xf>
    <xf numFmtId="177" fontId="25" fillId="0" borderId="51" xfId="2" applyNumberFormat="1" applyFont="1" applyBorder="1">
      <alignment vertical="center"/>
    </xf>
    <xf numFmtId="177" fontId="25" fillId="0" borderId="50" xfId="2" applyNumberFormat="1" applyFont="1" applyBorder="1">
      <alignment vertical="center"/>
    </xf>
    <xf numFmtId="0" fontId="25" fillId="0" borderId="47" xfId="2" applyFont="1" applyBorder="1">
      <alignment vertical="center"/>
    </xf>
    <xf numFmtId="38" fontId="25" fillId="0" borderId="62" xfId="1" applyFont="1" applyBorder="1" applyProtection="1">
      <alignment vertical="center"/>
    </xf>
    <xf numFmtId="38" fontId="25" fillId="0" borderId="45" xfId="1" applyFont="1" applyBorder="1" applyProtection="1">
      <alignment vertical="center"/>
    </xf>
    <xf numFmtId="177" fontId="25" fillId="0" borderId="57" xfId="2" applyNumberFormat="1" applyFont="1" applyBorder="1">
      <alignment vertical="center"/>
    </xf>
    <xf numFmtId="177" fontId="25" fillId="0" borderId="58" xfId="2" applyNumberFormat="1" applyFont="1" applyBorder="1">
      <alignment vertical="center"/>
    </xf>
    <xf numFmtId="177" fontId="25" fillId="0" borderId="59" xfId="2" applyNumberFormat="1" applyFont="1" applyBorder="1">
      <alignment vertical="center"/>
    </xf>
    <xf numFmtId="177" fontId="25" fillId="0" borderId="60" xfId="2" applyNumberFormat="1" applyFont="1" applyBorder="1">
      <alignment vertical="center"/>
    </xf>
    <xf numFmtId="177" fontId="25" fillId="0" borderId="61" xfId="2" applyNumberFormat="1" applyFont="1" applyBorder="1">
      <alignment vertical="center"/>
    </xf>
    <xf numFmtId="0" fontId="24" fillId="0" borderId="53" xfId="2" applyFont="1" applyBorder="1" applyAlignment="1">
      <alignment horizontal="center" vertical="center" wrapText="1"/>
    </xf>
    <xf numFmtId="0" fontId="11" fillId="5" borderId="0" xfId="0" applyFont="1" applyFill="1">
      <alignment vertical="center"/>
    </xf>
    <xf numFmtId="0" fontId="0" fillId="5" borderId="0" xfId="0" applyFill="1">
      <alignment vertical="center"/>
    </xf>
    <xf numFmtId="0" fontId="0" fillId="0" borderId="0" xfId="0" applyAlignment="1">
      <alignment horizontal="center" vertical="center"/>
    </xf>
    <xf numFmtId="38" fontId="14" fillId="0" borderId="0" xfId="1" applyFont="1" applyBorder="1" applyProtection="1">
      <alignment vertical="center"/>
    </xf>
    <xf numFmtId="0" fontId="14" fillId="0" borderId="0" xfId="0" applyFont="1" applyAlignment="1">
      <alignment horizontal="center" vertical="center"/>
    </xf>
    <xf numFmtId="38" fontId="14" fillId="0" borderId="0" xfId="0" applyNumberFormat="1" applyFont="1" applyAlignment="1">
      <alignment horizontal="center" vertical="center"/>
    </xf>
    <xf numFmtId="0" fontId="38" fillId="0" borderId="0" xfId="0" applyFont="1">
      <alignment vertical="center"/>
    </xf>
    <xf numFmtId="0" fontId="5" fillId="0" borderId="0" xfId="0" applyFont="1">
      <alignment vertical="center"/>
    </xf>
    <xf numFmtId="0" fontId="7" fillId="0" borderId="0" xfId="0" applyFont="1" applyAlignment="1">
      <alignment horizontal="right" vertical="center"/>
    </xf>
    <xf numFmtId="0" fontId="10" fillId="0" borderId="1" xfId="0" applyFont="1" applyBorder="1" applyAlignment="1">
      <alignment horizontal="right" vertical="center"/>
    </xf>
    <xf numFmtId="0" fontId="7" fillId="0" borderId="25" xfId="0" applyFont="1" applyBorder="1" applyAlignment="1">
      <alignment horizontal="right" vertical="center"/>
    </xf>
    <xf numFmtId="0" fontId="7" fillId="0" borderId="26" xfId="0" applyFont="1" applyBorder="1" applyAlignment="1">
      <alignment horizontal="right" vertical="center"/>
    </xf>
    <xf numFmtId="0" fontId="39" fillId="0" borderId="0" xfId="0" applyFont="1">
      <alignment vertical="center"/>
    </xf>
    <xf numFmtId="0" fontId="40" fillId="0" borderId="2" xfId="0" applyFont="1" applyBorder="1">
      <alignment vertical="center"/>
    </xf>
    <xf numFmtId="0" fontId="7" fillId="0" borderId="0" xfId="0" applyFont="1">
      <alignment vertical="center"/>
    </xf>
    <xf numFmtId="0" fontId="0" fillId="0" borderId="0" xfId="0" applyAlignment="1">
      <alignment horizontal="center" vertical="top"/>
    </xf>
    <xf numFmtId="0" fontId="37" fillId="0" borderId="0" xfId="0" applyFont="1">
      <alignment vertical="center"/>
    </xf>
    <xf numFmtId="0" fontId="41" fillId="0" borderId="0" xfId="0" applyFont="1">
      <alignment vertical="center"/>
    </xf>
    <xf numFmtId="38" fontId="8" fillId="0" borderId="13" xfId="1" applyFont="1" applyFill="1" applyBorder="1">
      <alignment vertical="center"/>
    </xf>
    <xf numFmtId="0" fontId="8" fillId="0" borderId="18" xfId="0" applyFont="1" applyBorder="1" applyAlignment="1">
      <alignment horizontal="center" vertical="center"/>
    </xf>
    <xf numFmtId="0" fontId="8" fillId="0" borderId="13" xfId="0" applyFont="1" applyBorder="1" applyAlignment="1">
      <alignment horizontal="center" vertical="center"/>
    </xf>
    <xf numFmtId="38" fontId="0" fillId="3" borderId="22" xfId="1" applyFont="1" applyFill="1" applyBorder="1" applyAlignment="1" applyProtection="1">
      <alignment horizontal="center" vertical="center" wrapText="1"/>
      <protection locked="0"/>
    </xf>
    <xf numFmtId="38" fontId="0" fillId="3" borderId="2" xfId="1" applyFont="1" applyFill="1" applyBorder="1" applyAlignment="1" applyProtection="1">
      <alignment horizontal="center" vertical="center" wrapText="1"/>
      <protection locked="0"/>
    </xf>
    <xf numFmtId="38" fontId="0" fillId="3" borderId="3" xfId="1" applyFont="1" applyFill="1" applyBorder="1" applyAlignment="1" applyProtection="1">
      <alignment horizontal="center" vertical="center" wrapText="1"/>
      <protection locked="0"/>
    </xf>
    <xf numFmtId="38" fontId="11" fillId="0" borderId="16" xfId="1" applyFont="1" applyBorder="1" applyAlignment="1" applyProtection="1">
      <alignment horizontal="center" vertical="center" wrapText="1"/>
    </xf>
    <xf numFmtId="38" fontId="11" fillId="0" borderId="10" xfId="1" applyFont="1" applyBorder="1" applyAlignment="1" applyProtection="1">
      <alignment horizontal="center" vertical="center"/>
    </xf>
    <xf numFmtId="38" fontId="0" fillId="3" borderId="22" xfId="1" applyFont="1" applyFill="1" applyBorder="1" applyAlignment="1" applyProtection="1">
      <alignment horizontal="center" vertical="center"/>
      <protection locked="0"/>
    </xf>
    <xf numFmtId="38" fontId="0" fillId="3" borderId="3" xfId="1" applyFont="1" applyFill="1" applyBorder="1" applyAlignment="1" applyProtection="1">
      <alignment horizontal="center" vertical="center"/>
      <protection locked="0"/>
    </xf>
    <xf numFmtId="38" fontId="9" fillId="0" borderId="14" xfId="1" applyFont="1" applyBorder="1" applyAlignment="1" applyProtection="1">
      <alignment horizontal="center" vertical="center" wrapText="1"/>
    </xf>
    <xf numFmtId="38" fontId="9" fillId="0" borderId="15" xfId="1" applyFont="1" applyBorder="1" applyAlignment="1" applyProtection="1">
      <alignment horizontal="center" vertical="center" wrapText="1"/>
    </xf>
    <xf numFmtId="0" fontId="8" fillId="0" borderId="25" xfId="0" applyFont="1" applyBorder="1" applyAlignment="1">
      <alignment horizontal="center" vertical="center"/>
    </xf>
    <xf numFmtId="0" fontId="8" fillId="0" borderId="26" xfId="0" applyFont="1" applyBorder="1" applyAlignment="1">
      <alignment horizontal="center" vertical="center"/>
    </xf>
    <xf numFmtId="0" fontId="11" fillId="5" borderId="0" xfId="0" applyFont="1" applyFill="1" applyAlignment="1">
      <alignment horizontal="right" vertical="center" wrapText="1"/>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0" fillId="0" borderId="0" xfId="0" applyAlignment="1">
      <alignment horizontal="center" vertical="center"/>
    </xf>
    <xf numFmtId="38" fontId="0" fillId="3" borderId="10" xfId="1" applyFont="1" applyFill="1" applyBorder="1" applyAlignment="1" applyProtection="1">
      <alignment horizontal="center" vertical="center" wrapText="1"/>
      <protection locked="0"/>
    </xf>
    <xf numFmtId="38" fontId="0" fillId="3" borderId="15" xfId="1" applyFont="1" applyFill="1" applyBorder="1" applyAlignment="1" applyProtection="1">
      <alignment horizontal="center" vertical="center" wrapText="1"/>
      <protection locked="0"/>
    </xf>
    <xf numFmtId="38" fontId="0" fillId="3" borderId="63" xfId="1" applyFont="1" applyFill="1" applyBorder="1" applyAlignment="1" applyProtection="1">
      <alignment horizontal="center" vertical="center" wrapText="1"/>
      <protection locked="0"/>
    </xf>
    <xf numFmtId="38" fontId="0" fillId="3" borderId="10" xfId="1" applyFont="1" applyFill="1" applyBorder="1" applyAlignment="1" applyProtection="1">
      <alignment horizontal="center" vertical="center"/>
      <protection locked="0"/>
    </xf>
    <xf numFmtId="38" fontId="0" fillId="3" borderId="63" xfId="1" applyFont="1" applyFill="1" applyBorder="1" applyAlignment="1" applyProtection="1">
      <alignment horizontal="center" vertical="center"/>
      <protection locked="0"/>
    </xf>
    <xf numFmtId="38" fontId="8" fillId="0" borderId="1" xfId="1" applyFont="1" applyBorder="1" applyAlignment="1" applyProtection="1">
      <alignment horizontal="center" vertical="center"/>
    </xf>
    <xf numFmtId="38" fontId="8" fillId="0" borderId="3" xfId="1" applyFont="1" applyBorder="1" applyAlignment="1" applyProtection="1">
      <alignment horizontal="center" vertical="center"/>
    </xf>
    <xf numFmtId="38" fontId="8" fillId="0" borderId="1" xfId="1" applyFont="1" applyBorder="1" applyAlignment="1" applyProtection="1">
      <alignment horizontal="center" vertical="center" wrapText="1"/>
    </xf>
    <xf numFmtId="0" fontId="4" fillId="0" borderId="1" xfId="0" applyFont="1" applyBorder="1" applyAlignment="1">
      <alignment horizontal="center" vertical="center"/>
    </xf>
    <xf numFmtId="0" fontId="4" fillId="0" borderId="3" xfId="0" applyFont="1" applyBorder="1" applyAlignment="1">
      <alignment horizontal="center" vertical="center"/>
    </xf>
    <xf numFmtId="0" fontId="0" fillId="3" borderId="1" xfId="0" applyFill="1" applyBorder="1" applyAlignment="1" applyProtection="1">
      <alignment horizontal="center" vertical="center"/>
      <protection locked="0"/>
    </xf>
    <xf numFmtId="0" fontId="0" fillId="3" borderId="2" xfId="0" applyFill="1" applyBorder="1" applyAlignment="1" applyProtection="1">
      <alignment horizontal="center" vertical="center"/>
      <protection locked="0"/>
    </xf>
    <xf numFmtId="0" fontId="0" fillId="3" borderId="3" xfId="0" applyFill="1" applyBorder="1" applyAlignment="1" applyProtection="1">
      <alignment horizontal="center" vertical="center"/>
      <protection locked="0"/>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3" fillId="0" borderId="1" xfId="0" applyFont="1" applyBorder="1" applyAlignment="1">
      <alignment horizontal="center" vertical="center"/>
    </xf>
    <xf numFmtId="0" fontId="3" fillId="0" borderId="3" xfId="0" applyFont="1"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32" fillId="0" borderId="24" xfId="0" applyFont="1" applyBorder="1" applyAlignment="1">
      <alignment horizontal="left" vertical="center"/>
    </xf>
    <xf numFmtId="0" fontId="32" fillId="0" borderId="41" xfId="0" applyFont="1" applyBorder="1" applyAlignment="1">
      <alignment horizontal="left" vertical="center"/>
    </xf>
    <xf numFmtId="0" fontId="32" fillId="0" borderId="42" xfId="0" applyFont="1" applyBorder="1" applyAlignment="1">
      <alignment horizontal="left" vertical="center"/>
    </xf>
    <xf numFmtId="0" fontId="32" fillId="0" borderId="43" xfId="0" applyFont="1" applyBorder="1" applyAlignment="1">
      <alignment horizontal="left" vertical="center"/>
    </xf>
    <xf numFmtId="0" fontId="32" fillId="0" borderId="27" xfId="0" applyFont="1" applyBorder="1" applyAlignment="1">
      <alignment horizontal="left" vertical="center"/>
    </xf>
    <xf numFmtId="0" fontId="32" fillId="0" borderId="44" xfId="0" applyFont="1" applyBorder="1" applyAlignment="1">
      <alignment horizontal="left" vertical="center"/>
    </xf>
    <xf numFmtId="0" fontId="35" fillId="5" borderId="0" xfId="0" applyFont="1" applyFill="1" applyAlignment="1">
      <alignment horizontal="left" vertical="center" wrapText="1"/>
    </xf>
    <xf numFmtId="0" fontId="30" fillId="0" borderId="0" xfId="0" applyFont="1" applyAlignment="1">
      <alignment horizontal="center" vertical="center"/>
    </xf>
    <xf numFmtId="0" fontId="21" fillId="0" borderId="0" xfId="2" applyFont="1" applyAlignment="1">
      <alignment horizontal="left" vertical="top" wrapText="1"/>
    </xf>
    <xf numFmtId="0" fontId="21" fillId="0" borderId="55" xfId="2" applyFont="1" applyBorder="1" applyAlignment="1">
      <alignment horizontal="center" vertical="center"/>
    </xf>
    <xf numFmtId="0" fontId="21" fillId="0" borderId="54" xfId="2" applyFont="1" applyBorder="1" applyAlignment="1">
      <alignment horizontal="center" vertical="center"/>
    </xf>
    <xf numFmtId="0" fontId="21" fillId="0" borderId="45" xfId="2" applyFont="1" applyBorder="1" applyAlignment="1">
      <alignment horizontal="center" vertical="center"/>
    </xf>
    <xf numFmtId="0" fontId="29" fillId="0" borderId="0" xfId="2" applyFont="1" applyAlignment="1">
      <alignment horizontal="center" vertical="center"/>
    </xf>
    <xf numFmtId="177" fontId="25" fillId="0" borderId="38" xfId="2" applyNumberFormat="1" applyFont="1" applyBorder="1" applyAlignment="1">
      <alignment horizontal="center" vertical="center"/>
    </xf>
    <xf numFmtId="0" fontId="25" fillId="0" borderId="39" xfId="2" applyFont="1" applyBorder="1" applyAlignment="1">
      <alignment horizontal="center" vertical="center"/>
    </xf>
    <xf numFmtId="0" fontId="25" fillId="0" borderId="53" xfId="2" applyFont="1" applyBorder="1" applyAlignment="1">
      <alignment horizontal="center" vertical="center"/>
    </xf>
    <xf numFmtId="0" fontId="32" fillId="0" borderId="1" xfId="2" applyFont="1" applyBorder="1" applyAlignment="1">
      <alignment horizontal="center" vertical="center"/>
    </xf>
    <xf numFmtId="0" fontId="36" fillId="0" borderId="2" xfId="2" applyFont="1" applyBorder="1" applyAlignment="1">
      <alignment horizontal="center" vertical="center"/>
    </xf>
    <xf numFmtId="177" fontId="25" fillId="0" borderId="64" xfId="2" applyNumberFormat="1" applyFont="1" applyBorder="1" applyAlignment="1">
      <alignment horizontal="center" vertical="center"/>
    </xf>
    <xf numFmtId="0" fontId="26" fillId="0" borderId="65" xfId="2" applyFont="1" applyBorder="1" applyAlignment="1">
      <alignment horizontal="center" vertical="center"/>
    </xf>
    <xf numFmtId="0" fontId="26" fillId="0" borderId="66" xfId="2" applyFont="1" applyBorder="1" applyAlignment="1">
      <alignment horizontal="center" vertical="center"/>
    </xf>
    <xf numFmtId="0" fontId="21" fillId="0" borderId="24" xfId="2" applyFont="1" applyBorder="1" applyAlignment="1">
      <alignment horizontal="center" vertical="center"/>
    </xf>
    <xf numFmtId="0" fontId="21" fillId="0" borderId="42" xfId="2" applyFont="1" applyBorder="1" applyAlignment="1">
      <alignment horizontal="center" vertical="center"/>
    </xf>
    <xf numFmtId="0" fontId="21" fillId="0" borderId="10" xfId="2" applyFont="1" applyBorder="1" applyAlignment="1">
      <alignment horizontal="center" vertical="center" wrapText="1"/>
    </xf>
    <xf numFmtId="0" fontId="21" fillId="0" borderId="53" xfId="2" applyFont="1" applyBorder="1" applyAlignment="1">
      <alignment horizontal="center" vertical="center"/>
    </xf>
    <xf numFmtId="0" fontId="21" fillId="0" borderId="10" xfId="2" applyFont="1" applyBorder="1" applyAlignment="1">
      <alignment horizontal="center" vertical="center"/>
    </xf>
    <xf numFmtId="0" fontId="21" fillId="0" borderId="14" xfId="2" applyFont="1" applyBorder="1" applyAlignment="1">
      <alignment horizontal="center" vertical="center"/>
    </xf>
    <xf numFmtId="0" fontId="21" fillId="0" borderId="46" xfId="2" applyFont="1" applyBorder="1" applyAlignment="1">
      <alignment horizontal="center" vertical="center"/>
    </xf>
    <xf numFmtId="0" fontId="28" fillId="0" borderId="28" xfId="2" applyFont="1" applyBorder="1" applyAlignment="1">
      <alignment horizontal="center" vertical="center"/>
    </xf>
  </cellXfs>
  <cellStyles count="4">
    <cellStyle name="桁区切り" xfId="1" builtinId="6"/>
    <cellStyle name="桁区切り 2" xfId="3" xr:uid="{60239850-0282-4AD5-9AD3-2AF2FB7CB9F4}"/>
    <cellStyle name="標準" xfId="0" builtinId="0"/>
    <cellStyle name="標準 2" xfId="2" xr:uid="{01B498BA-C515-4F05-8A31-AC8E26088682}"/>
  </cellStyles>
  <dxfs count="24">
    <dxf>
      <fill>
        <patternFill patternType="lightTrellis">
          <bgColor auto="1"/>
        </patternFill>
      </fill>
      <border>
        <left/>
        <right/>
        <top/>
        <bottom/>
        <vertical/>
        <horizontal/>
      </border>
    </dxf>
    <dxf>
      <font>
        <b/>
        <i val="0"/>
        <color theme="0"/>
      </font>
      <fill>
        <patternFill>
          <bgColor rgb="FFFF0000"/>
        </patternFill>
      </fill>
    </dxf>
    <dxf>
      <fill>
        <patternFill patternType="lightTrellis">
          <bgColor auto="1"/>
        </patternFill>
      </fill>
      <border>
        <left/>
        <right/>
        <top/>
        <bottom/>
        <vertical/>
        <horizontal/>
      </border>
    </dxf>
    <dxf>
      <font>
        <b/>
        <i val="0"/>
        <color theme="0"/>
      </font>
      <fill>
        <patternFill>
          <bgColor rgb="FFFF0000"/>
        </patternFill>
      </fill>
    </dxf>
    <dxf>
      <fill>
        <patternFill patternType="lightTrellis">
          <bgColor auto="1"/>
        </patternFill>
      </fill>
      <border>
        <left/>
        <right/>
        <top/>
        <bottom/>
        <vertical/>
        <horizontal/>
      </border>
    </dxf>
    <dxf>
      <fill>
        <patternFill patternType="lightTrellis">
          <bgColor auto="1"/>
        </patternFill>
      </fill>
      <border>
        <left/>
        <right/>
        <top/>
        <bottom/>
        <vertical/>
        <horizontal/>
      </border>
    </dxf>
    <dxf>
      <font>
        <b/>
        <i val="0"/>
        <color theme="0"/>
      </font>
      <fill>
        <patternFill>
          <bgColor rgb="FFFF0000"/>
        </patternFill>
      </fill>
    </dxf>
    <dxf>
      <fill>
        <patternFill patternType="lightTrellis">
          <bgColor auto="1"/>
        </patternFill>
      </fill>
      <border>
        <left/>
        <right/>
        <top/>
        <bottom/>
        <vertical/>
        <horizontal/>
      </border>
    </dxf>
    <dxf>
      <font>
        <b/>
        <i val="0"/>
        <color theme="0"/>
      </font>
      <fill>
        <patternFill>
          <bgColor rgb="FFFF0000"/>
        </patternFill>
      </fill>
    </dxf>
    <dxf>
      <fill>
        <patternFill patternType="lightTrellis">
          <bgColor auto="1"/>
        </patternFill>
      </fill>
      <border>
        <left/>
        <right/>
        <top/>
        <bottom/>
        <vertical/>
        <horizontal/>
      </border>
    </dxf>
    <dxf>
      <font>
        <b/>
        <i val="0"/>
        <color theme="0"/>
      </font>
      <fill>
        <patternFill>
          <bgColor rgb="FFFF0000"/>
        </patternFill>
      </fill>
    </dxf>
    <dxf>
      <fill>
        <patternFill patternType="lightTrellis">
          <bgColor auto="1"/>
        </patternFill>
      </fill>
      <border>
        <left/>
        <right/>
        <top/>
        <bottom/>
        <vertical/>
        <horizontal/>
      </border>
    </dxf>
    <dxf>
      <fill>
        <patternFill patternType="lightTrellis">
          <bgColor auto="1"/>
        </patternFill>
      </fill>
      <border>
        <left/>
        <right/>
        <top/>
        <bottom/>
        <vertical/>
        <horizontal/>
      </border>
    </dxf>
    <dxf>
      <fill>
        <patternFill patternType="lightTrellis">
          <bgColor auto="1"/>
        </patternFill>
      </fill>
      <border>
        <left/>
        <right/>
        <top/>
        <bottom/>
        <vertical/>
        <horizontal/>
      </border>
    </dxf>
    <dxf>
      <font>
        <b/>
        <i val="0"/>
        <color theme="0"/>
      </font>
      <fill>
        <patternFill>
          <bgColor rgb="FFFF0000"/>
        </patternFill>
      </fill>
    </dxf>
    <dxf>
      <fill>
        <patternFill patternType="lightTrellis">
          <bgColor auto="1"/>
        </patternFill>
      </fill>
      <border>
        <left/>
        <right/>
        <top/>
        <bottom/>
        <vertical/>
        <horizontal/>
      </border>
    </dxf>
    <dxf>
      <font>
        <b/>
        <i val="0"/>
        <color theme="0"/>
      </font>
      <fill>
        <patternFill>
          <bgColor rgb="FFFF0000"/>
        </patternFill>
      </fill>
    </dxf>
    <dxf>
      <fill>
        <patternFill patternType="lightTrellis">
          <bgColor auto="1"/>
        </patternFill>
      </fill>
      <border>
        <left/>
        <right/>
        <top/>
        <bottom/>
        <vertical/>
        <horizontal/>
      </border>
    </dxf>
    <dxf>
      <font>
        <b/>
        <i val="0"/>
        <color theme="0"/>
      </font>
      <fill>
        <patternFill>
          <bgColor rgb="FFFF0000"/>
        </patternFill>
      </fill>
    </dxf>
    <dxf>
      <fill>
        <patternFill patternType="lightTrellis">
          <bgColor auto="1"/>
        </patternFill>
      </fill>
      <border>
        <left/>
        <right/>
        <top/>
        <bottom/>
        <vertical/>
        <horizontal/>
      </border>
    </dxf>
    <dxf>
      <font>
        <b/>
        <i val="0"/>
        <color theme="0"/>
      </font>
      <fill>
        <patternFill>
          <bgColor rgb="FFFF0000"/>
        </patternFill>
      </fill>
    </dxf>
    <dxf>
      <fill>
        <patternFill patternType="lightTrellis">
          <bgColor auto="1"/>
        </patternFill>
      </fill>
      <border>
        <left/>
        <right/>
        <top/>
        <bottom/>
        <vertical/>
        <horizontal/>
      </border>
    </dxf>
    <dxf>
      <font>
        <b/>
        <i val="0"/>
        <color theme="0"/>
      </font>
      <fill>
        <patternFill>
          <bgColor rgb="FFFF0000"/>
        </patternFill>
      </fill>
    </dxf>
    <dxf>
      <fill>
        <patternFill patternType="lightTrellis">
          <bgColor auto="1"/>
        </patternFill>
      </fill>
      <border>
        <left/>
        <right/>
        <top/>
        <bottom/>
        <vertical/>
        <horizontal/>
      </border>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198120</xdr:colOff>
      <xdr:row>0</xdr:row>
      <xdr:rowOff>53340</xdr:rowOff>
    </xdr:from>
    <xdr:to>
      <xdr:col>2</xdr:col>
      <xdr:colOff>548640</xdr:colOff>
      <xdr:row>1</xdr:row>
      <xdr:rowOff>242570</xdr:rowOff>
    </xdr:to>
    <xdr:sp macro="" textlink="">
      <xdr:nvSpPr>
        <xdr:cNvPr id="2" name="テキスト ボックス 1">
          <a:extLst>
            <a:ext uri="{FF2B5EF4-FFF2-40B4-BE49-F238E27FC236}">
              <a16:creationId xmlns:a16="http://schemas.microsoft.com/office/drawing/2014/main" id="{8919BC2C-8947-4DA6-85AE-D3573BC8F864}"/>
            </a:ext>
          </a:extLst>
        </xdr:cNvPr>
        <xdr:cNvSpPr txBox="1"/>
      </xdr:nvSpPr>
      <xdr:spPr>
        <a:xfrm>
          <a:off x="267970" y="50165"/>
          <a:ext cx="1868170" cy="427355"/>
        </a:xfrm>
        <a:prstGeom prst="rect">
          <a:avLst/>
        </a:prstGeom>
        <a:solidFill>
          <a:sysClr val="window" lastClr="FF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a:latin typeface="Meiryo UI" panose="020B0604030504040204" pitchFamily="50" charset="-128"/>
              <a:ea typeface="Meiryo UI" panose="020B0604030504040204" pitchFamily="50" charset="-128"/>
            </a:rPr>
            <a:t>活動報告書１</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38100</xdr:colOff>
      <xdr:row>0</xdr:row>
      <xdr:rowOff>160020</xdr:rowOff>
    </xdr:from>
    <xdr:to>
      <xdr:col>1</xdr:col>
      <xdr:colOff>114300</xdr:colOff>
      <xdr:row>1</xdr:row>
      <xdr:rowOff>196850</xdr:rowOff>
    </xdr:to>
    <xdr:sp macro="" textlink="">
      <xdr:nvSpPr>
        <xdr:cNvPr id="4" name="テキスト ボックス 3">
          <a:extLst>
            <a:ext uri="{FF2B5EF4-FFF2-40B4-BE49-F238E27FC236}">
              <a16:creationId xmlns:a16="http://schemas.microsoft.com/office/drawing/2014/main" id="{76A86D6F-1897-4D9D-822D-95995D9A71D7}"/>
            </a:ext>
          </a:extLst>
        </xdr:cNvPr>
        <xdr:cNvSpPr txBox="1"/>
      </xdr:nvSpPr>
      <xdr:spPr>
        <a:xfrm>
          <a:off x="38100" y="160020"/>
          <a:ext cx="1645920" cy="425450"/>
        </a:xfrm>
        <a:prstGeom prst="rect">
          <a:avLst/>
        </a:prstGeom>
        <a:solidFill>
          <a:sysClr val="window" lastClr="FF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a:latin typeface="ＭＳ Ｐゴシック" panose="020B0600070205080204" pitchFamily="50" charset="-128"/>
              <a:ea typeface="ＭＳ Ｐゴシック" panose="020B0600070205080204" pitchFamily="50" charset="-128"/>
            </a:rPr>
            <a:t>活動</a:t>
          </a:r>
          <a:r>
            <a:rPr kumimoji="1" lang="ja-JP" altLang="en-US" sz="2000">
              <a:latin typeface="Meiryo UI" panose="020B0604030504040204" pitchFamily="50" charset="-128"/>
              <a:ea typeface="Meiryo UI" panose="020B0604030504040204" pitchFamily="50" charset="-128"/>
            </a:rPr>
            <a:t>報告書</a:t>
          </a:r>
          <a:r>
            <a:rPr kumimoji="1" lang="ja-JP" altLang="en-US" sz="2000">
              <a:latin typeface="ＭＳ Ｐゴシック" panose="020B0600070205080204" pitchFamily="50" charset="-128"/>
              <a:ea typeface="ＭＳ Ｐゴシック" panose="020B0600070205080204" pitchFamily="50" charset="-128"/>
            </a:rPr>
            <a:t>２</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30480</xdr:colOff>
      <xdr:row>2</xdr:row>
      <xdr:rowOff>114300</xdr:rowOff>
    </xdr:from>
    <xdr:to>
      <xdr:col>2</xdr:col>
      <xdr:colOff>434340</xdr:colOff>
      <xdr:row>3</xdr:row>
      <xdr:rowOff>349250</xdr:rowOff>
    </xdr:to>
    <xdr:sp macro="" textlink="">
      <xdr:nvSpPr>
        <xdr:cNvPr id="4" name="テキスト ボックス 3">
          <a:extLst>
            <a:ext uri="{FF2B5EF4-FFF2-40B4-BE49-F238E27FC236}">
              <a16:creationId xmlns:a16="http://schemas.microsoft.com/office/drawing/2014/main" id="{F6A71D05-E543-42FA-9F3D-B061B116503A}"/>
            </a:ext>
          </a:extLst>
        </xdr:cNvPr>
        <xdr:cNvSpPr txBox="1"/>
      </xdr:nvSpPr>
      <xdr:spPr>
        <a:xfrm>
          <a:off x="30480" y="449580"/>
          <a:ext cx="1744980" cy="425450"/>
        </a:xfrm>
        <a:prstGeom prst="rect">
          <a:avLst/>
        </a:prstGeom>
        <a:solidFill>
          <a:sysClr val="window" lastClr="FF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a:latin typeface="Meiryo UI" panose="020B0604030504040204" pitchFamily="50" charset="-128"/>
              <a:ea typeface="Meiryo UI" panose="020B0604030504040204" pitchFamily="50" charset="-128"/>
            </a:rPr>
            <a:t>活動報告書３</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40A8BD-4F95-48AA-861A-09588B0A67FA}">
  <sheetPr>
    <tabColor rgb="FFFFFF00"/>
  </sheetPr>
  <dimension ref="B1:AD112"/>
  <sheetViews>
    <sheetView tabSelected="1" zoomScale="70" zoomScaleNormal="70" workbookViewId="0">
      <selection activeCell="O98" sqref="O98:O99"/>
    </sheetView>
  </sheetViews>
  <sheetFormatPr defaultRowHeight="18" x14ac:dyDescent="0.55000000000000004"/>
  <cols>
    <col min="1" max="1" width="0.83203125" customWidth="1"/>
    <col min="2" max="2" width="20" customWidth="1"/>
    <col min="3" max="3" width="9.33203125" bestFit="1" customWidth="1"/>
    <col min="4" max="4" width="9.1640625" customWidth="1"/>
    <col min="5" max="5" width="9.58203125" customWidth="1"/>
    <col min="6" max="6" width="9.83203125" customWidth="1"/>
    <col min="7" max="14" width="8.83203125" customWidth="1"/>
    <col min="15" max="15" width="15.83203125" customWidth="1"/>
    <col min="16" max="16" width="9.1640625" customWidth="1"/>
    <col min="17" max="27" width="8.6640625" hidden="1" customWidth="1"/>
    <col min="28" max="30" width="8.6640625" style="3" hidden="1" customWidth="1"/>
    <col min="31" max="31" width="8.6640625" customWidth="1"/>
  </cols>
  <sheetData>
    <row r="1" spans="2:22" ht="19" customHeight="1" thickBot="1" x14ac:dyDescent="0.6"/>
    <row r="2" spans="2:22" ht="29.5" thickBot="1" x14ac:dyDescent="0.6">
      <c r="C2" s="122"/>
      <c r="D2" s="122"/>
      <c r="F2" s="122" t="s">
        <v>90</v>
      </c>
      <c r="G2" s="122"/>
      <c r="H2" s="122"/>
      <c r="I2" s="122"/>
      <c r="J2" s="122"/>
      <c r="K2" s="122"/>
      <c r="L2" s="123"/>
      <c r="M2" s="190" t="s">
        <v>82</v>
      </c>
      <c r="N2" s="191"/>
      <c r="O2" s="9" t="s">
        <v>2</v>
      </c>
    </row>
    <row r="3" spans="2:22" ht="26.15" customHeight="1" thickBot="1" x14ac:dyDescent="0.6">
      <c r="B3" s="14" t="s">
        <v>33</v>
      </c>
    </row>
    <row r="4" spans="2:22" ht="50.15" customHeight="1" thickBot="1" x14ac:dyDescent="0.6">
      <c r="B4" s="192" t="s">
        <v>0</v>
      </c>
      <c r="C4" s="186"/>
      <c r="D4" s="187"/>
      <c r="E4" s="188"/>
      <c r="F4" s="188"/>
      <c r="G4" s="188"/>
      <c r="H4" s="188"/>
      <c r="I4" s="188"/>
      <c r="J4" s="188"/>
      <c r="K4" s="188"/>
      <c r="L4" s="188"/>
      <c r="M4" s="188"/>
      <c r="N4" s="189"/>
    </row>
    <row r="5" spans="2:22" ht="50.15" customHeight="1" thickBot="1" x14ac:dyDescent="0.6">
      <c r="B5" s="192" t="s">
        <v>106</v>
      </c>
      <c r="C5" s="193"/>
      <c r="D5" s="187"/>
      <c r="E5" s="194"/>
      <c r="F5" s="194"/>
      <c r="G5" s="194"/>
      <c r="H5" s="194"/>
      <c r="I5" s="194"/>
      <c r="J5" s="194"/>
      <c r="K5" s="194"/>
      <c r="L5" s="194"/>
      <c r="M5" s="194"/>
      <c r="N5" s="195"/>
    </row>
    <row r="6" spans="2:22" ht="49" customHeight="1" thickBot="1" x14ac:dyDescent="0.6">
      <c r="B6" s="185" t="s">
        <v>1</v>
      </c>
      <c r="C6" s="186"/>
      <c r="D6" s="187"/>
      <c r="E6" s="188"/>
      <c r="F6" s="188"/>
      <c r="G6" s="188"/>
      <c r="H6" s="188"/>
      <c r="I6" s="188"/>
      <c r="J6" s="188"/>
      <c r="K6" s="188"/>
      <c r="L6" s="188"/>
      <c r="M6" s="188"/>
      <c r="N6" s="189"/>
    </row>
    <row r="7" spans="2:22" ht="41.5" customHeight="1" thickBot="1" x14ac:dyDescent="0.6">
      <c r="B7" s="14" t="s">
        <v>19</v>
      </c>
      <c r="C7" s="14" t="s">
        <v>83</v>
      </c>
      <c r="D7" s="14"/>
      <c r="E7" s="14"/>
      <c r="F7" s="14"/>
      <c r="G7" s="14"/>
      <c r="H7" s="121"/>
      <c r="I7" s="121"/>
      <c r="J7" s="121"/>
      <c r="K7" s="121"/>
      <c r="P7" s="3"/>
    </row>
    <row r="8" spans="2:22" ht="41.5" hidden="1" customHeight="1" x14ac:dyDescent="0.55000000000000004">
      <c r="B8" s="15"/>
      <c r="C8" s="16" t="str">
        <f>IF(C$10=$O$2,"●","")</f>
        <v>●</v>
      </c>
      <c r="D8" s="16" t="str">
        <f t="shared" ref="D8:N8" si="0">IF(D$10=$O$2,"●","")</f>
        <v/>
      </c>
      <c r="E8" s="16" t="str">
        <f t="shared" si="0"/>
        <v/>
      </c>
      <c r="F8" s="16" t="str">
        <f t="shared" si="0"/>
        <v/>
      </c>
      <c r="G8" s="16" t="str">
        <f t="shared" si="0"/>
        <v/>
      </c>
      <c r="H8" s="16" t="str">
        <f t="shared" si="0"/>
        <v/>
      </c>
      <c r="I8" s="16" t="str">
        <f t="shared" si="0"/>
        <v/>
      </c>
      <c r="J8" s="16" t="str">
        <f t="shared" si="0"/>
        <v/>
      </c>
      <c r="K8" s="16" t="str">
        <f t="shared" si="0"/>
        <v/>
      </c>
      <c r="L8" s="16" t="str">
        <f t="shared" si="0"/>
        <v/>
      </c>
      <c r="M8" s="16" t="str">
        <f t="shared" si="0"/>
        <v/>
      </c>
      <c r="N8" s="16" t="str">
        <f t="shared" si="0"/>
        <v/>
      </c>
    </row>
    <row r="9" spans="2:22" ht="41.5" hidden="1" customHeight="1" thickBot="1" x14ac:dyDescent="0.6">
      <c r="B9" s="15"/>
      <c r="C9" s="16" t="str">
        <f>IF(C$8="",IF(B$9="","","●"),"●")</f>
        <v>●</v>
      </c>
      <c r="D9" s="16" t="str">
        <f t="shared" ref="D9:N9" si="1">IF(D$8="",IF(C$9="","","●"),"●")</f>
        <v>●</v>
      </c>
      <c r="E9" s="16" t="str">
        <f t="shared" si="1"/>
        <v>●</v>
      </c>
      <c r="F9" s="16" t="str">
        <f t="shared" si="1"/>
        <v>●</v>
      </c>
      <c r="G9" s="16" t="str">
        <f t="shared" si="1"/>
        <v>●</v>
      </c>
      <c r="H9" s="16" t="str">
        <f t="shared" si="1"/>
        <v>●</v>
      </c>
      <c r="I9" s="16" t="str">
        <f t="shared" si="1"/>
        <v>●</v>
      </c>
      <c r="J9" s="16" t="str">
        <f t="shared" si="1"/>
        <v>●</v>
      </c>
      <c r="K9" s="16" t="str">
        <f t="shared" si="1"/>
        <v>●</v>
      </c>
      <c r="L9" s="16" t="str">
        <f t="shared" si="1"/>
        <v>●</v>
      </c>
      <c r="M9" s="16" t="str">
        <f t="shared" si="1"/>
        <v>●</v>
      </c>
      <c r="N9" s="16" t="str">
        <f t="shared" si="1"/>
        <v>●</v>
      </c>
    </row>
    <row r="10" spans="2:22" ht="29.15" customHeight="1" x14ac:dyDescent="0.55000000000000004">
      <c r="B10" s="114" t="s">
        <v>85</v>
      </c>
      <c r="C10" s="18" t="s">
        <v>104</v>
      </c>
      <c r="D10" s="19" t="s">
        <v>4</v>
      </c>
      <c r="E10" s="19" t="s">
        <v>5</v>
      </c>
      <c r="F10" s="19" t="s">
        <v>6</v>
      </c>
      <c r="G10" s="19" t="s">
        <v>7</v>
      </c>
      <c r="H10" s="19" t="s">
        <v>8</v>
      </c>
      <c r="I10" s="19" t="s">
        <v>9</v>
      </c>
      <c r="J10" s="19" t="s">
        <v>10</v>
      </c>
      <c r="K10" s="19" t="s">
        <v>11</v>
      </c>
      <c r="L10" s="19" t="s">
        <v>12</v>
      </c>
      <c r="M10" s="19" t="s">
        <v>13</v>
      </c>
      <c r="N10" s="19" t="s">
        <v>14</v>
      </c>
      <c r="O10" s="20" t="s">
        <v>15</v>
      </c>
      <c r="Q10" s="3"/>
    </row>
    <row r="11" spans="2:22" ht="29.15" customHeight="1" thickBot="1" x14ac:dyDescent="0.6">
      <c r="B11" s="21" t="s">
        <v>86</v>
      </c>
      <c r="C11" s="7"/>
      <c r="D11" s="7" t="s">
        <v>81</v>
      </c>
      <c r="E11" s="7" t="s">
        <v>73</v>
      </c>
      <c r="F11" s="7"/>
      <c r="G11" s="7"/>
      <c r="H11" s="7"/>
      <c r="I11" s="7"/>
      <c r="J11" s="7"/>
      <c r="K11" s="7"/>
      <c r="L11" s="7"/>
      <c r="M11" s="7"/>
      <c r="N11" s="7"/>
      <c r="O11" s="22">
        <f>SUMIFS(C11:N11,C9:N9,"●")</f>
        <v>0</v>
      </c>
    </row>
    <row r="12" spans="2:22" ht="37.5" customHeight="1" thickBot="1" x14ac:dyDescent="0.6">
      <c r="B12" s="23"/>
      <c r="C12" s="24" t="str">
        <f>IF(C$9="","入力不可","")</f>
        <v/>
      </c>
      <c r="D12" s="25" t="str">
        <f t="shared" ref="D12:N12" si="2">IF(D$9="","入力不可","")</f>
        <v/>
      </c>
      <c r="E12" s="25" t="str">
        <f t="shared" si="2"/>
        <v/>
      </c>
      <c r="F12" s="25" t="str">
        <f t="shared" si="2"/>
        <v/>
      </c>
      <c r="G12" s="25" t="str">
        <f t="shared" si="2"/>
        <v/>
      </c>
      <c r="H12" s="25" t="str">
        <f t="shared" si="2"/>
        <v/>
      </c>
      <c r="I12" s="25" t="str">
        <f t="shared" si="2"/>
        <v/>
      </c>
      <c r="J12" s="25" t="str">
        <f t="shared" si="2"/>
        <v/>
      </c>
      <c r="K12" s="25" t="str">
        <f t="shared" si="2"/>
        <v/>
      </c>
      <c r="L12" s="25" t="str">
        <f t="shared" si="2"/>
        <v/>
      </c>
      <c r="M12" s="25" t="str">
        <f t="shared" si="2"/>
        <v/>
      </c>
      <c r="N12" s="25" t="str">
        <f t="shared" si="2"/>
        <v/>
      </c>
      <c r="O12" s="26" t="s">
        <v>26</v>
      </c>
      <c r="V12" t="s">
        <v>22</v>
      </c>
    </row>
    <row r="13" spans="2:22" ht="37" customHeight="1" thickBot="1" x14ac:dyDescent="0.6">
      <c r="B13" s="23"/>
      <c r="C13" s="27"/>
      <c r="D13" s="27"/>
      <c r="E13" s="27"/>
      <c r="F13" s="27"/>
      <c r="G13" s="27"/>
      <c r="H13" s="27"/>
      <c r="I13" s="27"/>
      <c r="J13" s="27"/>
      <c r="K13" s="27"/>
      <c r="L13" s="27"/>
      <c r="M13" s="182" t="s">
        <v>25</v>
      </c>
      <c r="N13" s="183"/>
      <c r="O13" s="28" t="str">
        <f>+S15</f>
        <v xml:space="preserve"> </v>
      </c>
      <c r="S13" s="2">
        <f>IF(O11&gt;200,500000,IF(O11&gt;150,400000,IF(O11&gt;100,300000,IF(O11&gt;50,200000,IF(O11&gt;0,100000,0)))))</f>
        <v>0</v>
      </c>
      <c r="V13" t="s">
        <v>3</v>
      </c>
    </row>
    <row r="14" spans="2:22" ht="30" customHeight="1" thickBot="1" x14ac:dyDescent="0.6">
      <c r="B14" s="29"/>
      <c r="C14" s="29"/>
      <c r="D14" s="29"/>
      <c r="E14" s="29"/>
      <c r="F14" s="29"/>
      <c r="G14" s="29"/>
      <c r="H14" s="29"/>
      <c r="I14" s="29"/>
      <c r="J14" s="29"/>
      <c r="K14" s="29"/>
      <c r="L14" s="29"/>
      <c r="M14" s="29"/>
      <c r="N14" s="29"/>
      <c r="O14" s="26" t="s">
        <v>27</v>
      </c>
      <c r="P14" s="3"/>
      <c r="V14" t="s">
        <v>23</v>
      </c>
    </row>
    <row r="15" spans="2:22" ht="38.15" customHeight="1" thickBot="1" x14ac:dyDescent="0.6">
      <c r="B15" s="119" t="s">
        <v>20</v>
      </c>
      <c r="C15" s="14" t="s">
        <v>83</v>
      </c>
      <c r="D15" s="120"/>
      <c r="E15" s="120"/>
      <c r="F15" s="120"/>
      <c r="G15" s="120"/>
      <c r="H15" s="120"/>
      <c r="I15" s="120"/>
      <c r="J15" s="120"/>
      <c r="K15" s="120"/>
      <c r="L15" s="29"/>
      <c r="M15" s="184" t="s">
        <v>32</v>
      </c>
      <c r="N15" s="183"/>
      <c r="O15" s="6"/>
      <c r="S15" s="2" t="str">
        <f>IF(O15&lt;1," ",IF(O15=1,S13/2,IF(O15&gt;1,S13,0)))</f>
        <v xml:space="preserve"> </v>
      </c>
      <c r="V15" t="s">
        <v>24</v>
      </c>
    </row>
    <row r="16" spans="2:22" ht="34" customHeight="1" thickBot="1" x14ac:dyDescent="0.6">
      <c r="B16" s="30"/>
      <c r="C16" s="31"/>
      <c r="D16" s="29"/>
      <c r="E16" s="29"/>
      <c r="F16" s="29"/>
      <c r="G16" s="29"/>
      <c r="H16" s="29"/>
      <c r="I16" s="29"/>
      <c r="J16" s="29"/>
      <c r="K16" s="29"/>
      <c r="L16" s="29"/>
      <c r="M16" s="29"/>
      <c r="N16" s="29"/>
      <c r="O16" s="29"/>
      <c r="V16" t="s">
        <v>110</v>
      </c>
    </row>
    <row r="17" spans="2:30" ht="35.15" customHeight="1" thickBot="1" x14ac:dyDescent="0.6">
      <c r="B17" s="115" t="s">
        <v>16</v>
      </c>
      <c r="C17" s="177"/>
      <c r="D17" s="178"/>
      <c r="E17" s="179"/>
      <c r="F17" s="29"/>
      <c r="G17" s="164" t="s">
        <v>29</v>
      </c>
      <c r="H17" s="165"/>
      <c r="I17" s="180"/>
      <c r="J17" s="181"/>
      <c r="K17" s="168" t="s">
        <v>28</v>
      </c>
      <c r="L17" s="169"/>
      <c r="M17" s="180"/>
      <c r="N17" s="181"/>
      <c r="O17" s="29"/>
    </row>
    <row r="18" spans="2:30" ht="27.65" customHeight="1" x14ac:dyDescent="0.55000000000000004">
      <c r="B18" s="17" t="s">
        <v>111</v>
      </c>
      <c r="C18" s="18" t="s">
        <v>2</v>
      </c>
      <c r="D18" s="19" t="s">
        <v>4</v>
      </c>
      <c r="E18" s="19" t="s">
        <v>5</v>
      </c>
      <c r="F18" s="19" t="s">
        <v>6</v>
      </c>
      <c r="G18" s="19" t="s">
        <v>7</v>
      </c>
      <c r="H18" s="19" t="s">
        <v>8</v>
      </c>
      <c r="I18" s="19" t="s">
        <v>9</v>
      </c>
      <c r="J18" s="19" t="s">
        <v>10</v>
      </c>
      <c r="K18" s="19" t="s">
        <v>11</v>
      </c>
      <c r="L18" s="19" t="s">
        <v>12</v>
      </c>
      <c r="M18" s="19" t="s">
        <v>13</v>
      </c>
      <c r="N18" s="19" t="s">
        <v>14</v>
      </c>
      <c r="O18" s="20" t="s">
        <v>15</v>
      </c>
    </row>
    <row r="19" spans="2:30" ht="27.65" customHeight="1" x14ac:dyDescent="0.55000000000000004">
      <c r="B19" s="118" t="s">
        <v>84</v>
      </c>
      <c r="C19" s="8"/>
      <c r="D19" s="8"/>
      <c r="E19" s="8"/>
      <c r="F19" s="8"/>
      <c r="G19" s="8"/>
      <c r="H19" s="8"/>
      <c r="I19" s="8"/>
      <c r="J19" s="8"/>
      <c r="K19" s="8"/>
      <c r="L19" s="8"/>
      <c r="M19" s="8"/>
      <c r="N19" s="8"/>
      <c r="O19" s="33">
        <f>SUM(C19:N19)</f>
        <v>0</v>
      </c>
    </row>
    <row r="20" spans="2:30" ht="27.65" customHeight="1" thickBot="1" x14ac:dyDescent="0.6">
      <c r="B20" s="118" t="s">
        <v>87</v>
      </c>
      <c r="C20" s="8"/>
      <c r="D20" s="8"/>
      <c r="E20" s="8"/>
      <c r="F20" s="8"/>
      <c r="G20" s="8"/>
      <c r="H20" s="8"/>
      <c r="I20" s="8"/>
      <c r="J20" s="8"/>
      <c r="K20" s="8"/>
      <c r="L20" s="8"/>
      <c r="M20" s="8"/>
      <c r="N20" s="8"/>
      <c r="O20" s="33">
        <f>SUM(C20:N20)</f>
        <v>0</v>
      </c>
    </row>
    <row r="21" spans="2:30" ht="27.65" customHeight="1" x14ac:dyDescent="0.55000000000000004">
      <c r="B21" s="116" t="s">
        <v>31</v>
      </c>
      <c r="C21" s="38">
        <f>+C19*1000</f>
        <v>0</v>
      </c>
      <c r="D21" s="38">
        <f t="shared" ref="D21:N21" si="3">+D19*1000</f>
        <v>0</v>
      </c>
      <c r="E21" s="38">
        <f t="shared" si="3"/>
        <v>0</v>
      </c>
      <c r="F21" s="38">
        <f t="shared" si="3"/>
        <v>0</v>
      </c>
      <c r="G21" s="38">
        <f t="shared" si="3"/>
        <v>0</v>
      </c>
      <c r="H21" s="38">
        <f t="shared" si="3"/>
        <v>0</v>
      </c>
      <c r="I21" s="38">
        <f t="shared" si="3"/>
        <v>0</v>
      </c>
      <c r="J21" s="38">
        <f t="shared" si="3"/>
        <v>0</v>
      </c>
      <c r="K21" s="38">
        <f t="shared" si="3"/>
        <v>0</v>
      </c>
      <c r="L21" s="38">
        <f t="shared" si="3"/>
        <v>0</v>
      </c>
      <c r="M21" s="38">
        <f t="shared" si="3"/>
        <v>0</v>
      </c>
      <c r="N21" s="38">
        <f t="shared" si="3"/>
        <v>0</v>
      </c>
      <c r="O21" s="33">
        <f>SUM(C21:N21)</f>
        <v>0</v>
      </c>
      <c r="S21" s="4" t="s">
        <v>2</v>
      </c>
      <c r="T21" s="1" t="s">
        <v>4</v>
      </c>
      <c r="U21" s="1" t="s">
        <v>5</v>
      </c>
      <c r="V21" s="1" t="s">
        <v>6</v>
      </c>
      <c r="W21" s="1" t="s">
        <v>7</v>
      </c>
      <c r="X21" s="1" t="s">
        <v>8</v>
      </c>
      <c r="Y21" s="1" t="s">
        <v>9</v>
      </c>
      <c r="Z21" s="1" t="s">
        <v>10</v>
      </c>
      <c r="AA21" s="1" t="s">
        <v>11</v>
      </c>
      <c r="AB21" s="10" t="s">
        <v>12</v>
      </c>
      <c r="AC21" s="10" t="s">
        <v>13</v>
      </c>
      <c r="AD21" s="11" t="s">
        <v>14</v>
      </c>
    </row>
    <row r="22" spans="2:30" ht="27.65" customHeight="1" thickBot="1" x14ac:dyDescent="0.6">
      <c r="B22" s="117" t="s">
        <v>112</v>
      </c>
      <c r="C22" s="39">
        <f>+S22</f>
        <v>0</v>
      </c>
      <c r="D22" s="39">
        <f t="shared" ref="D22:N22" si="4">+T22</f>
        <v>0</v>
      </c>
      <c r="E22" s="39">
        <f t="shared" si="4"/>
        <v>0</v>
      </c>
      <c r="F22" s="39">
        <f t="shared" si="4"/>
        <v>0</v>
      </c>
      <c r="G22" s="39">
        <f t="shared" si="4"/>
        <v>0</v>
      </c>
      <c r="H22" s="39">
        <f t="shared" si="4"/>
        <v>0</v>
      </c>
      <c r="I22" s="39">
        <f t="shared" si="4"/>
        <v>0</v>
      </c>
      <c r="J22" s="39">
        <f t="shared" si="4"/>
        <v>0</v>
      </c>
      <c r="K22" s="39">
        <f t="shared" si="4"/>
        <v>0</v>
      </c>
      <c r="L22" s="39">
        <f t="shared" si="4"/>
        <v>0</v>
      </c>
      <c r="M22" s="39">
        <f t="shared" si="4"/>
        <v>0</v>
      </c>
      <c r="N22" s="39">
        <f t="shared" si="4"/>
        <v>0</v>
      </c>
      <c r="O22" s="37">
        <f>SUM(C22:N22)</f>
        <v>0</v>
      </c>
      <c r="S22" s="5">
        <f>IF(C20/2&gt;C21,C21,C20/2)</f>
        <v>0</v>
      </c>
      <c r="T22" s="5">
        <f t="shared" ref="T22:AD22" si="5">IF(D20/2&gt;D21,D21,D20/2)</f>
        <v>0</v>
      </c>
      <c r="U22" s="5">
        <f t="shared" si="5"/>
        <v>0</v>
      </c>
      <c r="V22" s="5">
        <f t="shared" si="5"/>
        <v>0</v>
      </c>
      <c r="W22" s="5">
        <f t="shared" si="5"/>
        <v>0</v>
      </c>
      <c r="X22" s="5">
        <f t="shared" si="5"/>
        <v>0</v>
      </c>
      <c r="Y22" s="5">
        <f t="shared" si="5"/>
        <v>0</v>
      </c>
      <c r="Z22" s="5">
        <f t="shared" si="5"/>
        <v>0</v>
      </c>
      <c r="AA22" s="5">
        <f t="shared" si="5"/>
        <v>0</v>
      </c>
      <c r="AB22" s="12">
        <f t="shared" si="5"/>
        <v>0</v>
      </c>
      <c r="AC22" s="12">
        <f t="shared" si="5"/>
        <v>0</v>
      </c>
      <c r="AD22" s="12">
        <f t="shared" si="5"/>
        <v>0</v>
      </c>
    </row>
    <row r="23" spans="2:30" ht="27" customHeight="1" thickBot="1" x14ac:dyDescent="0.6">
      <c r="B23" s="85"/>
      <c r="C23" s="24" t="str">
        <f>IF(C$9="","入力不可","")</f>
        <v/>
      </c>
      <c r="D23" s="25" t="str">
        <f t="shared" ref="D23:N23" si="6">IF(D$9="","入力不可","")</f>
        <v/>
      </c>
      <c r="E23" s="25" t="str">
        <f t="shared" si="6"/>
        <v/>
      </c>
      <c r="F23" s="25" t="str">
        <f t="shared" si="6"/>
        <v/>
      </c>
      <c r="G23" s="25" t="str">
        <f t="shared" si="6"/>
        <v/>
      </c>
      <c r="H23" s="25" t="str">
        <f t="shared" si="6"/>
        <v/>
      </c>
      <c r="I23" s="25" t="str">
        <f t="shared" si="6"/>
        <v/>
      </c>
      <c r="J23" s="25" t="str">
        <f t="shared" si="6"/>
        <v/>
      </c>
      <c r="K23" s="25" t="str">
        <f t="shared" si="6"/>
        <v/>
      </c>
      <c r="L23" s="25" t="str">
        <f t="shared" si="6"/>
        <v/>
      </c>
      <c r="M23" s="25" t="str">
        <f t="shared" si="6"/>
        <v/>
      </c>
      <c r="N23" s="25" t="str">
        <f t="shared" si="6"/>
        <v/>
      </c>
      <c r="O23" s="86"/>
      <c r="S23" s="87"/>
      <c r="T23" s="87"/>
      <c r="U23" s="87"/>
      <c r="V23" s="87"/>
      <c r="W23" s="87"/>
      <c r="X23" s="87"/>
      <c r="Y23" s="87"/>
      <c r="Z23" s="87"/>
      <c r="AA23" s="87"/>
      <c r="AB23" s="88"/>
      <c r="AC23" s="88"/>
      <c r="AD23" s="88"/>
    </row>
    <row r="24" spans="2:30" ht="37" customHeight="1" thickBot="1" x14ac:dyDescent="0.6">
      <c r="B24" s="115" t="s">
        <v>17</v>
      </c>
      <c r="C24" s="177"/>
      <c r="D24" s="178"/>
      <c r="E24" s="179"/>
      <c r="F24" s="29"/>
      <c r="G24" s="164" t="s">
        <v>29</v>
      </c>
      <c r="H24" s="165"/>
      <c r="I24" s="180"/>
      <c r="J24" s="181"/>
      <c r="K24" s="168" t="s">
        <v>28</v>
      </c>
      <c r="L24" s="169"/>
      <c r="M24" s="180"/>
      <c r="N24" s="181"/>
      <c r="O24" s="29"/>
    </row>
    <row r="25" spans="2:30" ht="27" customHeight="1" x14ac:dyDescent="0.55000000000000004">
      <c r="B25" s="17" t="s">
        <v>111</v>
      </c>
      <c r="C25" s="18" t="s">
        <v>2</v>
      </c>
      <c r="D25" s="19" t="s">
        <v>4</v>
      </c>
      <c r="E25" s="19" t="s">
        <v>5</v>
      </c>
      <c r="F25" s="19" t="s">
        <v>6</v>
      </c>
      <c r="G25" s="19" t="s">
        <v>7</v>
      </c>
      <c r="H25" s="19" t="s">
        <v>8</v>
      </c>
      <c r="I25" s="19" t="s">
        <v>9</v>
      </c>
      <c r="J25" s="19" t="s">
        <v>10</v>
      </c>
      <c r="K25" s="19" t="s">
        <v>11</v>
      </c>
      <c r="L25" s="19" t="s">
        <v>12</v>
      </c>
      <c r="M25" s="19" t="s">
        <v>13</v>
      </c>
      <c r="N25" s="19" t="s">
        <v>14</v>
      </c>
      <c r="O25" s="20" t="s">
        <v>15</v>
      </c>
    </row>
    <row r="26" spans="2:30" ht="27" customHeight="1" x14ac:dyDescent="0.55000000000000004">
      <c r="B26" s="118" t="s">
        <v>84</v>
      </c>
      <c r="C26" s="8"/>
      <c r="D26" s="8"/>
      <c r="E26" s="8"/>
      <c r="F26" s="8"/>
      <c r="G26" s="8"/>
      <c r="H26" s="8"/>
      <c r="I26" s="8"/>
      <c r="J26" s="8"/>
      <c r="K26" s="8"/>
      <c r="L26" s="8"/>
      <c r="M26" s="8"/>
      <c r="N26" s="8"/>
      <c r="O26" s="33">
        <f>SUM(C26:N26)</f>
        <v>0</v>
      </c>
    </row>
    <row r="27" spans="2:30" ht="27.65" customHeight="1" thickBot="1" x14ac:dyDescent="0.6">
      <c r="B27" s="118" t="s">
        <v>87</v>
      </c>
      <c r="C27" s="8"/>
      <c r="D27" s="8"/>
      <c r="E27" s="8"/>
      <c r="F27" s="8"/>
      <c r="G27" s="8"/>
      <c r="H27" s="8"/>
      <c r="I27" s="8"/>
      <c r="J27" s="8"/>
      <c r="K27" s="8"/>
      <c r="L27" s="8"/>
      <c r="M27" s="8"/>
      <c r="N27" s="8"/>
      <c r="O27" s="33">
        <f>SUM(C27:N27)</f>
        <v>0</v>
      </c>
    </row>
    <row r="28" spans="2:30" ht="27.65" customHeight="1" x14ac:dyDescent="0.55000000000000004">
      <c r="B28" s="116" t="s">
        <v>31</v>
      </c>
      <c r="C28" s="38">
        <f>+C26*1000</f>
        <v>0</v>
      </c>
      <c r="D28" s="38">
        <f t="shared" ref="D28:N28" si="7">+D26*1000</f>
        <v>0</v>
      </c>
      <c r="E28" s="38">
        <f t="shared" si="7"/>
        <v>0</v>
      </c>
      <c r="F28" s="38">
        <f t="shared" si="7"/>
        <v>0</v>
      </c>
      <c r="G28" s="38">
        <f t="shared" si="7"/>
        <v>0</v>
      </c>
      <c r="H28" s="38">
        <f t="shared" si="7"/>
        <v>0</v>
      </c>
      <c r="I28" s="38">
        <f t="shared" si="7"/>
        <v>0</v>
      </c>
      <c r="J28" s="38">
        <f t="shared" si="7"/>
        <v>0</v>
      </c>
      <c r="K28" s="38">
        <f t="shared" si="7"/>
        <v>0</v>
      </c>
      <c r="L28" s="38">
        <f t="shared" si="7"/>
        <v>0</v>
      </c>
      <c r="M28" s="38">
        <f t="shared" si="7"/>
        <v>0</v>
      </c>
      <c r="N28" s="38">
        <f t="shared" si="7"/>
        <v>0</v>
      </c>
      <c r="O28" s="33">
        <f>SUM(C28:N28)</f>
        <v>0</v>
      </c>
      <c r="S28" s="4" t="s">
        <v>2</v>
      </c>
      <c r="T28" s="1" t="s">
        <v>4</v>
      </c>
      <c r="U28" s="1" t="s">
        <v>5</v>
      </c>
      <c r="V28" s="1" t="s">
        <v>6</v>
      </c>
      <c r="W28" s="1" t="s">
        <v>7</v>
      </c>
      <c r="X28" s="1" t="s">
        <v>8</v>
      </c>
      <c r="Y28" s="1" t="s">
        <v>9</v>
      </c>
      <c r="Z28" s="1" t="s">
        <v>10</v>
      </c>
      <c r="AA28" s="1" t="s">
        <v>11</v>
      </c>
      <c r="AB28" s="10" t="s">
        <v>12</v>
      </c>
      <c r="AC28" s="10" t="s">
        <v>13</v>
      </c>
      <c r="AD28" s="11" t="s">
        <v>14</v>
      </c>
    </row>
    <row r="29" spans="2:30" ht="27.65" customHeight="1" thickBot="1" x14ac:dyDescent="0.6">
      <c r="B29" s="117" t="s">
        <v>112</v>
      </c>
      <c r="C29" s="39">
        <f>+S29</f>
        <v>0</v>
      </c>
      <c r="D29" s="39">
        <f t="shared" ref="D29:N29" si="8">+T29</f>
        <v>0</v>
      </c>
      <c r="E29" s="39">
        <f t="shared" si="8"/>
        <v>0</v>
      </c>
      <c r="F29" s="39">
        <f t="shared" si="8"/>
        <v>0</v>
      </c>
      <c r="G29" s="39">
        <f t="shared" si="8"/>
        <v>0</v>
      </c>
      <c r="H29" s="39">
        <f t="shared" si="8"/>
        <v>0</v>
      </c>
      <c r="I29" s="39">
        <f t="shared" si="8"/>
        <v>0</v>
      </c>
      <c r="J29" s="39">
        <f t="shared" si="8"/>
        <v>0</v>
      </c>
      <c r="K29" s="39">
        <f t="shared" si="8"/>
        <v>0</v>
      </c>
      <c r="L29" s="39">
        <f t="shared" si="8"/>
        <v>0</v>
      </c>
      <c r="M29" s="39">
        <f t="shared" si="8"/>
        <v>0</v>
      </c>
      <c r="N29" s="39">
        <f t="shared" si="8"/>
        <v>0</v>
      </c>
      <c r="O29" s="37">
        <f>SUM(C29:N29)</f>
        <v>0</v>
      </c>
      <c r="S29" s="5">
        <f>IF(C27/2&gt;C28,C28,C27/2)</f>
        <v>0</v>
      </c>
      <c r="T29" s="5">
        <f t="shared" ref="T29:AD29" si="9">IF(D27/2&gt;D28,D28,D27/2)</f>
        <v>0</v>
      </c>
      <c r="U29" s="5">
        <f t="shared" si="9"/>
        <v>0</v>
      </c>
      <c r="V29" s="5">
        <f t="shared" si="9"/>
        <v>0</v>
      </c>
      <c r="W29" s="5">
        <f t="shared" si="9"/>
        <v>0</v>
      </c>
      <c r="X29" s="5">
        <f t="shared" si="9"/>
        <v>0</v>
      </c>
      <c r="Y29" s="5">
        <f t="shared" si="9"/>
        <v>0</v>
      </c>
      <c r="Z29" s="5">
        <f t="shared" si="9"/>
        <v>0</v>
      </c>
      <c r="AA29" s="5">
        <f t="shared" si="9"/>
        <v>0</v>
      </c>
      <c r="AB29" s="12">
        <f t="shared" si="9"/>
        <v>0</v>
      </c>
      <c r="AC29" s="12">
        <f t="shared" si="9"/>
        <v>0</v>
      </c>
      <c r="AD29" s="12">
        <f t="shared" si="9"/>
        <v>0</v>
      </c>
    </row>
    <row r="30" spans="2:30" ht="27.65" customHeight="1" thickBot="1" x14ac:dyDescent="0.6">
      <c r="B30" s="45"/>
      <c r="C30" s="24" t="str">
        <f>IF(C$9="","入力不可","")</f>
        <v/>
      </c>
      <c r="D30" s="25" t="str">
        <f t="shared" ref="D30:N30" si="10">IF(D$9="","入力不可","")</f>
        <v/>
      </c>
      <c r="E30" s="25" t="str">
        <f t="shared" si="10"/>
        <v/>
      </c>
      <c r="F30" s="25" t="str">
        <f t="shared" si="10"/>
        <v/>
      </c>
      <c r="G30" s="25" t="str">
        <f t="shared" si="10"/>
        <v/>
      </c>
      <c r="H30" s="25" t="str">
        <f t="shared" si="10"/>
        <v/>
      </c>
      <c r="I30" s="25" t="str">
        <f t="shared" si="10"/>
        <v/>
      </c>
      <c r="J30" s="25" t="str">
        <f t="shared" si="10"/>
        <v/>
      </c>
      <c r="K30" s="25" t="str">
        <f t="shared" si="10"/>
        <v/>
      </c>
      <c r="L30" s="25" t="str">
        <f t="shared" si="10"/>
        <v/>
      </c>
      <c r="M30" s="25" t="str">
        <f t="shared" si="10"/>
        <v/>
      </c>
      <c r="N30" s="25" t="str">
        <f t="shared" si="10"/>
        <v/>
      </c>
      <c r="O30" s="86"/>
      <c r="S30" s="87"/>
      <c r="T30" s="87"/>
      <c r="U30" s="87"/>
      <c r="V30" s="87"/>
      <c r="W30" s="87"/>
      <c r="X30" s="87"/>
      <c r="Y30" s="87"/>
      <c r="Z30" s="87"/>
      <c r="AA30" s="87"/>
      <c r="AB30" s="88"/>
      <c r="AC30" s="88"/>
      <c r="AD30" s="88"/>
    </row>
    <row r="31" spans="2:30" ht="37" customHeight="1" thickBot="1" x14ac:dyDescent="0.6">
      <c r="B31" s="32" t="s">
        <v>18</v>
      </c>
      <c r="C31" s="161"/>
      <c r="D31" s="162"/>
      <c r="E31" s="163"/>
      <c r="F31" s="29"/>
      <c r="G31" s="164" t="s">
        <v>29</v>
      </c>
      <c r="H31" s="165"/>
      <c r="I31" s="166"/>
      <c r="J31" s="167"/>
      <c r="K31" s="168" t="s">
        <v>28</v>
      </c>
      <c r="L31" s="169"/>
      <c r="M31" s="166"/>
      <c r="N31" s="167"/>
      <c r="O31" s="29"/>
    </row>
    <row r="32" spans="2:30" ht="27" customHeight="1" x14ac:dyDescent="0.55000000000000004">
      <c r="B32" s="17" t="s">
        <v>111</v>
      </c>
      <c r="C32" s="18" t="s">
        <v>2</v>
      </c>
      <c r="D32" s="19" t="s">
        <v>4</v>
      </c>
      <c r="E32" s="19" t="s">
        <v>5</v>
      </c>
      <c r="F32" s="19" t="s">
        <v>6</v>
      </c>
      <c r="G32" s="19" t="s">
        <v>7</v>
      </c>
      <c r="H32" s="19" t="s">
        <v>8</v>
      </c>
      <c r="I32" s="19" t="s">
        <v>9</v>
      </c>
      <c r="J32" s="19" t="s">
        <v>10</v>
      </c>
      <c r="K32" s="19" t="s">
        <v>11</v>
      </c>
      <c r="L32" s="19" t="s">
        <v>12</v>
      </c>
      <c r="M32" s="19" t="s">
        <v>13</v>
      </c>
      <c r="N32" s="19" t="s">
        <v>14</v>
      </c>
      <c r="O32" s="20" t="s">
        <v>15</v>
      </c>
    </row>
    <row r="33" spans="2:30" ht="27" customHeight="1" x14ac:dyDescent="0.55000000000000004">
      <c r="B33" s="118" t="s">
        <v>84</v>
      </c>
      <c r="C33" s="8"/>
      <c r="D33" s="8"/>
      <c r="E33" s="8"/>
      <c r="F33" s="8"/>
      <c r="G33" s="8"/>
      <c r="H33" s="8"/>
      <c r="I33" s="8"/>
      <c r="J33" s="8"/>
      <c r="K33" s="8"/>
      <c r="L33" s="8"/>
      <c r="M33" s="8"/>
      <c r="N33" s="8"/>
      <c r="O33" s="33">
        <f>SUM(C33:N33)</f>
        <v>0</v>
      </c>
    </row>
    <row r="34" spans="2:30" ht="27" customHeight="1" thickBot="1" x14ac:dyDescent="0.6">
      <c r="B34" s="118" t="s">
        <v>87</v>
      </c>
      <c r="C34" s="8"/>
      <c r="D34" s="8"/>
      <c r="E34" s="8"/>
      <c r="F34" s="8"/>
      <c r="G34" s="8"/>
      <c r="H34" s="8"/>
      <c r="I34" s="8"/>
      <c r="J34" s="8"/>
      <c r="K34" s="8"/>
      <c r="L34" s="8"/>
      <c r="M34" s="8"/>
      <c r="N34" s="8"/>
      <c r="O34" s="33">
        <f>SUM(C34:N34)</f>
        <v>0</v>
      </c>
    </row>
    <row r="35" spans="2:30" ht="27" customHeight="1" x14ac:dyDescent="0.55000000000000004">
      <c r="B35" s="116" t="s">
        <v>31</v>
      </c>
      <c r="C35" s="38">
        <f>+C33*1000</f>
        <v>0</v>
      </c>
      <c r="D35" s="34">
        <f t="shared" ref="D35:N35" si="11">+D33*1000</f>
        <v>0</v>
      </c>
      <c r="E35" s="34">
        <f t="shared" si="11"/>
        <v>0</v>
      </c>
      <c r="F35" s="34">
        <f t="shared" si="11"/>
        <v>0</v>
      </c>
      <c r="G35" s="34">
        <f t="shared" si="11"/>
        <v>0</v>
      </c>
      <c r="H35" s="34">
        <f t="shared" si="11"/>
        <v>0</v>
      </c>
      <c r="I35" s="34">
        <f t="shared" si="11"/>
        <v>0</v>
      </c>
      <c r="J35" s="34">
        <f t="shared" si="11"/>
        <v>0</v>
      </c>
      <c r="K35" s="34">
        <f t="shared" si="11"/>
        <v>0</v>
      </c>
      <c r="L35" s="34">
        <f t="shared" si="11"/>
        <v>0</v>
      </c>
      <c r="M35" s="34">
        <f t="shared" si="11"/>
        <v>0</v>
      </c>
      <c r="N35" s="34">
        <f t="shared" si="11"/>
        <v>0</v>
      </c>
      <c r="O35" s="33">
        <f>SUM(C35:N35)</f>
        <v>0</v>
      </c>
      <c r="S35" s="4" t="s">
        <v>2</v>
      </c>
      <c r="T35" s="1" t="s">
        <v>4</v>
      </c>
      <c r="U35" s="1" t="s">
        <v>5</v>
      </c>
      <c r="V35" s="1" t="s">
        <v>6</v>
      </c>
      <c r="W35" s="1" t="s">
        <v>7</v>
      </c>
      <c r="X35" s="1" t="s">
        <v>8</v>
      </c>
      <c r="Y35" s="1" t="s">
        <v>9</v>
      </c>
      <c r="Z35" s="1" t="s">
        <v>10</v>
      </c>
      <c r="AA35" s="1" t="s">
        <v>11</v>
      </c>
      <c r="AB35" s="10" t="s">
        <v>12</v>
      </c>
      <c r="AC35" s="10" t="s">
        <v>13</v>
      </c>
      <c r="AD35" s="11" t="s">
        <v>14</v>
      </c>
    </row>
    <row r="36" spans="2:30" ht="27" customHeight="1" thickBot="1" x14ac:dyDescent="0.6">
      <c r="B36" s="117" t="s">
        <v>112</v>
      </c>
      <c r="C36" s="39">
        <f>+S36</f>
        <v>0</v>
      </c>
      <c r="D36" s="36">
        <f t="shared" ref="D36:N36" si="12">+T36</f>
        <v>0</v>
      </c>
      <c r="E36" s="36">
        <f t="shared" si="12"/>
        <v>0</v>
      </c>
      <c r="F36" s="36">
        <f t="shared" si="12"/>
        <v>0</v>
      </c>
      <c r="G36" s="36">
        <f t="shared" si="12"/>
        <v>0</v>
      </c>
      <c r="H36" s="36">
        <f t="shared" si="12"/>
        <v>0</v>
      </c>
      <c r="I36" s="36">
        <f t="shared" si="12"/>
        <v>0</v>
      </c>
      <c r="J36" s="36">
        <f t="shared" si="12"/>
        <v>0</v>
      </c>
      <c r="K36" s="36">
        <f t="shared" si="12"/>
        <v>0</v>
      </c>
      <c r="L36" s="36">
        <f t="shared" si="12"/>
        <v>0</v>
      </c>
      <c r="M36" s="36">
        <f t="shared" si="12"/>
        <v>0</v>
      </c>
      <c r="N36" s="36">
        <f t="shared" si="12"/>
        <v>0</v>
      </c>
      <c r="O36" s="37">
        <f>SUM(C36:N36)</f>
        <v>0</v>
      </c>
      <c r="S36" s="5">
        <f>IF(C34/2&gt;C35,C35,C34/2)</f>
        <v>0</v>
      </c>
      <c r="T36" s="5">
        <f t="shared" ref="T36:AD36" si="13">IF(D34/2&gt;D35,D35,D34/2)</f>
        <v>0</v>
      </c>
      <c r="U36" s="5">
        <f t="shared" si="13"/>
        <v>0</v>
      </c>
      <c r="V36" s="5">
        <f t="shared" si="13"/>
        <v>0</v>
      </c>
      <c r="W36" s="5">
        <f t="shared" si="13"/>
        <v>0</v>
      </c>
      <c r="X36" s="5">
        <f t="shared" si="13"/>
        <v>0</v>
      </c>
      <c r="Y36" s="5">
        <f t="shared" si="13"/>
        <v>0</v>
      </c>
      <c r="Z36" s="5">
        <f t="shared" si="13"/>
        <v>0</v>
      </c>
      <c r="AA36" s="5">
        <f t="shared" si="13"/>
        <v>0</v>
      </c>
      <c r="AB36" s="12">
        <f t="shared" si="13"/>
        <v>0</v>
      </c>
      <c r="AC36" s="12">
        <f t="shared" si="13"/>
        <v>0</v>
      </c>
      <c r="AD36" s="12">
        <f t="shared" si="13"/>
        <v>0</v>
      </c>
    </row>
    <row r="37" spans="2:30" ht="35.15" customHeight="1" thickBot="1" x14ac:dyDescent="0.6">
      <c r="B37" s="29"/>
      <c r="C37" s="24" t="str">
        <f>IF(C$9="","入力不可","")</f>
        <v/>
      </c>
      <c r="D37" s="25" t="str">
        <f t="shared" ref="D37:N37" si="14">IF(D$9="","入力不可","")</f>
        <v/>
      </c>
      <c r="E37" s="25" t="str">
        <f t="shared" si="14"/>
        <v/>
      </c>
      <c r="F37" s="25" t="str">
        <f t="shared" si="14"/>
        <v/>
      </c>
      <c r="G37" s="25" t="str">
        <f t="shared" si="14"/>
        <v/>
      </c>
      <c r="H37" s="25" t="str">
        <f t="shared" si="14"/>
        <v/>
      </c>
      <c r="I37" s="25" t="str">
        <f t="shared" si="14"/>
        <v/>
      </c>
      <c r="J37" s="25" t="str">
        <f t="shared" si="14"/>
        <v/>
      </c>
      <c r="K37" s="25" t="str">
        <f t="shared" si="14"/>
        <v/>
      </c>
      <c r="L37" s="25" t="str">
        <f t="shared" si="14"/>
        <v/>
      </c>
      <c r="M37" s="25" t="str">
        <f t="shared" si="14"/>
        <v/>
      </c>
      <c r="N37" s="25" t="str">
        <f t="shared" si="14"/>
        <v/>
      </c>
      <c r="O37" s="29"/>
    </row>
    <row r="38" spans="2:30" ht="37" customHeight="1" thickBot="1" x14ac:dyDescent="0.6">
      <c r="B38" s="32" t="s">
        <v>21</v>
      </c>
      <c r="C38" s="161"/>
      <c r="D38" s="162"/>
      <c r="E38" s="163"/>
      <c r="F38" s="29"/>
      <c r="G38" s="164" t="s">
        <v>29</v>
      </c>
      <c r="H38" s="165"/>
      <c r="I38" s="166"/>
      <c r="J38" s="167"/>
      <c r="K38" s="168" t="s">
        <v>28</v>
      </c>
      <c r="L38" s="169"/>
      <c r="M38" s="166"/>
      <c r="N38" s="167"/>
      <c r="O38" s="29"/>
    </row>
    <row r="39" spans="2:30" ht="27" customHeight="1" x14ac:dyDescent="0.55000000000000004">
      <c r="B39" s="17" t="s">
        <v>111</v>
      </c>
      <c r="C39" s="18" t="s">
        <v>2</v>
      </c>
      <c r="D39" s="19" t="s">
        <v>4</v>
      </c>
      <c r="E39" s="19" t="s">
        <v>5</v>
      </c>
      <c r="F39" s="19" t="s">
        <v>6</v>
      </c>
      <c r="G39" s="19" t="s">
        <v>7</v>
      </c>
      <c r="H39" s="19" t="s">
        <v>8</v>
      </c>
      <c r="I39" s="19" t="s">
        <v>9</v>
      </c>
      <c r="J39" s="19" t="s">
        <v>10</v>
      </c>
      <c r="K39" s="19" t="s">
        <v>11</v>
      </c>
      <c r="L39" s="19" t="s">
        <v>12</v>
      </c>
      <c r="M39" s="19" t="s">
        <v>13</v>
      </c>
      <c r="N39" s="19" t="s">
        <v>14</v>
      </c>
      <c r="O39" s="20" t="s">
        <v>15</v>
      </c>
    </row>
    <row r="40" spans="2:30" ht="27" customHeight="1" x14ac:dyDescent="0.55000000000000004">
      <c r="B40" s="118" t="s">
        <v>84</v>
      </c>
      <c r="C40" s="8"/>
      <c r="D40" s="8"/>
      <c r="E40" s="8"/>
      <c r="F40" s="8"/>
      <c r="G40" s="8"/>
      <c r="H40" s="8"/>
      <c r="I40" s="8"/>
      <c r="J40" s="8"/>
      <c r="K40" s="8"/>
      <c r="L40" s="8"/>
      <c r="M40" s="8"/>
      <c r="N40" s="8"/>
      <c r="O40" s="40">
        <f>SUM(C40:N40)</f>
        <v>0</v>
      </c>
    </row>
    <row r="41" spans="2:30" ht="27" customHeight="1" thickBot="1" x14ac:dyDescent="0.6">
      <c r="B41" s="118" t="s">
        <v>87</v>
      </c>
      <c r="C41" s="8"/>
      <c r="D41" s="8"/>
      <c r="E41" s="8"/>
      <c r="F41" s="8"/>
      <c r="G41" s="8"/>
      <c r="H41" s="8"/>
      <c r="I41" s="8"/>
      <c r="J41" s="8"/>
      <c r="K41" s="8"/>
      <c r="L41" s="8"/>
      <c r="M41" s="8"/>
      <c r="N41" s="8"/>
      <c r="O41" s="40">
        <f>SUM(C41:N41)</f>
        <v>0</v>
      </c>
    </row>
    <row r="42" spans="2:30" ht="27" customHeight="1" x14ac:dyDescent="0.55000000000000004">
      <c r="B42" s="116" t="s">
        <v>31</v>
      </c>
      <c r="C42" s="38">
        <f>+C40*1000</f>
        <v>0</v>
      </c>
      <c r="D42" s="34">
        <f t="shared" ref="D42:N42" si="15">+D40*1000</f>
        <v>0</v>
      </c>
      <c r="E42" s="34">
        <f t="shared" si="15"/>
        <v>0</v>
      </c>
      <c r="F42" s="34">
        <f t="shared" si="15"/>
        <v>0</v>
      </c>
      <c r="G42" s="34">
        <f t="shared" si="15"/>
        <v>0</v>
      </c>
      <c r="H42" s="34">
        <f t="shared" si="15"/>
        <v>0</v>
      </c>
      <c r="I42" s="34">
        <f t="shared" si="15"/>
        <v>0</v>
      </c>
      <c r="J42" s="34">
        <f t="shared" si="15"/>
        <v>0</v>
      </c>
      <c r="K42" s="34">
        <f t="shared" si="15"/>
        <v>0</v>
      </c>
      <c r="L42" s="34">
        <f t="shared" si="15"/>
        <v>0</v>
      </c>
      <c r="M42" s="34">
        <f t="shared" si="15"/>
        <v>0</v>
      </c>
      <c r="N42" s="34">
        <f t="shared" si="15"/>
        <v>0</v>
      </c>
      <c r="O42" s="40">
        <f>SUM(C42:N42)</f>
        <v>0</v>
      </c>
      <c r="S42" s="4" t="s">
        <v>2</v>
      </c>
      <c r="T42" s="1" t="s">
        <v>4</v>
      </c>
      <c r="U42" s="1" t="s">
        <v>5</v>
      </c>
      <c r="V42" s="1" t="s">
        <v>6</v>
      </c>
      <c r="W42" s="1" t="s">
        <v>7</v>
      </c>
      <c r="X42" s="1" t="s">
        <v>8</v>
      </c>
      <c r="Y42" s="1" t="s">
        <v>9</v>
      </c>
      <c r="Z42" s="1" t="s">
        <v>10</v>
      </c>
      <c r="AA42" s="1" t="s">
        <v>11</v>
      </c>
      <c r="AB42" s="10" t="s">
        <v>12</v>
      </c>
      <c r="AC42" s="10" t="s">
        <v>13</v>
      </c>
      <c r="AD42" s="11" t="s">
        <v>14</v>
      </c>
    </row>
    <row r="43" spans="2:30" ht="27" customHeight="1" thickBot="1" x14ac:dyDescent="0.6">
      <c r="B43" s="117" t="s">
        <v>112</v>
      </c>
      <c r="C43" s="39">
        <f>+S43</f>
        <v>0</v>
      </c>
      <c r="D43" s="36">
        <f t="shared" ref="D43:N43" si="16">+T43</f>
        <v>0</v>
      </c>
      <c r="E43" s="36">
        <f t="shared" si="16"/>
        <v>0</v>
      </c>
      <c r="F43" s="36">
        <f t="shared" si="16"/>
        <v>0</v>
      </c>
      <c r="G43" s="36">
        <f t="shared" si="16"/>
        <v>0</v>
      </c>
      <c r="H43" s="36">
        <f t="shared" si="16"/>
        <v>0</v>
      </c>
      <c r="I43" s="36">
        <f t="shared" si="16"/>
        <v>0</v>
      </c>
      <c r="J43" s="36">
        <f t="shared" si="16"/>
        <v>0</v>
      </c>
      <c r="K43" s="36">
        <f t="shared" si="16"/>
        <v>0</v>
      </c>
      <c r="L43" s="36">
        <f t="shared" si="16"/>
        <v>0</v>
      </c>
      <c r="M43" s="36">
        <f t="shared" si="16"/>
        <v>0</v>
      </c>
      <c r="N43" s="36">
        <f t="shared" si="16"/>
        <v>0</v>
      </c>
      <c r="O43" s="37">
        <f>SUM(C43:N43)</f>
        <v>0</v>
      </c>
      <c r="S43" s="5">
        <f>IF(C41/2&gt;C42,C42,C41/2)</f>
        <v>0</v>
      </c>
      <c r="T43" s="5">
        <f t="shared" ref="T43:AD43" si="17">IF(D41/2&gt;D42,D42,D41/2)</f>
        <v>0</v>
      </c>
      <c r="U43" s="5">
        <f t="shared" si="17"/>
        <v>0</v>
      </c>
      <c r="V43" s="5">
        <f t="shared" si="17"/>
        <v>0</v>
      </c>
      <c r="W43" s="5">
        <f t="shared" si="17"/>
        <v>0</v>
      </c>
      <c r="X43" s="5">
        <f t="shared" si="17"/>
        <v>0</v>
      </c>
      <c r="Y43" s="5">
        <f t="shared" si="17"/>
        <v>0</v>
      </c>
      <c r="Z43" s="5">
        <f t="shared" si="17"/>
        <v>0</v>
      </c>
      <c r="AA43" s="5">
        <f t="shared" si="17"/>
        <v>0</v>
      </c>
      <c r="AB43" s="12">
        <f t="shared" si="17"/>
        <v>0</v>
      </c>
      <c r="AC43" s="12">
        <f t="shared" si="17"/>
        <v>0</v>
      </c>
      <c r="AD43" s="12">
        <f t="shared" si="17"/>
        <v>0</v>
      </c>
    </row>
    <row r="44" spans="2:30" ht="34" customHeight="1" thickBot="1" x14ac:dyDescent="0.6">
      <c r="B44" s="30"/>
      <c r="C44" s="31"/>
      <c r="D44" s="29"/>
      <c r="E44" s="29"/>
      <c r="F44" s="29"/>
      <c r="G44" s="29"/>
      <c r="H44" s="29"/>
      <c r="I44" s="29"/>
      <c r="J44" s="29"/>
      <c r="K44" s="29"/>
      <c r="L44" s="29"/>
      <c r="M44" s="29"/>
      <c r="N44" s="29"/>
      <c r="O44" s="29"/>
      <c r="V44" t="s">
        <v>110</v>
      </c>
    </row>
    <row r="45" spans="2:30" ht="35.15" customHeight="1" thickBot="1" x14ac:dyDescent="0.6">
      <c r="B45" s="115" t="s">
        <v>123</v>
      </c>
      <c r="C45" s="177"/>
      <c r="D45" s="178"/>
      <c r="E45" s="179"/>
      <c r="F45" s="29"/>
      <c r="G45" s="164" t="s">
        <v>29</v>
      </c>
      <c r="H45" s="165"/>
      <c r="I45" s="180"/>
      <c r="J45" s="181"/>
      <c r="K45" s="168" t="s">
        <v>28</v>
      </c>
      <c r="L45" s="169"/>
      <c r="M45" s="180"/>
      <c r="N45" s="181"/>
      <c r="O45" s="29"/>
    </row>
    <row r="46" spans="2:30" ht="27.65" customHeight="1" x14ac:dyDescent="0.55000000000000004">
      <c r="B46" s="17" t="s">
        <v>111</v>
      </c>
      <c r="C46" s="18" t="s">
        <v>2</v>
      </c>
      <c r="D46" s="19" t="s">
        <v>4</v>
      </c>
      <c r="E46" s="19" t="s">
        <v>5</v>
      </c>
      <c r="F46" s="19" t="s">
        <v>6</v>
      </c>
      <c r="G46" s="19" t="s">
        <v>7</v>
      </c>
      <c r="H46" s="19" t="s">
        <v>8</v>
      </c>
      <c r="I46" s="19" t="s">
        <v>9</v>
      </c>
      <c r="J46" s="19" t="s">
        <v>10</v>
      </c>
      <c r="K46" s="19" t="s">
        <v>11</v>
      </c>
      <c r="L46" s="19" t="s">
        <v>12</v>
      </c>
      <c r="M46" s="19" t="s">
        <v>13</v>
      </c>
      <c r="N46" s="19" t="s">
        <v>14</v>
      </c>
      <c r="O46" s="20" t="s">
        <v>15</v>
      </c>
    </row>
    <row r="47" spans="2:30" ht="27.65" customHeight="1" x14ac:dyDescent="0.55000000000000004">
      <c r="B47" s="118" t="s">
        <v>84</v>
      </c>
      <c r="C47" s="8"/>
      <c r="D47" s="8"/>
      <c r="E47" s="8"/>
      <c r="F47" s="8"/>
      <c r="G47" s="8"/>
      <c r="H47" s="8"/>
      <c r="I47" s="8"/>
      <c r="J47" s="8"/>
      <c r="K47" s="8"/>
      <c r="L47" s="8"/>
      <c r="M47" s="8"/>
      <c r="N47" s="8"/>
      <c r="O47" s="33">
        <f>SUM(C47:N47)</f>
        <v>0</v>
      </c>
    </row>
    <row r="48" spans="2:30" ht="27.65" customHeight="1" thickBot="1" x14ac:dyDescent="0.6">
      <c r="B48" s="118" t="s">
        <v>87</v>
      </c>
      <c r="C48" s="8"/>
      <c r="D48" s="8"/>
      <c r="E48" s="8"/>
      <c r="F48" s="8"/>
      <c r="G48" s="8"/>
      <c r="H48" s="8"/>
      <c r="I48" s="8"/>
      <c r="J48" s="8"/>
      <c r="K48" s="8"/>
      <c r="L48" s="8"/>
      <c r="M48" s="8"/>
      <c r="N48" s="8"/>
      <c r="O48" s="33">
        <f>SUM(C48:N48)</f>
        <v>0</v>
      </c>
    </row>
    <row r="49" spans="2:30" ht="27.65" customHeight="1" x14ac:dyDescent="0.55000000000000004">
      <c r="B49" s="116" t="s">
        <v>31</v>
      </c>
      <c r="C49" s="38">
        <f>+C47*1000</f>
        <v>0</v>
      </c>
      <c r="D49" s="38">
        <f t="shared" ref="D49:N49" si="18">+D47*1000</f>
        <v>0</v>
      </c>
      <c r="E49" s="38">
        <f t="shared" si="18"/>
        <v>0</v>
      </c>
      <c r="F49" s="38">
        <f t="shared" si="18"/>
        <v>0</v>
      </c>
      <c r="G49" s="38">
        <f t="shared" si="18"/>
        <v>0</v>
      </c>
      <c r="H49" s="38">
        <f t="shared" si="18"/>
        <v>0</v>
      </c>
      <c r="I49" s="38">
        <f t="shared" si="18"/>
        <v>0</v>
      </c>
      <c r="J49" s="38">
        <f t="shared" si="18"/>
        <v>0</v>
      </c>
      <c r="K49" s="38">
        <f t="shared" si="18"/>
        <v>0</v>
      </c>
      <c r="L49" s="38">
        <f t="shared" si="18"/>
        <v>0</v>
      </c>
      <c r="M49" s="38">
        <f t="shared" si="18"/>
        <v>0</v>
      </c>
      <c r="N49" s="38">
        <f t="shared" si="18"/>
        <v>0</v>
      </c>
      <c r="O49" s="33">
        <f>SUM(C49:N49)</f>
        <v>0</v>
      </c>
      <c r="S49" s="4" t="s">
        <v>2</v>
      </c>
      <c r="T49" s="1" t="s">
        <v>4</v>
      </c>
      <c r="U49" s="1" t="s">
        <v>5</v>
      </c>
      <c r="V49" s="1" t="s">
        <v>6</v>
      </c>
      <c r="W49" s="1" t="s">
        <v>7</v>
      </c>
      <c r="X49" s="1" t="s">
        <v>8</v>
      </c>
      <c r="Y49" s="1" t="s">
        <v>9</v>
      </c>
      <c r="Z49" s="1" t="s">
        <v>10</v>
      </c>
      <c r="AA49" s="1" t="s">
        <v>11</v>
      </c>
      <c r="AB49" s="10" t="s">
        <v>12</v>
      </c>
      <c r="AC49" s="10" t="s">
        <v>13</v>
      </c>
      <c r="AD49" s="11" t="s">
        <v>14</v>
      </c>
    </row>
    <row r="50" spans="2:30" ht="27.65" customHeight="1" thickBot="1" x14ac:dyDescent="0.6">
      <c r="B50" s="117" t="s">
        <v>112</v>
      </c>
      <c r="C50" s="39">
        <f>+S50</f>
        <v>0</v>
      </c>
      <c r="D50" s="39">
        <f t="shared" ref="D50" si="19">+T50</f>
        <v>0</v>
      </c>
      <c r="E50" s="39">
        <f t="shared" ref="E50" si="20">+U50</f>
        <v>0</v>
      </c>
      <c r="F50" s="39">
        <f t="shared" ref="F50" si="21">+V50</f>
        <v>0</v>
      </c>
      <c r="G50" s="39">
        <f t="shared" ref="G50" si="22">+W50</f>
        <v>0</v>
      </c>
      <c r="H50" s="39">
        <f t="shared" ref="H50" si="23">+X50</f>
        <v>0</v>
      </c>
      <c r="I50" s="39">
        <f t="shared" ref="I50" si="24">+Y50</f>
        <v>0</v>
      </c>
      <c r="J50" s="39">
        <f t="shared" ref="J50" si="25">+Z50</f>
        <v>0</v>
      </c>
      <c r="K50" s="39">
        <f t="shared" ref="K50" si="26">+AA50</f>
        <v>0</v>
      </c>
      <c r="L50" s="39">
        <f t="shared" ref="L50" si="27">+AB50</f>
        <v>0</v>
      </c>
      <c r="M50" s="39">
        <f t="shared" ref="M50" si="28">+AC50</f>
        <v>0</v>
      </c>
      <c r="N50" s="39">
        <f t="shared" ref="N50" si="29">+AD50</f>
        <v>0</v>
      </c>
      <c r="O50" s="37">
        <f>SUM(C50:N50)</f>
        <v>0</v>
      </c>
      <c r="S50" s="5">
        <f>IF(C48/2&gt;C49,C49,C48/2)</f>
        <v>0</v>
      </c>
      <c r="T50" s="5">
        <f t="shared" ref="T50" si="30">IF(D48/2&gt;D49,D49,D48/2)</f>
        <v>0</v>
      </c>
      <c r="U50" s="5">
        <f t="shared" ref="U50" si="31">IF(E48/2&gt;E49,E49,E48/2)</f>
        <v>0</v>
      </c>
      <c r="V50" s="5">
        <f t="shared" ref="V50" si="32">IF(F48/2&gt;F49,F49,F48/2)</f>
        <v>0</v>
      </c>
      <c r="W50" s="5">
        <f t="shared" ref="W50" si="33">IF(G48/2&gt;G49,G49,G48/2)</f>
        <v>0</v>
      </c>
      <c r="X50" s="5">
        <f t="shared" ref="X50" si="34">IF(H48/2&gt;H49,H49,H48/2)</f>
        <v>0</v>
      </c>
      <c r="Y50" s="5">
        <f t="shared" ref="Y50" si="35">IF(I48/2&gt;I49,I49,I48/2)</f>
        <v>0</v>
      </c>
      <c r="Z50" s="5">
        <f t="shared" ref="Z50" si="36">IF(J48/2&gt;J49,J49,J48/2)</f>
        <v>0</v>
      </c>
      <c r="AA50" s="5">
        <f t="shared" ref="AA50" si="37">IF(K48/2&gt;K49,K49,K48/2)</f>
        <v>0</v>
      </c>
      <c r="AB50" s="12">
        <f t="shared" ref="AB50" si="38">IF(L48/2&gt;L49,L49,L48/2)</f>
        <v>0</v>
      </c>
      <c r="AC50" s="12">
        <f t="shared" ref="AC50" si="39">IF(M48/2&gt;M49,M49,M48/2)</f>
        <v>0</v>
      </c>
      <c r="AD50" s="12">
        <f t="shared" ref="AD50" si="40">IF(N48/2&gt;N49,N49,N48/2)</f>
        <v>0</v>
      </c>
    </row>
    <row r="51" spans="2:30" ht="27" customHeight="1" x14ac:dyDescent="0.55000000000000004">
      <c r="B51" s="85"/>
      <c r="C51" s="24" t="str">
        <f>IF(C$9="","入力不可","")</f>
        <v/>
      </c>
      <c r="D51" s="25" t="str">
        <f t="shared" ref="D51:N51" si="41">IF(D$9="","入力不可","")</f>
        <v/>
      </c>
      <c r="E51" s="25" t="str">
        <f t="shared" si="41"/>
        <v/>
      </c>
      <c r="F51" s="25" t="str">
        <f t="shared" si="41"/>
        <v/>
      </c>
      <c r="G51" s="25" t="str">
        <f t="shared" si="41"/>
        <v/>
      </c>
      <c r="H51" s="25" t="str">
        <f t="shared" si="41"/>
        <v/>
      </c>
      <c r="I51" s="25" t="str">
        <f t="shared" si="41"/>
        <v/>
      </c>
      <c r="J51" s="25" t="str">
        <f t="shared" si="41"/>
        <v/>
      </c>
      <c r="K51" s="25" t="str">
        <f t="shared" si="41"/>
        <v/>
      </c>
      <c r="L51" s="25" t="str">
        <f t="shared" si="41"/>
        <v/>
      </c>
      <c r="M51" s="25" t="str">
        <f t="shared" si="41"/>
        <v/>
      </c>
      <c r="N51" s="25" t="str">
        <f t="shared" si="41"/>
        <v/>
      </c>
      <c r="O51" s="86"/>
      <c r="S51" s="87"/>
      <c r="T51" s="87"/>
      <c r="U51" s="87"/>
      <c r="V51" s="87"/>
      <c r="W51" s="87"/>
      <c r="X51" s="87"/>
      <c r="Y51" s="87"/>
      <c r="Z51" s="87"/>
      <c r="AA51" s="87"/>
      <c r="AB51" s="88"/>
      <c r="AC51" s="88"/>
      <c r="AD51" s="88"/>
    </row>
    <row r="52" spans="2:30" ht="42" customHeight="1" thickBot="1" x14ac:dyDescent="0.6">
      <c r="B52" s="85"/>
      <c r="C52" s="24"/>
      <c r="D52" s="25"/>
      <c r="E52" s="25"/>
      <c r="F52" s="25"/>
      <c r="G52" s="25"/>
      <c r="H52" s="25"/>
      <c r="I52" s="25"/>
      <c r="J52" s="25"/>
      <c r="K52" s="25"/>
      <c r="L52" s="25"/>
      <c r="M52" s="25"/>
      <c r="N52" s="25"/>
      <c r="O52" s="86"/>
      <c r="S52" s="87"/>
      <c r="T52" s="87"/>
      <c r="U52" s="87"/>
      <c r="V52" s="87"/>
      <c r="W52" s="87"/>
      <c r="X52" s="87"/>
      <c r="Y52" s="87"/>
      <c r="Z52" s="87"/>
      <c r="AA52" s="87"/>
      <c r="AB52" s="88"/>
      <c r="AC52" s="88"/>
      <c r="AD52" s="88"/>
    </row>
    <row r="53" spans="2:30" ht="37" customHeight="1" thickBot="1" x14ac:dyDescent="0.6">
      <c r="B53" s="115" t="s">
        <v>124</v>
      </c>
      <c r="C53" s="177"/>
      <c r="D53" s="178"/>
      <c r="E53" s="179"/>
      <c r="F53" s="29"/>
      <c r="G53" s="164" t="s">
        <v>29</v>
      </c>
      <c r="H53" s="165"/>
      <c r="I53" s="180"/>
      <c r="J53" s="181"/>
      <c r="K53" s="168" t="s">
        <v>28</v>
      </c>
      <c r="L53" s="169"/>
      <c r="M53" s="180"/>
      <c r="N53" s="181"/>
      <c r="O53" s="29"/>
    </row>
    <row r="54" spans="2:30" ht="27" customHeight="1" x14ac:dyDescent="0.55000000000000004">
      <c r="B54" s="17" t="s">
        <v>111</v>
      </c>
      <c r="C54" s="18" t="s">
        <v>2</v>
      </c>
      <c r="D54" s="19" t="s">
        <v>4</v>
      </c>
      <c r="E54" s="19" t="s">
        <v>5</v>
      </c>
      <c r="F54" s="19" t="s">
        <v>6</v>
      </c>
      <c r="G54" s="19" t="s">
        <v>7</v>
      </c>
      <c r="H54" s="19" t="s">
        <v>8</v>
      </c>
      <c r="I54" s="19" t="s">
        <v>9</v>
      </c>
      <c r="J54" s="19" t="s">
        <v>10</v>
      </c>
      <c r="K54" s="19" t="s">
        <v>11</v>
      </c>
      <c r="L54" s="19" t="s">
        <v>12</v>
      </c>
      <c r="M54" s="19" t="s">
        <v>13</v>
      </c>
      <c r="N54" s="19" t="s">
        <v>14</v>
      </c>
      <c r="O54" s="20" t="s">
        <v>15</v>
      </c>
    </row>
    <row r="55" spans="2:30" ht="27" customHeight="1" x14ac:dyDescent="0.55000000000000004">
      <c r="B55" s="118" t="s">
        <v>84</v>
      </c>
      <c r="C55" s="8"/>
      <c r="D55" s="8"/>
      <c r="E55" s="8"/>
      <c r="F55" s="8"/>
      <c r="G55" s="8"/>
      <c r="H55" s="8"/>
      <c r="I55" s="8"/>
      <c r="J55" s="8"/>
      <c r="K55" s="8"/>
      <c r="L55" s="8"/>
      <c r="M55" s="8"/>
      <c r="N55" s="8"/>
      <c r="O55" s="33">
        <f>SUM(C55:N55)</f>
        <v>0</v>
      </c>
    </row>
    <row r="56" spans="2:30" ht="27.65" customHeight="1" thickBot="1" x14ac:dyDescent="0.6">
      <c r="B56" s="118" t="s">
        <v>87</v>
      </c>
      <c r="C56" s="8"/>
      <c r="D56" s="8"/>
      <c r="E56" s="8"/>
      <c r="F56" s="8"/>
      <c r="G56" s="8"/>
      <c r="H56" s="8"/>
      <c r="I56" s="8"/>
      <c r="J56" s="8"/>
      <c r="K56" s="8"/>
      <c r="L56" s="8"/>
      <c r="M56" s="8"/>
      <c r="N56" s="8"/>
      <c r="O56" s="33">
        <f>SUM(C56:N56)</f>
        <v>0</v>
      </c>
    </row>
    <row r="57" spans="2:30" ht="27.65" customHeight="1" x14ac:dyDescent="0.55000000000000004">
      <c r="B57" s="116" t="s">
        <v>31</v>
      </c>
      <c r="C57" s="38">
        <f>+C55*1000</f>
        <v>0</v>
      </c>
      <c r="D57" s="38">
        <f t="shared" ref="D57:N57" si="42">+D55*1000</f>
        <v>0</v>
      </c>
      <c r="E57" s="38">
        <f t="shared" si="42"/>
        <v>0</v>
      </c>
      <c r="F57" s="38">
        <f t="shared" si="42"/>
        <v>0</v>
      </c>
      <c r="G57" s="38">
        <f t="shared" si="42"/>
        <v>0</v>
      </c>
      <c r="H57" s="38">
        <f t="shared" si="42"/>
        <v>0</v>
      </c>
      <c r="I57" s="38">
        <f t="shared" si="42"/>
        <v>0</v>
      </c>
      <c r="J57" s="38">
        <f t="shared" si="42"/>
        <v>0</v>
      </c>
      <c r="K57" s="38">
        <f t="shared" si="42"/>
        <v>0</v>
      </c>
      <c r="L57" s="38">
        <f t="shared" si="42"/>
        <v>0</v>
      </c>
      <c r="M57" s="38">
        <f t="shared" si="42"/>
        <v>0</v>
      </c>
      <c r="N57" s="38">
        <f t="shared" si="42"/>
        <v>0</v>
      </c>
      <c r="O57" s="33">
        <f>SUM(C57:N57)</f>
        <v>0</v>
      </c>
      <c r="S57" s="4" t="s">
        <v>2</v>
      </c>
      <c r="T57" s="1" t="s">
        <v>4</v>
      </c>
      <c r="U57" s="1" t="s">
        <v>5</v>
      </c>
      <c r="V57" s="1" t="s">
        <v>6</v>
      </c>
      <c r="W57" s="1" t="s">
        <v>7</v>
      </c>
      <c r="X57" s="1" t="s">
        <v>8</v>
      </c>
      <c r="Y57" s="1" t="s">
        <v>9</v>
      </c>
      <c r="Z57" s="1" t="s">
        <v>10</v>
      </c>
      <c r="AA57" s="1" t="s">
        <v>11</v>
      </c>
      <c r="AB57" s="10" t="s">
        <v>12</v>
      </c>
      <c r="AC57" s="10" t="s">
        <v>13</v>
      </c>
      <c r="AD57" s="11" t="s">
        <v>14</v>
      </c>
    </row>
    <row r="58" spans="2:30" ht="27.65" customHeight="1" thickBot="1" x14ac:dyDescent="0.6">
      <c r="B58" s="117" t="s">
        <v>112</v>
      </c>
      <c r="C58" s="39">
        <f>+S58</f>
        <v>0</v>
      </c>
      <c r="D58" s="39">
        <f t="shared" ref="D58" si="43">+T58</f>
        <v>0</v>
      </c>
      <c r="E58" s="39">
        <f t="shared" ref="E58" si="44">+U58</f>
        <v>0</v>
      </c>
      <c r="F58" s="39">
        <f t="shared" ref="F58" si="45">+V58</f>
        <v>0</v>
      </c>
      <c r="G58" s="39">
        <f t="shared" ref="G58" si="46">+W58</f>
        <v>0</v>
      </c>
      <c r="H58" s="39">
        <f t="shared" ref="H58" si="47">+X58</f>
        <v>0</v>
      </c>
      <c r="I58" s="39">
        <f t="shared" ref="I58" si="48">+Y58</f>
        <v>0</v>
      </c>
      <c r="J58" s="39">
        <f t="shared" ref="J58" si="49">+Z58</f>
        <v>0</v>
      </c>
      <c r="K58" s="39">
        <f t="shared" ref="K58" si="50">+AA58</f>
        <v>0</v>
      </c>
      <c r="L58" s="39">
        <f t="shared" ref="L58" si="51">+AB58</f>
        <v>0</v>
      </c>
      <c r="M58" s="39">
        <f t="shared" ref="M58" si="52">+AC58</f>
        <v>0</v>
      </c>
      <c r="N58" s="39">
        <f t="shared" ref="N58" si="53">+AD58</f>
        <v>0</v>
      </c>
      <c r="O58" s="37">
        <f>SUM(C58:N58)</f>
        <v>0</v>
      </c>
      <c r="S58" s="5">
        <f>IF(C56/2&gt;C57,C57,C56/2)</f>
        <v>0</v>
      </c>
      <c r="T58" s="5">
        <f t="shared" ref="T58" si="54">IF(D56/2&gt;D57,D57,D56/2)</f>
        <v>0</v>
      </c>
      <c r="U58" s="5">
        <f t="shared" ref="U58" si="55">IF(E56/2&gt;E57,E57,E56/2)</f>
        <v>0</v>
      </c>
      <c r="V58" s="5">
        <f t="shared" ref="V58" si="56">IF(F56/2&gt;F57,F57,F56/2)</f>
        <v>0</v>
      </c>
      <c r="W58" s="5">
        <f t="shared" ref="W58" si="57">IF(G56/2&gt;G57,G57,G56/2)</f>
        <v>0</v>
      </c>
      <c r="X58" s="5">
        <f t="shared" ref="X58" si="58">IF(H56/2&gt;H57,H57,H56/2)</f>
        <v>0</v>
      </c>
      <c r="Y58" s="5">
        <f t="shared" ref="Y58" si="59">IF(I56/2&gt;I57,I57,I56/2)</f>
        <v>0</v>
      </c>
      <c r="Z58" s="5">
        <f t="shared" ref="Z58" si="60">IF(J56/2&gt;J57,J57,J56/2)</f>
        <v>0</v>
      </c>
      <c r="AA58" s="5">
        <f t="shared" ref="AA58" si="61">IF(K56/2&gt;K57,K57,K56/2)</f>
        <v>0</v>
      </c>
      <c r="AB58" s="12">
        <f t="shared" ref="AB58" si="62">IF(L56/2&gt;L57,L57,L56/2)</f>
        <v>0</v>
      </c>
      <c r="AC58" s="12">
        <f t="shared" ref="AC58" si="63">IF(M56/2&gt;M57,M57,M56/2)</f>
        <v>0</v>
      </c>
      <c r="AD58" s="12">
        <f t="shared" ref="AD58" si="64">IF(N56/2&gt;N57,N57,N56/2)</f>
        <v>0</v>
      </c>
    </row>
    <row r="59" spans="2:30" ht="27.65" customHeight="1" thickBot="1" x14ac:dyDescent="0.6">
      <c r="B59" s="45"/>
      <c r="C59" s="24" t="str">
        <f>IF(C$9="","入力不可","")</f>
        <v/>
      </c>
      <c r="D59" s="25" t="str">
        <f t="shared" ref="D59:N59" si="65">IF(D$9="","入力不可","")</f>
        <v/>
      </c>
      <c r="E59" s="25" t="str">
        <f t="shared" si="65"/>
        <v/>
      </c>
      <c r="F59" s="25" t="str">
        <f t="shared" si="65"/>
        <v/>
      </c>
      <c r="G59" s="25" t="str">
        <f t="shared" si="65"/>
        <v/>
      </c>
      <c r="H59" s="25" t="str">
        <f t="shared" si="65"/>
        <v/>
      </c>
      <c r="I59" s="25" t="str">
        <f t="shared" si="65"/>
        <v/>
      </c>
      <c r="J59" s="25" t="str">
        <f t="shared" si="65"/>
        <v/>
      </c>
      <c r="K59" s="25" t="str">
        <f t="shared" si="65"/>
        <v/>
      </c>
      <c r="L59" s="25" t="str">
        <f t="shared" si="65"/>
        <v/>
      </c>
      <c r="M59" s="25" t="str">
        <f t="shared" si="65"/>
        <v/>
      </c>
      <c r="N59" s="25" t="str">
        <f t="shared" si="65"/>
        <v/>
      </c>
      <c r="O59" s="86"/>
      <c r="S59" s="87"/>
      <c r="T59" s="87"/>
      <c r="U59" s="87"/>
      <c r="V59" s="87"/>
      <c r="W59" s="87"/>
      <c r="X59" s="87"/>
      <c r="Y59" s="87"/>
      <c r="Z59" s="87"/>
      <c r="AA59" s="87"/>
      <c r="AB59" s="88"/>
      <c r="AC59" s="88"/>
      <c r="AD59" s="88"/>
    </row>
    <row r="60" spans="2:30" ht="37" customHeight="1" thickBot="1" x14ac:dyDescent="0.6">
      <c r="B60" s="32" t="s">
        <v>125</v>
      </c>
      <c r="C60" s="161"/>
      <c r="D60" s="162"/>
      <c r="E60" s="163"/>
      <c r="F60" s="29"/>
      <c r="G60" s="164" t="s">
        <v>29</v>
      </c>
      <c r="H60" s="165"/>
      <c r="I60" s="166"/>
      <c r="J60" s="167"/>
      <c r="K60" s="168" t="s">
        <v>28</v>
      </c>
      <c r="L60" s="169"/>
      <c r="M60" s="166"/>
      <c r="N60" s="167"/>
      <c r="O60" s="29"/>
    </row>
    <row r="61" spans="2:30" ht="27" customHeight="1" x14ac:dyDescent="0.55000000000000004">
      <c r="B61" s="17" t="s">
        <v>111</v>
      </c>
      <c r="C61" s="18" t="s">
        <v>2</v>
      </c>
      <c r="D61" s="19" t="s">
        <v>4</v>
      </c>
      <c r="E61" s="19" t="s">
        <v>5</v>
      </c>
      <c r="F61" s="19" t="s">
        <v>6</v>
      </c>
      <c r="G61" s="19" t="s">
        <v>7</v>
      </c>
      <c r="H61" s="19" t="s">
        <v>8</v>
      </c>
      <c r="I61" s="19" t="s">
        <v>9</v>
      </c>
      <c r="J61" s="19" t="s">
        <v>10</v>
      </c>
      <c r="K61" s="19" t="s">
        <v>11</v>
      </c>
      <c r="L61" s="19" t="s">
        <v>12</v>
      </c>
      <c r="M61" s="19" t="s">
        <v>13</v>
      </c>
      <c r="N61" s="19" t="s">
        <v>14</v>
      </c>
      <c r="O61" s="20" t="s">
        <v>15</v>
      </c>
    </row>
    <row r="62" spans="2:30" ht="27" customHeight="1" x14ac:dyDescent="0.55000000000000004">
      <c r="B62" s="118" t="s">
        <v>84</v>
      </c>
      <c r="C62" s="8"/>
      <c r="D62" s="8"/>
      <c r="E62" s="8"/>
      <c r="F62" s="8"/>
      <c r="G62" s="8"/>
      <c r="H62" s="8"/>
      <c r="I62" s="8"/>
      <c r="J62" s="8"/>
      <c r="K62" s="8"/>
      <c r="L62" s="8"/>
      <c r="M62" s="8"/>
      <c r="N62" s="8"/>
      <c r="O62" s="33">
        <f>SUM(C62:N62)</f>
        <v>0</v>
      </c>
    </row>
    <row r="63" spans="2:30" ht="27" customHeight="1" thickBot="1" x14ac:dyDescent="0.6">
      <c r="B63" s="118" t="s">
        <v>87</v>
      </c>
      <c r="C63" s="8"/>
      <c r="D63" s="8"/>
      <c r="E63" s="8"/>
      <c r="F63" s="8"/>
      <c r="G63" s="8"/>
      <c r="H63" s="8"/>
      <c r="I63" s="8"/>
      <c r="J63" s="8"/>
      <c r="K63" s="8"/>
      <c r="L63" s="8"/>
      <c r="M63" s="8"/>
      <c r="N63" s="8"/>
      <c r="O63" s="33">
        <f>SUM(C63:N63)</f>
        <v>0</v>
      </c>
    </row>
    <row r="64" spans="2:30" ht="27" customHeight="1" x14ac:dyDescent="0.55000000000000004">
      <c r="B64" s="116" t="s">
        <v>31</v>
      </c>
      <c r="C64" s="38">
        <f>+C62*1000</f>
        <v>0</v>
      </c>
      <c r="D64" s="34">
        <f t="shared" ref="D64:N64" si="66">+D62*1000</f>
        <v>0</v>
      </c>
      <c r="E64" s="34">
        <f t="shared" si="66"/>
        <v>0</v>
      </c>
      <c r="F64" s="34">
        <f t="shared" si="66"/>
        <v>0</v>
      </c>
      <c r="G64" s="34">
        <f t="shared" si="66"/>
        <v>0</v>
      </c>
      <c r="H64" s="34">
        <f t="shared" si="66"/>
        <v>0</v>
      </c>
      <c r="I64" s="34">
        <f t="shared" si="66"/>
        <v>0</v>
      </c>
      <c r="J64" s="34">
        <f t="shared" si="66"/>
        <v>0</v>
      </c>
      <c r="K64" s="34">
        <f t="shared" si="66"/>
        <v>0</v>
      </c>
      <c r="L64" s="34">
        <f t="shared" si="66"/>
        <v>0</v>
      </c>
      <c r="M64" s="34">
        <f t="shared" si="66"/>
        <v>0</v>
      </c>
      <c r="N64" s="34">
        <f t="shared" si="66"/>
        <v>0</v>
      </c>
      <c r="O64" s="33">
        <f>SUM(C64:N64)</f>
        <v>0</v>
      </c>
      <c r="S64" s="4" t="s">
        <v>2</v>
      </c>
      <c r="T64" s="1" t="s">
        <v>4</v>
      </c>
      <c r="U64" s="1" t="s">
        <v>5</v>
      </c>
      <c r="V64" s="1" t="s">
        <v>6</v>
      </c>
      <c r="W64" s="1" t="s">
        <v>7</v>
      </c>
      <c r="X64" s="1" t="s">
        <v>8</v>
      </c>
      <c r="Y64" s="1" t="s">
        <v>9</v>
      </c>
      <c r="Z64" s="1" t="s">
        <v>10</v>
      </c>
      <c r="AA64" s="1" t="s">
        <v>11</v>
      </c>
      <c r="AB64" s="10" t="s">
        <v>12</v>
      </c>
      <c r="AC64" s="10" t="s">
        <v>13</v>
      </c>
      <c r="AD64" s="11" t="s">
        <v>14</v>
      </c>
    </row>
    <row r="65" spans="2:30" ht="27" customHeight="1" thickBot="1" x14ac:dyDescent="0.6">
      <c r="B65" s="117" t="s">
        <v>112</v>
      </c>
      <c r="C65" s="39">
        <f>+S65</f>
        <v>0</v>
      </c>
      <c r="D65" s="36">
        <f t="shared" ref="D65" si="67">+T65</f>
        <v>0</v>
      </c>
      <c r="E65" s="36">
        <f t="shared" ref="E65" si="68">+U65</f>
        <v>0</v>
      </c>
      <c r="F65" s="36">
        <f t="shared" ref="F65" si="69">+V65</f>
        <v>0</v>
      </c>
      <c r="G65" s="36">
        <f t="shared" ref="G65" si="70">+W65</f>
        <v>0</v>
      </c>
      <c r="H65" s="36">
        <f t="shared" ref="H65" si="71">+X65</f>
        <v>0</v>
      </c>
      <c r="I65" s="36">
        <f t="shared" ref="I65" si="72">+Y65</f>
        <v>0</v>
      </c>
      <c r="J65" s="36">
        <f t="shared" ref="J65" si="73">+Z65</f>
        <v>0</v>
      </c>
      <c r="K65" s="36">
        <f t="shared" ref="K65" si="74">+AA65</f>
        <v>0</v>
      </c>
      <c r="L65" s="36">
        <f t="shared" ref="L65" si="75">+AB65</f>
        <v>0</v>
      </c>
      <c r="M65" s="36">
        <f t="shared" ref="M65" si="76">+AC65</f>
        <v>0</v>
      </c>
      <c r="N65" s="36">
        <f t="shared" ref="N65" si="77">+AD65</f>
        <v>0</v>
      </c>
      <c r="O65" s="37">
        <f>SUM(C65:N65)</f>
        <v>0</v>
      </c>
      <c r="S65" s="5">
        <f>IF(C63/2&gt;C64,C64,C63/2)</f>
        <v>0</v>
      </c>
      <c r="T65" s="5">
        <f t="shared" ref="T65" si="78">IF(D63/2&gt;D64,D64,D63/2)</f>
        <v>0</v>
      </c>
      <c r="U65" s="5">
        <f t="shared" ref="U65" si="79">IF(E63/2&gt;E64,E64,E63/2)</f>
        <v>0</v>
      </c>
      <c r="V65" s="5">
        <f t="shared" ref="V65" si="80">IF(F63/2&gt;F64,F64,F63/2)</f>
        <v>0</v>
      </c>
      <c r="W65" s="5">
        <f t="shared" ref="W65" si="81">IF(G63/2&gt;G64,G64,G63/2)</f>
        <v>0</v>
      </c>
      <c r="X65" s="5">
        <f t="shared" ref="X65" si="82">IF(H63/2&gt;H64,H64,H63/2)</f>
        <v>0</v>
      </c>
      <c r="Y65" s="5">
        <f t="shared" ref="Y65" si="83">IF(I63/2&gt;I64,I64,I63/2)</f>
        <v>0</v>
      </c>
      <c r="Z65" s="5">
        <f t="shared" ref="Z65" si="84">IF(J63/2&gt;J64,J64,J63/2)</f>
        <v>0</v>
      </c>
      <c r="AA65" s="5">
        <f t="shared" ref="AA65" si="85">IF(K63/2&gt;K64,K64,K63/2)</f>
        <v>0</v>
      </c>
      <c r="AB65" s="12">
        <f t="shared" ref="AB65" si="86">IF(L63/2&gt;L64,L64,L63/2)</f>
        <v>0</v>
      </c>
      <c r="AC65" s="12">
        <f t="shared" ref="AC65" si="87">IF(M63/2&gt;M64,M64,M63/2)</f>
        <v>0</v>
      </c>
      <c r="AD65" s="12">
        <f t="shared" ref="AD65" si="88">IF(N63/2&gt;N64,N64,N63/2)</f>
        <v>0</v>
      </c>
    </row>
    <row r="66" spans="2:30" ht="35.15" customHeight="1" thickBot="1" x14ac:dyDescent="0.6">
      <c r="B66" s="29"/>
      <c r="C66" s="24" t="str">
        <f>IF(C$9="","入力不可","")</f>
        <v/>
      </c>
      <c r="D66" s="25" t="str">
        <f t="shared" ref="D66:N66" si="89">IF(D$9="","入力不可","")</f>
        <v/>
      </c>
      <c r="E66" s="25" t="str">
        <f t="shared" si="89"/>
        <v/>
      </c>
      <c r="F66" s="25" t="str">
        <f t="shared" si="89"/>
        <v/>
      </c>
      <c r="G66" s="25" t="str">
        <f t="shared" si="89"/>
        <v/>
      </c>
      <c r="H66" s="25" t="str">
        <f t="shared" si="89"/>
        <v/>
      </c>
      <c r="I66" s="25" t="str">
        <f t="shared" si="89"/>
        <v/>
      </c>
      <c r="J66" s="25" t="str">
        <f t="shared" si="89"/>
        <v/>
      </c>
      <c r="K66" s="25" t="str">
        <f t="shared" si="89"/>
        <v/>
      </c>
      <c r="L66" s="25" t="str">
        <f t="shared" si="89"/>
        <v/>
      </c>
      <c r="M66" s="25" t="str">
        <f t="shared" si="89"/>
        <v/>
      </c>
      <c r="N66" s="25" t="str">
        <f t="shared" si="89"/>
        <v/>
      </c>
      <c r="O66" s="29"/>
    </row>
    <row r="67" spans="2:30" ht="37" customHeight="1" thickBot="1" x14ac:dyDescent="0.6">
      <c r="B67" s="32" t="s">
        <v>126</v>
      </c>
      <c r="C67" s="161"/>
      <c r="D67" s="162"/>
      <c r="E67" s="163"/>
      <c r="F67" s="29"/>
      <c r="G67" s="164" t="s">
        <v>29</v>
      </c>
      <c r="H67" s="165"/>
      <c r="I67" s="166"/>
      <c r="J67" s="167"/>
      <c r="K67" s="168" t="s">
        <v>28</v>
      </c>
      <c r="L67" s="169"/>
      <c r="M67" s="166"/>
      <c r="N67" s="167"/>
      <c r="O67" s="29"/>
    </row>
    <row r="68" spans="2:30" ht="27" customHeight="1" x14ac:dyDescent="0.55000000000000004">
      <c r="B68" s="17" t="s">
        <v>111</v>
      </c>
      <c r="C68" s="18" t="s">
        <v>2</v>
      </c>
      <c r="D68" s="19" t="s">
        <v>4</v>
      </c>
      <c r="E68" s="19" t="s">
        <v>5</v>
      </c>
      <c r="F68" s="19" t="s">
        <v>6</v>
      </c>
      <c r="G68" s="19" t="s">
        <v>7</v>
      </c>
      <c r="H68" s="19" t="s">
        <v>8</v>
      </c>
      <c r="I68" s="19" t="s">
        <v>9</v>
      </c>
      <c r="J68" s="19" t="s">
        <v>10</v>
      </c>
      <c r="K68" s="19" t="s">
        <v>11</v>
      </c>
      <c r="L68" s="19" t="s">
        <v>12</v>
      </c>
      <c r="M68" s="19" t="s">
        <v>13</v>
      </c>
      <c r="N68" s="19" t="s">
        <v>14</v>
      </c>
      <c r="O68" s="20" t="s">
        <v>15</v>
      </c>
    </row>
    <row r="69" spans="2:30" ht="27" customHeight="1" x14ac:dyDescent="0.55000000000000004">
      <c r="B69" s="118" t="s">
        <v>84</v>
      </c>
      <c r="C69" s="8"/>
      <c r="D69" s="8"/>
      <c r="E69" s="8"/>
      <c r="F69" s="8"/>
      <c r="G69" s="8"/>
      <c r="H69" s="8"/>
      <c r="I69" s="8"/>
      <c r="J69" s="8"/>
      <c r="K69" s="8"/>
      <c r="L69" s="8"/>
      <c r="M69" s="8"/>
      <c r="N69" s="8"/>
      <c r="O69" s="40">
        <f>SUM(C69:N69)</f>
        <v>0</v>
      </c>
    </row>
    <row r="70" spans="2:30" ht="27" customHeight="1" thickBot="1" x14ac:dyDescent="0.6">
      <c r="B70" s="118" t="s">
        <v>87</v>
      </c>
      <c r="C70" s="8"/>
      <c r="D70" s="8"/>
      <c r="E70" s="8"/>
      <c r="F70" s="8"/>
      <c r="G70" s="8"/>
      <c r="H70" s="8"/>
      <c r="I70" s="8"/>
      <c r="J70" s="8"/>
      <c r="K70" s="8"/>
      <c r="L70" s="8"/>
      <c r="M70" s="8"/>
      <c r="N70" s="8"/>
      <c r="O70" s="40">
        <f>SUM(C70:N70)</f>
        <v>0</v>
      </c>
    </row>
    <row r="71" spans="2:30" ht="27" customHeight="1" x14ac:dyDescent="0.55000000000000004">
      <c r="B71" s="116" t="s">
        <v>31</v>
      </c>
      <c r="C71" s="38">
        <f>+C69*1000</f>
        <v>0</v>
      </c>
      <c r="D71" s="34">
        <f t="shared" ref="D71:N71" si="90">+D69*1000</f>
        <v>0</v>
      </c>
      <c r="E71" s="34">
        <f t="shared" si="90"/>
        <v>0</v>
      </c>
      <c r="F71" s="34">
        <f t="shared" si="90"/>
        <v>0</v>
      </c>
      <c r="G71" s="34">
        <f t="shared" si="90"/>
        <v>0</v>
      </c>
      <c r="H71" s="34">
        <f t="shared" si="90"/>
        <v>0</v>
      </c>
      <c r="I71" s="34">
        <f t="shared" si="90"/>
        <v>0</v>
      </c>
      <c r="J71" s="34">
        <f t="shared" si="90"/>
        <v>0</v>
      </c>
      <c r="K71" s="34">
        <f t="shared" si="90"/>
        <v>0</v>
      </c>
      <c r="L71" s="34">
        <f t="shared" si="90"/>
        <v>0</v>
      </c>
      <c r="M71" s="34">
        <f t="shared" si="90"/>
        <v>0</v>
      </c>
      <c r="N71" s="34">
        <f t="shared" si="90"/>
        <v>0</v>
      </c>
      <c r="O71" s="40">
        <f>SUM(C71:N71)</f>
        <v>0</v>
      </c>
      <c r="S71" s="4" t="s">
        <v>2</v>
      </c>
      <c r="T71" s="1" t="s">
        <v>4</v>
      </c>
      <c r="U71" s="1" t="s">
        <v>5</v>
      </c>
      <c r="V71" s="1" t="s">
        <v>6</v>
      </c>
      <c r="W71" s="1" t="s">
        <v>7</v>
      </c>
      <c r="X71" s="1" t="s">
        <v>8</v>
      </c>
      <c r="Y71" s="1" t="s">
        <v>9</v>
      </c>
      <c r="Z71" s="1" t="s">
        <v>10</v>
      </c>
      <c r="AA71" s="1" t="s">
        <v>11</v>
      </c>
      <c r="AB71" s="10" t="s">
        <v>12</v>
      </c>
      <c r="AC71" s="10" t="s">
        <v>13</v>
      </c>
      <c r="AD71" s="11" t="s">
        <v>14</v>
      </c>
    </row>
    <row r="72" spans="2:30" ht="27" customHeight="1" thickBot="1" x14ac:dyDescent="0.6">
      <c r="B72" s="117" t="s">
        <v>112</v>
      </c>
      <c r="C72" s="39">
        <f>+S72</f>
        <v>0</v>
      </c>
      <c r="D72" s="36">
        <f t="shared" ref="D72" si="91">+T72</f>
        <v>0</v>
      </c>
      <c r="E72" s="36">
        <f t="shared" ref="E72" si="92">+U72</f>
        <v>0</v>
      </c>
      <c r="F72" s="36">
        <f t="shared" ref="F72" si="93">+V72</f>
        <v>0</v>
      </c>
      <c r="G72" s="36">
        <f t="shared" ref="G72" si="94">+W72</f>
        <v>0</v>
      </c>
      <c r="H72" s="36">
        <f t="shared" ref="H72" si="95">+X72</f>
        <v>0</v>
      </c>
      <c r="I72" s="36">
        <f t="shared" ref="I72" si="96">+Y72</f>
        <v>0</v>
      </c>
      <c r="J72" s="36">
        <f t="shared" ref="J72" si="97">+Z72</f>
        <v>0</v>
      </c>
      <c r="K72" s="36">
        <f t="shared" ref="K72" si="98">+AA72</f>
        <v>0</v>
      </c>
      <c r="L72" s="36">
        <f t="shared" ref="L72" si="99">+AB72</f>
        <v>0</v>
      </c>
      <c r="M72" s="36">
        <f t="shared" ref="M72" si="100">+AC72</f>
        <v>0</v>
      </c>
      <c r="N72" s="36">
        <f t="shared" ref="N72" si="101">+AD72</f>
        <v>0</v>
      </c>
      <c r="O72" s="37">
        <f>SUM(C72:N72)</f>
        <v>0</v>
      </c>
      <c r="S72" s="5">
        <f>IF(C70/2&gt;C71,C71,C70/2)</f>
        <v>0</v>
      </c>
      <c r="T72" s="5">
        <f t="shared" ref="T72" si="102">IF(D70/2&gt;D71,D71,D70/2)</f>
        <v>0</v>
      </c>
      <c r="U72" s="5">
        <f t="shared" ref="U72" si="103">IF(E70/2&gt;E71,E71,E70/2)</f>
        <v>0</v>
      </c>
      <c r="V72" s="5">
        <f t="shared" ref="V72" si="104">IF(F70/2&gt;F71,F71,F70/2)</f>
        <v>0</v>
      </c>
      <c r="W72" s="5">
        <f t="shared" ref="W72" si="105">IF(G70/2&gt;G71,G71,G70/2)</f>
        <v>0</v>
      </c>
      <c r="X72" s="5">
        <f t="shared" ref="X72" si="106">IF(H70/2&gt;H71,H71,H70/2)</f>
        <v>0</v>
      </c>
      <c r="Y72" s="5">
        <f t="shared" ref="Y72" si="107">IF(I70/2&gt;I71,I71,I70/2)</f>
        <v>0</v>
      </c>
      <c r="Z72" s="5">
        <f t="shared" ref="Z72" si="108">IF(J70/2&gt;J71,J71,J70/2)</f>
        <v>0</v>
      </c>
      <c r="AA72" s="5">
        <f t="shared" ref="AA72" si="109">IF(K70/2&gt;K71,K71,K70/2)</f>
        <v>0</v>
      </c>
      <c r="AB72" s="12">
        <f t="shared" ref="AB72" si="110">IF(L70/2&gt;L71,L71,L70/2)</f>
        <v>0</v>
      </c>
      <c r="AC72" s="12">
        <f t="shared" ref="AC72" si="111">IF(M70/2&gt;M71,M71,M70/2)</f>
        <v>0</v>
      </c>
      <c r="AD72" s="12">
        <f t="shared" ref="AD72" si="112">IF(N70/2&gt;N71,N71,N70/2)</f>
        <v>0</v>
      </c>
    </row>
    <row r="73" spans="2:30" ht="27.65" customHeight="1" thickBot="1" x14ac:dyDescent="0.6">
      <c r="B73" s="45"/>
      <c r="C73" s="24" t="str">
        <f>IF(C$9="","入力不可","")</f>
        <v/>
      </c>
      <c r="D73" s="25" t="str">
        <f t="shared" ref="D73:N73" si="113">IF(D$9="","入力不可","")</f>
        <v/>
      </c>
      <c r="E73" s="25" t="str">
        <f t="shared" si="113"/>
        <v/>
      </c>
      <c r="F73" s="25" t="str">
        <f t="shared" si="113"/>
        <v/>
      </c>
      <c r="G73" s="25" t="str">
        <f t="shared" si="113"/>
        <v/>
      </c>
      <c r="H73" s="25" t="str">
        <f t="shared" si="113"/>
        <v/>
      </c>
      <c r="I73" s="25" t="str">
        <f t="shared" si="113"/>
        <v/>
      </c>
      <c r="J73" s="25" t="str">
        <f t="shared" si="113"/>
        <v/>
      </c>
      <c r="K73" s="25" t="str">
        <f t="shared" si="113"/>
        <v/>
      </c>
      <c r="L73" s="25" t="str">
        <f t="shared" si="113"/>
        <v/>
      </c>
      <c r="M73" s="25" t="str">
        <f t="shared" si="113"/>
        <v/>
      </c>
      <c r="N73" s="25" t="str">
        <f t="shared" si="113"/>
        <v/>
      </c>
      <c r="O73" s="86"/>
      <c r="S73" s="87"/>
      <c r="T73" s="87"/>
      <c r="U73" s="87"/>
      <c r="V73" s="87"/>
      <c r="W73" s="87"/>
      <c r="X73" s="87"/>
      <c r="Y73" s="87"/>
      <c r="Z73" s="87"/>
      <c r="AA73" s="87"/>
      <c r="AB73" s="88"/>
      <c r="AC73" s="88"/>
      <c r="AD73" s="88"/>
    </row>
    <row r="74" spans="2:30" ht="37" customHeight="1" thickBot="1" x14ac:dyDescent="0.6">
      <c r="B74" s="32" t="s">
        <v>127</v>
      </c>
      <c r="C74" s="161"/>
      <c r="D74" s="162"/>
      <c r="E74" s="163"/>
      <c r="F74" s="29"/>
      <c r="G74" s="164" t="s">
        <v>29</v>
      </c>
      <c r="H74" s="165"/>
      <c r="I74" s="166"/>
      <c r="J74" s="167"/>
      <c r="K74" s="168" t="s">
        <v>28</v>
      </c>
      <c r="L74" s="169"/>
      <c r="M74" s="166"/>
      <c r="N74" s="167"/>
      <c r="O74" s="29"/>
    </row>
    <row r="75" spans="2:30" ht="27" customHeight="1" x14ac:dyDescent="0.55000000000000004">
      <c r="B75" s="17" t="s">
        <v>111</v>
      </c>
      <c r="C75" s="18" t="s">
        <v>2</v>
      </c>
      <c r="D75" s="19" t="s">
        <v>4</v>
      </c>
      <c r="E75" s="19" t="s">
        <v>5</v>
      </c>
      <c r="F75" s="19" t="s">
        <v>6</v>
      </c>
      <c r="G75" s="19" t="s">
        <v>7</v>
      </c>
      <c r="H75" s="19" t="s">
        <v>8</v>
      </c>
      <c r="I75" s="19" t="s">
        <v>9</v>
      </c>
      <c r="J75" s="19" t="s">
        <v>10</v>
      </c>
      <c r="K75" s="19" t="s">
        <v>11</v>
      </c>
      <c r="L75" s="19" t="s">
        <v>12</v>
      </c>
      <c r="M75" s="19" t="s">
        <v>13</v>
      </c>
      <c r="N75" s="19" t="s">
        <v>14</v>
      </c>
      <c r="O75" s="20" t="s">
        <v>15</v>
      </c>
    </row>
    <row r="76" spans="2:30" ht="27" customHeight="1" x14ac:dyDescent="0.55000000000000004">
      <c r="B76" s="118" t="s">
        <v>84</v>
      </c>
      <c r="C76" s="8"/>
      <c r="D76" s="8"/>
      <c r="E76" s="8"/>
      <c r="F76" s="8"/>
      <c r="G76" s="8"/>
      <c r="H76" s="8"/>
      <c r="I76" s="8"/>
      <c r="J76" s="8"/>
      <c r="K76" s="8"/>
      <c r="L76" s="8"/>
      <c r="M76" s="8"/>
      <c r="N76" s="8"/>
      <c r="O76" s="33">
        <f>SUM(C76:N76)</f>
        <v>0</v>
      </c>
    </row>
    <row r="77" spans="2:30" ht="27" customHeight="1" thickBot="1" x14ac:dyDescent="0.6">
      <c r="B77" s="118" t="s">
        <v>87</v>
      </c>
      <c r="C77" s="8"/>
      <c r="D77" s="8"/>
      <c r="E77" s="8"/>
      <c r="F77" s="8"/>
      <c r="G77" s="8"/>
      <c r="H77" s="8"/>
      <c r="I77" s="8"/>
      <c r="J77" s="8"/>
      <c r="K77" s="8"/>
      <c r="L77" s="8"/>
      <c r="M77" s="8"/>
      <c r="N77" s="8"/>
      <c r="O77" s="33">
        <f>SUM(C77:N77)</f>
        <v>0</v>
      </c>
    </row>
    <row r="78" spans="2:30" ht="27" customHeight="1" x14ac:dyDescent="0.55000000000000004">
      <c r="B78" s="116" t="s">
        <v>31</v>
      </c>
      <c r="C78" s="38">
        <f>+C76*1000</f>
        <v>0</v>
      </c>
      <c r="D78" s="34">
        <f t="shared" ref="D78:N78" si="114">+D76*1000</f>
        <v>0</v>
      </c>
      <c r="E78" s="34">
        <f t="shared" si="114"/>
        <v>0</v>
      </c>
      <c r="F78" s="34">
        <f t="shared" si="114"/>
        <v>0</v>
      </c>
      <c r="G78" s="34">
        <f t="shared" si="114"/>
        <v>0</v>
      </c>
      <c r="H78" s="34">
        <f t="shared" si="114"/>
        <v>0</v>
      </c>
      <c r="I78" s="34">
        <f t="shared" si="114"/>
        <v>0</v>
      </c>
      <c r="J78" s="34">
        <f t="shared" si="114"/>
        <v>0</v>
      </c>
      <c r="K78" s="34">
        <f t="shared" si="114"/>
        <v>0</v>
      </c>
      <c r="L78" s="34">
        <f t="shared" si="114"/>
        <v>0</v>
      </c>
      <c r="M78" s="34">
        <f t="shared" si="114"/>
        <v>0</v>
      </c>
      <c r="N78" s="34">
        <f t="shared" si="114"/>
        <v>0</v>
      </c>
      <c r="O78" s="33">
        <f>SUM(C78:N78)</f>
        <v>0</v>
      </c>
      <c r="S78" s="4" t="s">
        <v>2</v>
      </c>
      <c r="T78" s="1" t="s">
        <v>4</v>
      </c>
      <c r="U78" s="1" t="s">
        <v>5</v>
      </c>
      <c r="V78" s="1" t="s">
        <v>6</v>
      </c>
      <c r="W78" s="1" t="s">
        <v>7</v>
      </c>
      <c r="X78" s="1" t="s">
        <v>8</v>
      </c>
      <c r="Y78" s="1" t="s">
        <v>9</v>
      </c>
      <c r="Z78" s="1" t="s">
        <v>10</v>
      </c>
      <c r="AA78" s="1" t="s">
        <v>11</v>
      </c>
      <c r="AB78" s="10" t="s">
        <v>12</v>
      </c>
      <c r="AC78" s="10" t="s">
        <v>13</v>
      </c>
      <c r="AD78" s="11" t="s">
        <v>14</v>
      </c>
    </row>
    <row r="79" spans="2:30" ht="27" customHeight="1" thickBot="1" x14ac:dyDescent="0.6">
      <c r="B79" s="117" t="s">
        <v>112</v>
      </c>
      <c r="C79" s="39">
        <f>+S79</f>
        <v>0</v>
      </c>
      <c r="D79" s="36">
        <f t="shared" ref="D79" si="115">+T79</f>
        <v>0</v>
      </c>
      <c r="E79" s="36">
        <f t="shared" ref="E79" si="116">+U79</f>
        <v>0</v>
      </c>
      <c r="F79" s="36">
        <f t="shared" ref="F79" si="117">+V79</f>
        <v>0</v>
      </c>
      <c r="G79" s="36">
        <f t="shared" ref="G79" si="118">+W79</f>
        <v>0</v>
      </c>
      <c r="H79" s="36">
        <f t="shared" ref="H79" si="119">+X79</f>
        <v>0</v>
      </c>
      <c r="I79" s="36">
        <f t="shared" ref="I79" si="120">+Y79</f>
        <v>0</v>
      </c>
      <c r="J79" s="36">
        <f t="shared" ref="J79" si="121">+Z79</f>
        <v>0</v>
      </c>
      <c r="K79" s="36">
        <f t="shared" ref="K79" si="122">+AA79</f>
        <v>0</v>
      </c>
      <c r="L79" s="36">
        <f t="shared" ref="L79" si="123">+AB79</f>
        <v>0</v>
      </c>
      <c r="M79" s="36">
        <f t="shared" ref="M79" si="124">+AC79</f>
        <v>0</v>
      </c>
      <c r="N79" s="36">
        <f t="shared" ref="N79" si="125">+AD79</f>
        <v>0</v>
      </c>
      <c r="O79" s="37">
        <f>SUM(C79:N79)</f>
        <v>0</v>
      </c>
      <c r="S79" s="5">
        <f>IF(C77/2&gt;C78,C78,C77/2)</f>
        <v>0</v>
      </c>
      <c r="T79" s="5">
        <f t="shared" ref="T79" si="126">IF(D77/2&gt;D78,D78,D77/2)</f>
        <v>0</v>
      </c>
      <c r="U79" s="5">
        <f t="shared" ref="U79" si="127">IF(E77/2&gt;E78,E78,E77/2)</f>
        <v>0</v>
      </c>
      <c r="V79" s="5">
        <f t="shared" ref="V79" si="128">IF(F77/2&gt;F78,F78,F77/2)</f>
        <v>0</v>
      </c>
      <c r="W79" s="5">
        <f t="shared" ref="W79" si="129">IF(G77/2&gt;G78,G78,G77/2)</f>
        <v>0</v>
      </c>
      <c r="X79" s="5">
        <f t="shared" ref="X79" si="130">IF(H77/2&gt;H78,H78,H77/2)</f>
        <v>0</v>
      </c>
      <c r="Y79" s="5">
        <f t="shared" ref="Y79" si="131">IF(I77/2&gt;I78,I78,I77/2)</f>
        <v>0</v>
      </c>
      <c r="Z79" s="5">
        <f t="shared" ref="Z79" si="132">IF(J77/2&gt;J78,J78,J77/2)</f>
        <v>0</v>
      </c>
      <c r="AA79" s="5">
        <f t="shared" ref="AA79" si="133">IF(K77/2&gt;K78,K78,K77/2)</f>
        <v>0</v>
      </c>
      <c r="AB79" s="12">
        <f t="shared" ref="AB79" si="134">IF(L77/2&gt;L78,L78,L77/2)</f>
        <v>0</v>
      </c>
      <c r="AC79" s="12">
        <f t="shared" ref="AC79" si="135">IF(M77/2&gt;M78,M78,M77/2)</f>
        <v>0</v>
      </c>
      <c r="AD79" s="12">
        <f t="shared" ref="AD79" si="136">IF(N77/2&gt;N78,N78,N77/2)</f>
        <v>0</v>
      </c>
    </row>
    <row r="80" spans="2:30" ht="35.15" customHeight="1" thickBot="1" x14ac:dyDescent="0.6">
      <c r="B80" s="29"/>
      <c r="C80" s="24" t="str">
        <f>IF(C$9="","入力不可","")</f>
        <v/>
      </c>
      <c r="D80" s="25" t="str">
        <f t="shared" ref="D80:N80" si="137">IF(D$9="","入力不可","")</f>
        <v/>
      </c>
      <c r="E80" s="25" t="str">
        <f t="shared" si="137"/>
        <v/>
      </c>
      <c r="F80" s="25" t="str">
        <f t="shared" si="137"/>
        <v/>
      </c>
      <c r="G80" s="25" t="str">
        <f t="shared" si="137"/>
        <v/>
      </c>
      <c r="H80" s="25" t="str">
        <f t="shared" si="137"/>
        <v/>
      </c>
      <c r="I80" s="25" t="str">
        <f t="shared" si="137"/>
        <v/>
      </c>
      <c r="J80" s="25" t="str">
        <f t="shared" si="137"/>
        <v/>
      </c>
      <c r="K80" s="25" t="str">
        <f t="shared" si="137"/>
        <v/>
      </c>
      <c r="L80" s="25" t="str">
        <f t="shared" si="137"/>
        <v/>
      </c>
      <c r="M80" s="25" t="str">
        <f t="shared" si="137"/>
        <v/>
      </c>
      <c r="N80" s="25" t="str">
        <f t="shared" si="137"/>
        <v/>
      </c>
      <c r="O80" s="29"/>
    </row>
    <row r="81" spans="2:30" ht="37" customHeight="1" thickBot="1" x14ac:dyDescent="0.6">
      <c r="B81" s="32" t="s">
        <v>128</v>
      </c>
      <c r="C81" s="161"/>
      <c r="D81" s="162"/>
      <c r="E81" s="163"/>
      <c r="F81" s="29"/>
      <c r="G81" s="164" t="s">
        <v>29</v>
      </c>
      <c r="H81" s="165"/>
      <c r="I81" s="166"/>
      <c r="J81" s="167"/>
      <c r="K81" s="168" t="s">
        <v>28</v>
      </c>
      <c r="L81" s="169"/>
      <c r="M81" s="166"/>
      <c r="N81" s="167"/>
      <c r="O81" s="29"/>
    </row>
    <row r="82" spans="2:30" ht="27" customHeight="1" x14ac:dyDescent="0.55000000000000004">
      <c r="B82" s="17" t="s">
        <v>111</v>
      </c>
      <c r="C82" s="18" t="s">
        <v>2</v>
      </c>
      <c r="D82" s="19" t="s">
        <v>4</v>
      </c>
      <c r="E82" s="19" t="s">
        <v>5</v>
      </c>
      <c r="F82" s="19" t="s">
        <v>6</v>
      </c>
      <c r="G82" s="19" t="s">
        <v>7</v>
      </c>
      <c r="H82" s="19" t="s">
        <v>8</v>
      </c>
      <c r="I82" s="19" t="s">
        <v>9</v>
      </c>
      <c r="J82" s="19" t="s">
        <v>10</v>
      </c>
      <c r="K82" s="19" t="s">
        <v>11</v>
      </c>
      <c r="L82" s="19" t="s">
        <v>12</v>
      </c>
      <c r="M82" s="19" t="s">
        <v>13</v>
      </c>
      <c r="N82" s="19" t="s">
        <v>14</v>
      </c>
      <c r="O82" s="20" t="s">
        <v>15</v>
      </c>
    </row>
    <row r="83" spans="2:30" ht="27" customHeight="1" x14ac:dyDescent="0.55000000000000004">
      <c r="B83" s="118" t="s">
        <v>84</v>
      </c>
      <c r="C83" s="8"/>
      <c r="D83" s="8"/>
      <c r="E83" s="8"/>
      <c r="F83" s="8"/>
      <c r="G83" s="8"/>
      <c r="H83" s="8"/>
      <c r="I83" s="8"/>
      <c r="J83" s="8"/>
      <c r="K83" s="8"/>
      <c r="L83" s="8"/>
      <c r="M83" s="8"/>
      <c r="N83" s="8"/>
      <c r="O83" s="40">
        <f>SUM(C83:N83)</f>
        <v>0</v>
      </c>
    </row>
    <row r="84" spans="2:30" ht="27" customHeight="1" thickBot="1" x14ac:dyDescent="0.6">
      <c r="B84" s="118" t="s">
        <v>87</v>
      </c>
      <c r="C84" s="8"/>
      <c r="D84" s="8"/>
      <c r="E84" s="8"/>
      <c r="F84" s="8"/>
      <c r="G84" s="8"/>
      <c r="H84" s="8"/>
      <c r="I84" s="8"/>
      <c r="J84" s="8"/>
      <c r="K84" s="8"/>
      <c r="L84" s="8"/>
      <c r="M84" s="8"/>
      <c r="N84" s="8"/>
      <c r="O84" s="40">
        <f>SUM(C84:N84)</f>
        <v>0</v>
      </c>
    </row>
    <row r="85" spans="2:30" ht="27" customHeight="1" x14ac:dyDescent="0.55000000000000004">
      <c r="B85" s="116" t="s">
        <v>31</v>
      </c>
      <c r="C85" s="38">
        <f>+C83*1000</f>
        <v>0</v>
      </c>
      <c r="D85" s="34">
        <f t="shared" ref="D85:N85" si="138">+D83*1000</f>
        <v>0</v>
      </c>
      <c r="E85" s="34">
        <f t="shared" si="138"/>
        <v>0</v>
      </c>
      <c r="F85" s="34">
        <f t="shared" si="138"/>
        <v>0</v>
      </c>
      <c r="G85" s="34">
        <f t="shared" si="138"/>
        <v>0</v>
      </c>
      <c r="H85" s="34">
        <f t="shared" si="138"/>
        <v>0</v>
      </c>
      <c r="I85" s="34">
        <f t="shared" si="138"/>
        <v>0</v>
      </c>
      <c r="J85" s="34">
        <f t="shared" si="138"/>
        <v>0</v>
      </c>
      <c r="K85" s="34">
        <f t="shared" si="138"/>
        <v>0</v>
      </c>
      <c r="L85" s="34">
        <f t="shared" si="138"/>
        <v>0</v>
      </c>
      <c r="M85" s="34">
        <f t="shared" si="138"/>
        <v>0</v>
      </c>
      <c r="N85" s="34">
        <f t="shared" si="138"/>
        <v>0</v>
      </c>
      <c r="O85" s="40">
        <f>SUM(C85:N85)</f>
        <v>0</v>
      </c>
      <c r="S85" s="4" t="s">
        <v>2</v>
      </c>
      <c r="T85" s="1" t="s">
        <v>4</v>
      </c>
      <c r="U85" s="1" t="s">
        <v>5</v>
      </c>
      <c r="V85" s="1" t="s">
        <v>6</v>
      </c>
      <c r="W85" s="1" t="s">
        <v>7</v>
      </c>
      <c r="X85" s="1" t="s">
        <v>8</v>
      </c>
      <c r="Y85" s="1" t="s">
        <v>9</v>
      </c>
      <c r="Z85" s="1" t="s">
        <v>10</v>
      </c>
      <c r="AA85" s="1" t="s">
        <v>11</v>
      </c>
      <c r="AB85" s="10" t="s">
        <v>12</v>
      </c>
      <c r="AC85" s="10" t="s">
        <v>13</v>
      </c>
      <c r="AD85" s="11" t="s">
        <v>14</v>
      </c>
    </row>
    <row r="86" spans="2:30" ht="27" customHeight="1" thickBot="1" x14ac:dyDescent="0.6">
      <c r="B86" s="117" t="s">
        <v>112</v>
      </c>
      <c r="C86" s="39">
        <f>+S86</f>
        <v>0</v>
      </c>
      <c r="D86" s="36">
        <f t="shared" ref="D86" si="139">+T86</f>
        <v>0</v>
      </c>
      <c r="E86" s="36">
        <f t="shared" ref="E86" si="140">+U86</f>
        <v>0</v>
      </c>
      <c r="F86" s="36">
        <f t="shared" ref="F86" si="141">+V86</f>
        <v>0</v>
      </c>
      <c r="G86" s="36">
        <f t="shared" ref="G86" si="142">+W86</f>
        <v>0</v>
      </c>
      <c r="H86" s="36">
        <f t="shared" ref="H86" si="143">+X86</f>
        <v>0</v>
      </c>
      <c r="I86" s="36">
        <f t="shared" ref="I86" si="144">+Y86</f>
        <v>0</v>
      </c>
      <c r="J86" s="36">
        <f t="shared" ref="J86" si="145">+Z86</f>
        <v>0</v>
      </c>
      <c r="K86" s="36">
        <f t="shared" ref="K86" si="146">+AA86</f>
        <v>0</v>
      </c>
      <c r="L86" s="36">
        <f t="shared" ref="L86" si="147">+AB86</f>
        <v>0</v>
      </c>
      <c r="M86" s="36">
        <f t="shared" ref="M86" si="148">+AC86</f>
        <v>0</v>
      </c>
      <c r="N86" s="36">
        <f t="shared" ref="N86" si="149">+AD86</f>
        <v>0</v>
      </c>
      <c r="O86" s="37">
        <f>SUM(C86:N86)</f>
        <v>0</v>
      </c>
      <c r="S86" s="5">
        <f>IF(C84/2&gt;C85,C85,C84/2)</f>
        <v>0</v>
      </c>
      <c r="T86" s="5">
        <f t="shared" ref="T86" si="150">IF(D84/2&gt;D85,D85,D84/2)</f>
        <v>0</v>
      </c>
      <c r="U86" s="5">
        <f t="shared" ref="U86" si="151">IF(E84/2&gt;E85,E85,E84/2)</f>
        <v>0</v>
      </c>
      <c r="V86" s="5">
        <f t="shared" ref="V86" si="152">IF(F84/2&gt;F85,F85,F84/2)</f>
        <v>0</v>
      </c>
      <c r="W86" s="5">
        <f t="shared" ref="W86" si="153">IF(G84/2&gt;G85,G85,G84/2)</f>
        <v>0</v>
      </c>
      <c r="X86" s="5">
        <f t="shared" ref="X86" si="154">IF(H84/2&gt;H85,H85,H84/2)</f>
        <v>0</v>
      </c>
      <c r="Y86" s="5">
        <f t="shared" ref="Y86" si="155">IF(I84/2&gt;I85,I85,I84/2)</f>
        <v>0</v>
      </c>
      <c r="Z86" s="5">
        <f t="shared" ref="Z86" si="156">IF(J84/2&gt;J85,J85,J84/2)</f>
        <v>0</v>
      </c>
      <c r="AA86" s="5">
        <f t="shared" ref="AA86" si="157">IF(K84/2&gt;K85,K85,K84/2)</f>
        <v>0</v>
      </c>
      <c r="AB86" s="12">
        <f t="shared" ref="AB86" si="158">IF(L84/2&gt;L85,L85,L84/2)</f>
        <v>0</v>
      </c>
      <c r="AC86" s="12">
        <f t="shared" ref="AC86" si="159">IF(M84/2&gt;M85,M85,M84/2)</f>
        <v>0</v>
      </c>
      <c r="AD86" s="12">
        <f t="shared" ref="AD86" si="160">IF(N84/2&gt;N85,N85,N84/2)</f>
        <v>0</v>
      </c>
    </row>
    <row r="87" spans="2:30" ht="35.15" customHeight="1" x14ac:dyDescent="0.55000000000000004">
      <c r="B87" s="29"/>
      <c r="C87" s="24" t="str">
        <f>IF(C$9="","入力不可","")</f>
        <v/>
      </c>
      <c r="D87" s="25" t="str">
        <f t="shared" ref="D87:N87" si="161">IF(D$9="","入力不可","")</f>
        <v/>
      </c>
      <c r="E87" s="25" t="str">
        <f t="shared" si="161"/>
        <v/>
      </c>
      <c r="F87" s="25" t="str">
        <f t="shared" si="161"/>
        <v/>
      </c>
      <c r="G87" s="25" t="str">
        <f t="shared" si="161"/>
        <v/>
      </c>
      <c r="H87" s="25" t="str">
        <f t="shared" si="161"/>
        <v/>
      </c>
      <c r="I87" s="25" t="str">
        <f t="shared" si="161"/>
        <v/>
      </c>
      <c r="J87" s="25" t="str">
        <f t="shared" si="161"/>
        <v/>
      </c>
      <c r="K87" s="25" t="str">
        <f t="shared" si="161"/>
        <v/>
      </c>
      <c r="L87" s="25" t="str">
        <f t="shared" si="161"/>
        <v/>
      </c>
      <c r="M87" s="25" t="str">
        <f t="shared" si="161"/>
        <v/>
      </c>
      <c r="N87" s="25" t="str">
        <f t="shared" si="161"/>
        <v/>
      </c>
      <c r="O87" s="29"/>
    </row>
    <row r="88" spans="2:30" ht="31" customHeight="1" x14ac:dyDescent="0.55000000000000004">
      <c r="B88" s="35" t="s">
        <v>30</v>
      </c>
      <c r="C88" s="41" t="s">
        <v>2</v>
      </c>
      <c r="D88" s="42" t="s">
        <v>4</v>
      </c>
      <c r="E88" s="42" t="s">
        <v>5</v>
      </c>
      <c r="F88" s="42" t="s">
        <v>6</v>
      </c>
      <c r="G88" s="42" t="s">
        <v>7</v>
      </c>
      <c r="H88" s="42" t="s">
        <v>8</v>
      </c>
      <c r="I88" s="42" t="s">
        <v>9</v>
      </c>
      <c r="J88" s="42" t="s">
        <v>10</v>
      </c>
      <c r="K88" s="42" t="s">
        <v>11</v>
      </c>
      <c r="L88" s="42" t="s">
        <v>12</v>
      </c>
      <c r="M88" s="42" t="s">
        <v>13</v>
      </c>
      <c r="N88" s="42" t="s">
        <v>14</v>
      </c>
      <c r="O88" s="42" t="s">
        <v>15</v>
      </c>
    </row>
    <row r="89" spans="2:30" ht="31" customHeight="1" x14ac:dyDescent="0.55000000000000004">
      <c r="B89" s="43" t="s">
        <v>88</v>
      </c>
      <c r="C89" s="44">
        <f>+C41+C34+C27+C20+C48+C56+C63+C70+C77+C84</f>
        <v>0</v>
      </c>
      <c r="D89" s="44">
        <f t="shared" ref="D89:N89" si="162">+D41+D34+D27+D20+D48+D56+D63+D70+D77+D84</f>
        <v>0</v>
      </c>
      <c r="E89" s="44">
        <f t="shared" si="162"/>
        <v>0</v>
      </c>
      <c r="F89" s="44">
        <f t="shared" si="162"/>
        <v>0</v>
      </c>
      <c r="G89" s="44">
        <f t="shared" si="162"/>
        <v>0</v>
      </c>
      <c r="H89" s="44">
        <f t="shared" si="162"/>
        <v>0</v>
      </c>
      <c r="I89" s="44">
        <f t="shared" si="162"/>
        <v>0</v>
      </c>
      <c r="J89" s="44">
        <f t="shared" si="162"/>
        <v>0</v>
      </c>
      <c r="K89" s="44">
        <f t="shared" si="162"/>
        <v>0</v>
      </c>
      <c r="L89" s="44">
        <f t="shared" si="162"/>
        <v>0</v>
      </c>
      <c r="M89" s="44">
        <f t="shared" si="162"/>
        <v>0</v>
      </c>
      <c r="N89" s="44">
        <f t="shared" si="162"/>
        <v>0</v>
      </c>
      <c r="O89" s="44">
        <f>SUM(C89:N89)</f>
        <v>0</v>
      </c>
    </row>
    <row r="90" spans="2:30" ht="30.65" customHeight="1" x14ac:dyDescent="0.55000000000000004">
      <c r="B90" s="124" t="s">
        <v>113</v>
      </c>
      <c r="C90" s="38">
        <f>+C43+C36+C29+C22+C50+C58+C65+C72+C79+C86</f>
        <v>0</v>
      </c>
      <c r="D90" s="38">
        <f t="shared" ref="D90:N90" si="163">+D43+D36+D29+D22+D50+D58+D65+D72+D79+D86</f>
        <v>0</v>
      </c>
      <c r="E90" s="38">
        <f t="shared" si="163"/>
        <v>0</v>
      </c>
      <c r="F90" s="38">
        <f t="shared" si="163"/>
        <v>0</v>
      </c>
      <c r="G90" s="38">
        <f t="shared" si="163"/>
        <v>0</v>
      </c>
      <c r="H90" s="38">
        <f t="shared" si="163"/>
        <v>0</v>
      </c>
      <c r="I90" s="38">
        <f t="shared" si="163"/>
        <v>0</v>
      </c>
      <c r="J90" s="38">
        <f t="shared" si="163"/>
        <v>0</v>
      </c>
      <c r="K90" s="38">
        <f t="shared" si="163"/>
        <v>0</v>
      </c>
      <c r="L90" s="38">
        <f t="shared" si="163"/>
        <v>0</v>
      </c>
      <c r="M90" s="38">
        <f t="shared" si="163"/>
        <v>0</v>
      </c>
      <c r="N90" s="38">
        <f t="shared" si="163"/>
        <v>0</v>
      </c>
      <c r="O90" s="38">
        <f>SUM(C90:N90)</f>
        <v>0</v>
      </c>
    </row>
    <row r="91" spans="2:30" ht="16.25" customHeight="1" x14ac:dyDescent="0.55000000000000004">
      <c r="B91" s="45"/>
      <c r="C91" s="27"/>
      <c r="D91" s="27"/>
      <c r="E91" s="27"/>
      <c r="F91" s="27"/>
      <c r="G91" s="27"/>
      <c r="H91" s="27"/>
      <c r="I91" s="27"/>
      <c r="J91" s="27"/>
      <c r="K91" s="27"/>
      <c r="L91" s="27"/>
      <c r="M91" s="27"/>
      <c r="N91" s="27"/>
      <c r="O91" s="27"/>
    </row>
    <row r="92" spans="2:30" ht="23.4" customHeight="1" x14ac:dyDescent="0.55000000000000004">
      <c r="I92" s="27"/>
      <c r="J92" s="27"/>
      <c r="K92" s="27"/>
      <c r="L92" s="170" t="s">
        <v>34</v>
      </c>
      <c r="M92" s="171"/>
      <c r="N92" s="171"/>
      <c r="O92" s="8"/>
      <c r="S92" s="13"/>
    </row>
    <row r="93" spans="2:30" ht="21.65" customHeight="1" x14ac:dyDescent="0.55000000000000004">
      <c r="I93" s="27"/>
      <c r="J93" s="27"/>
      <c r="K93" s="27"/>
      <c r="L93" s="170" t="s">
        <v>93</v>
      </c>
      <c r="M93" s="171"/>
      <c r="N93" s="171"/>
      <c r="O93" s="38">
        <f>+S93</f>
        <v>0</v>
      </c>
      <c r="S93">
        <f>IF(O92/2&lt;5000,O92/2,5000)</f>
        <v>0</v>
      </c>
    </row>
    <row r="94" spans="2:30" ht="30.65" customHeight="1" x14ac:dyDescent="0.55000000000000004">
      <c r="B94" s="45"/>
      <c r="D94" s="142"/>
      <c r="E94" s="142"/>
      <c r="F94" s="142"/>
      <c r="G94" s="142"/>
      <c r="H94" s="142"/>
      <c r="I94" s="172" t="s">
        <v>94</v>
      </c>
      <c r="J94" s="172"/>
      <c r="K94" s="172"/>
      <c r="L94" s="172"/>
      <c r="M94" s="172"/>
      <c r="N94" s="172"/>
      <c r="O94" s="172"/>
    </row>
    <row r="95" spans="2:30" ht="27" customHeight="1" thickBot="1" x14ac:dyDescent="0.6">
      <c r="B95" s="146"/>
      <c r="D95" s="125"/>
      <c r="E95" s="144"/>
      <c r="F95" s="125"/>
      <c r="G95" s="145"/>
      <c r="H95" s="125"/>
      <c r="M95" s="27"/>
      <c r="N95" s="27"/>
      <c r="O95" s="26" t="s">
        <v>26</v>
      </c>
    </row>
    <row r="96" spans="2:30" ht="26.4" customHeight="1" thickBot="1" x14ac:dyDescent="0.6">
      <c r="B96" s="45"/>
      <c r="H96" s="155"/>
      <c r="L96" s="173" t="s">
        <v>114</v>
      </c>
      <c r="M96" s="174"/>
      <c r="N96" s="175"/>
      <c r="O96" s="46">
        <f>S96</f>
        <v>0</v>
      </c>
      <c r="Q96">
        <f>+S93+S96</f>
        <v>0</v>
      </c>
      <c r="S96" s="2">
        <f>IF(O90&gt;O13,O13,O90)</f>
        <v>0</v>
      </c>
    </row>
    <row r="98" spans="2:18" ht="24" customHeight="1" thickBot="1" x14ac:dyDescent="0.6">
      <c r="B98" s="45"/>
      <c r="D98" s="142"/>
      <c r="E98" s="142"/>
      <c r="F98" s="142"/>
      <c r="G98" s="142"/>
      <c r="H98" s="142"/>
      <c r="J98" s="148" t="s">
        <v>96</v>
      </c>
      <c r="K98" s="152" t="s">
        <v>115</v>
      </c>
      <c r="O98" s="125">
        <f>ROUNDDOWN(+Q96,-3)</f>
        <v>0</v>
      </c>
    </row>
    <row r="99" spans="2:18" ht="27.65" customHeight="1" thickBot="1" x14ac:dyDescent="0.6">
      <c r="B99" s="146"/>
      <c r="D99" s="125"/>
      <c r="E99" s="144"/>
      <c r="F99" s="125"/>
      <c r="G99" s="145"/>
      <c r="H99" s="125"/>
      <c r="J99" s="149" t="s">
        <v>97</v>
      </c>
      <c r="K99" s="153" t="s">
        <v>118</v>
      </c>
      <c r="L99" s="127"/>
      <c r="M99" s="127"/>
      <c r="N99" s="127"/>
      <c r="O99" s="128"/>
      <c r="R99" s="143"/>
    </row>
    <row r="100" spans="2:18" ht="27.65" customHeight="1" thickBot="1" x14ac:dyDescent="0.6">
      <c r="B100" s="147"/>
      <c r="H100" s="155"/>
      <c r="J100" s="149" t="s">
        <v>116</v>
      </c>
      <c r="K100" s="153" t="s">
        <v>117</v>
      </c>
      <c r="L100" s="127"/>
      <c r="M100" s="127"/>
      <c r="N100" s="127"/>
      <c r="O100" s="128"/>
      <c r="R100" s="143"/>
    </row>
    <row r="101" spans="2:18" ht="22.5" x14ac:dyDescent="0.55000000000000004">
      <c r="J101" s="154"/>
      <c r="K101" s="176" t="s">
        <v>98</v>
      </c>
      <c r="L101" s="176"/>
      <c r="M101" s="176"/>
      <c r="N101" s="176"/>
      <c r="O101" s="125">
        <f>+O98-O99</f>
        <v>0</v>
      </c>
      <c r="Q101" s="125"/>
    </row>
    <row r="102" spans="2:18" ht="26.5" x14ac:dyDescent="0.55000000000000004">
      <c r="B102" s="45"/>
      <c r="D102" s="142"/>
      <c r="E102" s="142"/>
      <c r="F102" s="142"/>
      <c r="G102" s="142"/>
      <c r="H102" s="142"/>
      <c r="J102" s="150" t="s">
        <v>119</v>
      </c>
      <c r="K102" s="151"/>
      <c r="L102" s="159" t="s">
        <v>95</v>
      </c>
      <c r="M102" s="160"/>
      <c r="N102" s="160"/>
      <c r="O102" s="126">
        <f>IF(O98&gt;O99,O99,O98)</f>
        <v>0</v>
      </c>
      <c r="Q102" s="125"/>
    </row>
    <row r="103" spans="2:18" ht="26.4" customHeight="1" x14ac:dyDescent="0.55000000000000004">
      <c r="B103" s="146"/>
      <c r="D103" s="125"/>
      <c r="E103" s="144"/>
      <c r="F103" s="125"/>
      <c r="G103" s="145"/>
      <c r="H103" s="125"/>
      <c r="J103" s="150" t="s">
        <v>120</v>
      </c>
      <c r="K103" s="151"/>
      <c r="L103" s="159" t="s">
        <v>103</v>
      </c>
      <c r="M103" s="160"/>
      <c r="N103" s="160"/>
      <c r="O103" s="158">
        <f>O102-O100</f>
        <v>0</v>
      </c>
      <c r="Q103" s="125"/>
    </row>
    <row r="104" spans="2:18" ht="20" x14ac:dyDescent="0.55000000000000004">
      <c r="B104" s="147"/>
      <c r="H104" s="155"/>
      <c r="J104" s="140" t="s">
        <v>121</v>
      </c>
      <c r="K104" s="141"/>
      <c r="L104" s="141"/>
      <c r="M104" s="140"/>
      <c r="N104" s="140"/>
      <c r="O104" s="141"/>
      <c r="Q104" s="125"/>
    </row>
    <row r="105" spans="2:18" x14ac:dyDescent="0.55000000000000004">
      <c r="H105" s="155"/>
      <c r="J105" s="140" t="s">
        <v>122</v>
      </c>
      <c r="K105" s="141"/>
      <c r="L105" s="141"/>
      <c r="M105" s="141"/>
      <c r="N105" s="141"/>
      <c r="O105" s="141"/>
    </row>
    <row r="110" spans="2:18" x14ac:dyDescent="0.55000000000000004">
      <c r="B110" s="156"/>
    </row>
    <row r="111" spans="2:18" x14ac:dyDescent="0.55000000000000004">
      <c r="B111" s="157"/>
    </row>
    <row r="112" spans="2:18" x14ac:dyDescent="0.55000000000000004">
      <c r="B112" s="157"/>
    </row>
  </sheetData>
  <sheetProtection algorithmName="SHA-512" hashValue="bZCqdFGeGQ3AkqVCeOeNJ8W05ETu2OHPUEfAcafBjrVEpeHRFSbZBEkf9LJqjN4wqDJQQCtwnHU9B0rI6sotrA==" saltValue="ugDz9NAcWwNAdRa7CQvhWA==" spinCount="100000" sheet="1" objects="1" scenarios="1"/>
  <mergeCells count="66">
    <mergeCell ref="C81:E81"/>
    <mergeCell ref="G81:H81"/>
    <mergeCell ref="I81:J81"/>
    <mergeCell ref="K81:L81"/>
    <mergeCell ref="M81:N81"/>
    <mergeCell ref="C74:E74"/>
    <mergeCell ref="G74:H74"/>
    <mergeCell ref="I74:J74"/>
    <mergeCell ref="K74:L74"/>
    <mergeCell ref="M74:N74"/>
    <mergeCell ref="C67:E67"/>
    <mergeCell ref="G67:H67"/>
    <mergeCell ref="I67:J67"/>
    <mergeCell ref="K67:L67"/>
    <mergeCell ref="M67:N67"/>
    <mergeCell ref="C60:E60"/>
    <mergeCell ref="G60:H60"/>
    <mergeCell ref="I60:J60"/>
    <mergeCell ref="K60:L60"/>
    <mergeCell ref="M60:N60"/>
    <mergeCell ref="M45:N45"/>
    <mergeCell ref="C53:E53"/>
    <mergeCell ref="G53:H53"/>
    <mergeCell ref="I53:J53"/>
    <mergeCell ref="K53:L53"/>
    <mergeCell ref="M53:N53"/>
    <mergeCell ref="B6:C6"/>
    <mergeCell ref="D6:N6"/>
    <mergeCell ref="M2:N2"/>
    <mergeCell ref="B4:C4"/>
    <mergeCell ref="D4:N4"/>
    <mergeCell ref="B5:C5"/>
    <mergeCell ref="D5:N5"/>
    <mergeCell ref="M13:N13"/>
    <mergeCell ref="M15:N15"/>
    <mergeCell ref="C17:E17"/>
    <mergeCell ref="G17:H17"/>
    <mergeCell ref="I17:J17"/>
    <mergeCell ref="K17:L17"/>
    <mergeCell ref="M17:N17"/>
    <mergeCell ref="C31:E31"/>
    <mergeCell ref="G31:H31"/>
    <mergeCell ref="I31:J31"/>
    <mergeCell ref="K31:L31"/>
    <mergeCell ref="M31:N31"/>
    <mergeCell ref="C24:E24"/>
    <mergeCell ref="G24:H24"/>
    <mergeCell ref="I24:J24"/>
    <mergeCell ref="K24:L24"/>
    <mergeCell ref="M24:N24"/>
    <mergeCell ref="L103:N103"/>
    <mergeCell ref="C38:E38"/>
    <mergeCell ref="G38:H38"/>
    <mergeCell ref="I38:J38"/>
    <mergeCell ref="K38:L38"/>
    <mergeCell ref="M38:N38"/>
    <mergeCell ref="L92:N92"/>
    <mergeCell ref="L93:N93"/>
    <mergeCell ref="I94:O94"/>
    <mergeCell ref="L96:N96"/>
    <mergeCell ref="K101:N101"/>
    <mergeCell ref="L102:N102"/>
    <mergeCell ref="C45:E45"/>
    <mergeCell ref="G45:H45"/>
    <mergeCell ref="I45:J45"/>
    <mergeCell ref="K45:L45"/>
  </mergeCells>
  <phoneticPr fontId="1"/>
  <conditionalFormatting sqref="C11:N11 C26:M26">
    <cfRule type="expression" dxfId="23" priority="23">
      <formula>(C$9="")</formula>
    </cfRule>
  </conditionalFormatting>
  <conditionalFormatting sqref="C12:N12">
    <cfRule type="expression" dxfId="22" priority="22">
      <formula>(C$9="")</formula>
    </cfRule>
  </conditionalFormatting>
  <conditionalFormatting sqref="C19:N20">
    <cfRule type="expression" dxfId="21" priority="14">
      <formula>(C$9="")</formula>
    </cfRule>
  </conditionalFormatting>
  <conditionalFormatting sqref="C23:N23">
    <cfRule type="expression" dxfId="20" priority="21">
      <formula>(C$9="")</formula>
    </cfRule>
  </conditionalFormatting>
  <conditionalFormatting sqref="C27:N27">
    <cfRule type="expression" dxfId="19" priority="19">
      <formula>(C$9="")</formula>
    </cfRule>
  </conditionalFormatting>
  <conditionalFormatting sqref="C30:N30">
    <cfRule type="expression" dxfId="18" priority="20">
      <formula>(C$9="")</formula>
    </cfRule>
  </conditionalFormatting>
  <conditionalFormatting sqref="C33:N34">
    <cfRule type="expression" dxfId="17" priority="18">
      <formula>(C$9="")</formula>
    </cfRule>
  </conditionalFormatting>
  <conditionalFormatting sqref="C37:N37">
    <cfRule type="expression" dxfId="16" priority="16">
      <formula>(C$9="")</formula>
    </cfRule>
  </conditionalFormatting>
  <conditionalFormatting sqref="C40:N41">
    <cfRule type="expression" dxfId="15" priority="17">
      <formula>(C$9="")</formula>
    </cfRule>
  </conditionalFormatting>
  <conditionalFormatting sqref="C87:N87">
    <cfRule type="expression" dxfId="14" priority="15">
      <formula>(C$9="")</formula>
    </cfRule>
  </conditionalFormatting>
  <conditionalFormatting sqref="N26">
    <cfRule type="expression" dxfId="13" priority="24">
      <formula>(M$9="")</formula>
    </cfRule>
  </conditionalFormatting>
  <conditionalFormatting sqref="C55:M55">
    <cfRule type="expression" dxfId="12" priority="12">
      <formula>(C$9="")</formula>
    </cfRule>
  </conditionalFormatting>
  <conditionalFormatting sqref="C47:N48">
    <cfRule type="expression" dxfId="11" priority="5">
      <formula>(C$9="")</formula>
    </cfRule>
  </conditionalFormatting>
  <conditionalFormatting sqref="C51:N52">
    <cfRule type="expression" dxfId="10" priority="11">
      <formula>(C$9="")</formula>
    </cfRule>
  </conditionalFormatting>
  <conditionalFormatting sqref="C56:N56">
    <cfRule type="expression" dxfId="9" priority="9">
      <formula>(C$9="")</formula>
    </cfRule>
  </conditionalFormatting>
  <conditionalFormatting sqref="C59:N59">
    <cfRule type="expression" dxfId="8" priority="10">
      <formula>(C$9="")</formula>
    </cfRule>
  </conditionalFormatting>
  <conditionalFormatting sqref="C62:N63">
    <cfRule type="expression" dxfId="7" priority="8">
      <formula>(C$9="")</formula>
    </cfRule>
  </conditionalFormatting>
  <conditionalFormatting sqref="C66:N66">
    <cfRule type="expression" dxfId="6" priority="6">
      <formula>(C$9="")</formula>
    </cfRule>
  </conditionalFormatting>
  <conditionalFormatting sqref="C69:N70">
    <cfRule type="expression" dxfId="5" priority="7">
      <formula>(C$9="")</formula>
    </cfRule>
  </conditionalFormatting>
  <conditionalFormatting sqref="N55">
    <cfRule type="expression" dxfId="4" priority="13">
      <formula>(M$9="")</formula>
    </cfRule>
  </conditionalFormatting>
  <conditionalFormatting sqref="C73:N73">
    <cfRule type="expression" dxfId="3" priority="4">
      <formula>(C$9="")</formula>
    </cfRule>
  </conditionalFormatting>
  <conditionalFormatting sqref="C76:N77">
    <cfRule type="expression" dxfId="2" priority="3">
      <formula>(C$9="")</formula>
    </cfRule>
  </conditionalFormatting>
  <conditionalFormatting sqref="C80:N80">
    <cfRule type="expression" dxfId="1" priority="1">
      <formula>(C$9="")</formula>
    </cfRule>
  </conditionalFormatting>
  <conditionalFormatting sqref="C83:N84">
    <cfRule type="expression" dxfId="0" priority="2">
      <formula>(C$9="")</formula>
    </cfRule>
  </conditionalFormatting>
  <dataValidations count="2">
    <dataValidation type="list" allowBlank="1" showInputMessage="1" showErrorMessage="1" sqref="I38:J38 I17:J17 I24:J24 I31:J31 I67:J67 I45:J45 I53:J53 I60:J60 I81:J81 I74:J74" xr:uid="{556C9CCF-45DC-4BEC-83CE-B08BCB493A3A}">
      <formula1>$V$12:$V$16</formula1>
    </dataValidation>
    <dataValidation type="list" allowBlank="1" showInputMessage="1" showErrorMessage="1" sqref="O2" xr:uid="{9766077A-3EE4-4E40-8DD1-E8DD1F0993D6}">
      <formula1>$C$10:$N$10</formula1>
    </dataValidation>
  </dataValidations>
  <printOptions horizontalCentered="1" verticalCentered="1"/>
  <pageMargins left="3.937007874015748E-2" right="0.23622047244094491" top="0.28000000000000003" bottom="0.26" header="0.16" footer="0.16"/>
  <pageSetup paperSize="9" scale="48" orientation="portrait" r:id="rId1"/>
  <rowBreaks count="1" manualBreakCount="1">
    <brk id="51"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489BD1-6FB3-4FA0-87D1-6853FA429A42}">
  <sheetPr>
    <tabColor rgb="FF00B0F0"/>
  </sheetPr>
  <dimension ref="A1:E23"/>
  <sheetViews>
    <sheetView workbookViewId="0">
      <selection activeCell="B5" sqref="B5"/>
    </sheetView>
  </sheetViews>
  <sheetFormatPr defaultRowHeight="31" customHeight="1" x14ac:dyDescent="0.55000000000000004"/>
  <cols>
    <col min="1" max="2" width="20.58203125" style="47" customWidth="1"/>
    <col min="3" max="3" width="27.4140625" style="47" customWidth="1"/>
    <col min="4" max="253" width="8.6640625" style="47"/>
    <col min="254" max="254" width="3.33203125" style="47" customWidth="1"/>
    <col min="255" max="257" width="14.33203125" style="47" customWidth="1"/>
    <col min="258" max="258" width="11.58203125" style="47" customWidth="1"/>
    <col min="259" max="259" width="18.9140625" style="47" customWidth="1"/>
    <col min="260" max="509" width="8.6640625" style="47"/>
    <col min="510" max="510" width="3.33203125" style="47" customWidth="1"/>
    <col min="511" max="513" width="14.33203125" style="47" customWidth="1"/>
    <col min="514" max="514" width="11.58203125" style="47" customWidth="1"/>
    <col min="515" max="515" width="18.9140625" style="47" customWidth="1"/>
    <col min="516" max="765" width="8.6640625" style="47"/>
    <col min="766" max="766" width="3.33203125" style="47" customWidth="1"/>
    <col min="767" max="769" width="14.33203125" style="47" customWidth="1"/>
    <col min="770" max="770" width="11.58203125" style="47" customWidth="1"/>
    <col min="771" max="771" width="18.9140625" style="47" customWidth="1"/>
    <col min="772" max="1021" width="8.6640625" style="47"/>
    <col min="1022" max="1022" width="3.33203125" style="47" customWidth="1"/>
    <col min="1023" max="1025" width="14.33203125" style="47" customWidth="1"/>
    <col min="1026" max="1026" width="11.58203125" style="47" customWidth="1"/>
    <col min="1027" max="1027" width="18.9140625" style="47" customWidth="1"/>
    <col min="1028" max="1277" width="8.6640625" style="47"/>
    <col min="1278" max="1278" width="3.33203125" style="47" customWidth="1"/>
    <col min="1279" max="1281" width="14.33203125" style="47" customWidth="1"/>
    <col min="1282" max="1282" width="11.58203125" style="47" customWidth="1"/>
    <col min="1283" max="1283" width="18.9140625" style="47" customWidth="1"/>
    <col min="1284" max="1533" width="8.6640625" style="47"/>
    <col min="1534" max="1534" width="3.33203125" style="47" customWidth="1"/>
    <col min="1535" max="1537" width="14.33203125" style="47" customWidth="1"/>
    <col min="1538" max="1538" width="11.58203125" style="47" customWidth="1"/>
    <col min="1539" max="1539" width="18.9140625" style="47" customWidth="1"/>
    <col min="1540" max="1789" width="8.6640625" style="47"/>
    <col min="1790" max="1790" width="3.33203125" style="47" customWidth="1"/>
    <col min="1791" max="1793" width="14.33203125" style="47" customWidth="1"/>
    <col min="1794" max="1794" width="11.58203125" style="47" customWidth="1"/>
    <col min="1795" max="1795" width="18.9140625" style="47" customWidth="1"/>
    <col min="1796" max="2045" width="8.6640625" style="47"/>
    <col min="2046" max="2046" width="3.33203125" style="47" customWidth="1"/>
    <col min="2047" max="2049" width="14.33203125" style="47" customWidth="1"/>
    <col min="2050" max="2050" width="11.58203125" style="47" customWidth="1"/>
    <col min="2051" max="2051" width="18.9140625" style="47" customWidth="1"/>
    <col min="2052" max="2301" width="8.6640625" style="47"/>
    <col min="2302" max="2302" width="3.33203125" style="47" customWidth="1"/>
    <col min="2303" max="2305" width="14.33203125" style="47" customWidth="1"/>
    <col min="2306" max="2306" width="11.58203125" style="47" customWidth="1"/>
    <col min="2307" max="2307" width="18.9140625" style="47" customWidth="1"/>
    <col min="2308" max="2557" width="8.6640625" style="47"/>
    <col min="2558" max="2558" width="3.33203125" style="47" customWidth="1"/>
    <col min="2559" max="2561" width="14.33203125" style="47" customWidth="1"/>
    <col min="2562" max="2562" width="11.58203125" style="47" customWidth="1"/>
    <col min="2563" max="2563" width="18.9140625" style="47" customWidth="1"/>
    <col min="2564" max="2813" width="8.6640625" style="47"/>
    <col min="2814" max="2814" width="3.33203125" style="47" customWidth="1"/>
    <col min="2815" max="2817" width="14.33203125" style="47" customWidth="1"/>
    <col min="2818" max="2818" width="11.58203125" style="47" customWidth="1"/>
    <col min="2819" max="2819" width="18.9140625" style="47" customWidth="1"/>
    <col min="2820" max="3069" width="8.6640625" style="47"/>
    <col min="3070" max="3070" width="3.33203125" style="47" customWidth="1"/>
    <col min="3071" max="3073" width="14.33203125" style="47" customWidth="1"/>
    <col min="3074" max="3074" width="11.58203125" style="47" customWidth="1"/>
    <col min="3075" max="3075" width="18.9140625" style="47" customWidth="1"/>
    <col min="3076" max="3325" width="8.6640625" style="47"/>
    <col min="3326" max="3326" width="3.33203125" style="47" customWidth="1"/>
    <col min="3327" max="3329" width="14.33203125" style="47" customWidth="1"/>
    <col min="3330" max="3330" width="11.58203125" style="47" customWidth="1"/>
    <col min="3331" max="3331" width="18.9140625" style="47" customWidth="1"/>
    <col min="3332" max="3581" width="8.6640625" style="47"/>
    <col min="3582" max="3582" width="3.33203125" style="47" customWidth="1"/>
    <col min="3583" max="3585" width="14.33203125" style="47" customWidth="1"/>
    <col min="3586" max="3586" width="11.58203125" style="47" customWidth="1"/>
    <col min="3587" max="3587" width="18.9140625" style="47" customWidth="1"/>
    <col min="3588" max="3837" width="8.6640625" style="47"/>
    <col min="3838" max="3838" width="3.33203125" style="47" customWidth="1"/>
    <col min="3839" max="3841" width="14.33203125" style="47" customWidth="1"/>
    <col min="3842" max="3842" width="11.58203125" style="47" customWidth="1"/>
    <col min="3843" max="3843" width="18.9140625" style="47" customWidth="1"/>
    <col min="3844" max="4093" width="8.6640625" style="47"/>
    <col min="4094" max="4094" width="3.33203125" style="47" customWidth="1"/>
    <col min="4095" max="4097" width="14.33203125" style="47" customWidth="1"/>
    <col min="4098" max="4098" width="11.58203125" style="47" customWidth="1"/>
    <col min="4099" max="4099" width="18.9140625" style="47" customWidth="1"/>
    <col min="4100" max="4349" width="8.6640625" style="47"/>
    <col min="4350" max="4350" width="3.33203125" style="47" customWidth="1"/>
    <col min="4351" max="4353" width="14.33203125" style="47" customWidth="1"/>
    <col min="4354" max="4354" width="11.58203125" style="47" customWidth="1"/>
    <col min="4355" max="4355" width="18.9140625" style="47" customWidth="1"/>
    <col min="4356" max="4605" width="8.6640625" style="47"/>
    <col min="4606" max="4606" width="3.33203125" style="47" customWidth="1"/>
    <col min="4607" max="4609" width="14.33203125" style="47" customWidth="1"/>
    <col min="4610" max="4610" width="11.58203125" style="47" customWidth="1"/>
    <col min="4611" max="4611" width="18.9140625" style="47" customWidth="1"/>
    <col min="4612" max="4861" width="8.6640625" style="47"/>
    <col min="4862" max="4862" width="3.33203125" style="47" customWidth="1"/>
    <col min="4863" max="4865" width="14.33203125" style="47" customWidth="1"/>
    <col min="4866" max="4866" width="11.58203125" style="47" customWidth="1"/>
    <col min="4867" max="4867" width="18.9140625" style="47" customWidth="1"/>
    <col min="4868" max="5117" width="8.6640625" style="47"/>
    <col min="5118" max="5118" width="3.33203125" style="47" customWidth="1"/>
    <col min="5119" max="5121" width="14.33203125" style="47" customWidth="1"/>
    <col min="5122" max="5122" width="11.58203125" style="47" customWidth="1"/>
    <col min="5123" max="5123" width="18.9140625" style="47" customWidth="1"/>
    <col min="5124" max="5373" width="8.6640625" style="47"/>
    <col min="5374" max="5374" width="3.33203125" style="47" customWidth="1"/>
    <col min="5375" max="5377" width="14.33203125" style="47" customWidth="1"/>
    <col min="5378" max="5378" width="11.58203125" style="47" customWidth="1"/>
    <col min="5379" max="5379" width="18.9140625" style="47" customWidth="1"/>
    <col min="5380" max="5629" width="8.6640625" style="47"/>
    <col min="5630" max="5630" width="3.33203125" style="47" customWidth="1"/>
    <col min="5631" max="5633" width="14.33203125" style="47" customWidth="1"/>
    <col min="5634" max="5634" width="11.58203125" style="47" customWidth="1"/>
    <col min="5635" max="5635" width="18.9140625" style="47" customWidth="1"/>
    <col min="5636" max="5885" width="8.6640625" style="47"/>
    <col min="5886" max="5886" width="3.33203125" style="47" customWidth="1"/>
    <col min="5887" max="5889" width="14.33203125" style="47" customWidth="1"/>
    <col min="5890" max="5890" width="11.58203125" style="47" customWidth="1"/>
    <col min="5891" max="5891" width="18.9140625" style="47" customWidth="1"/>
    <col min="5892" max="6141" width="8.6640625" style="47"/>
    <col min="6142" max="6142" width="3.33203125" style="47" customWidth="1"/>
    <col min="6143" max="6145" width="14.33203125" style="47" customWidth="1"/>
    <col min="6146" max="6146" width="11.58203125" style="47" customWidth="1"/>
    <col min="6147" max="6147" width="18.9140625" style="47" customWidth="1"/>
    <col min="6148" max="6397" width="8.6640625" style="47"/>
    <col min="6398" max="6398" width="3.33203125" style="47" customWidth="1"/>
    <col min="6399" max="6401" width="14.33203125" style="47" customWidth="1"/>
    <col min="6402" max="6402" width="11.58203125" style="47" customWidth="1"/>
    <col min="6403" max="6403" width="18.9140625" style="47" customWidth="1"/>
    <col min="6404" max="6653" width="8.6640625" style="47"/>
    <col min="6654" max="6654" width="3.33203125" style="47" customWidth="1"/>
    <col min="6655" max="6657" width="14.33203125" style="47" customWidth="1"/>
    <col min="6658" max="6658" width="11.58203125" style="47" customWidth="1"/>
    <col min="6659" max="6659" width="18.9140625" style="47" customWidth="1"/>
    <col min="6660" max="6909" width="8.6640625" style="47"/>
    <col min="6910" max="6910" width="3.33203125" style="47" customWidth="1"/>
    <col min="6911" max="6913" width="14.33203125" style="47" customWidth="1"/>
    <col min="6914" max="6914" width="11.58203125" style="47" customWidth="1"/>
    <col min="6915" max="6915" width="18.9140625" style="47" customWidth="1"/>
    <col min="6916" max="7165" width="8.6640625" style="47"/>
    <col min="7166" max="7166" width="3.33203125" style="47" customWidth="1"/>
    <col min="7167" max="7169" width="14.33203125" style="47" customWidth="1"/>
    <col min="7170" max="7170" width="11.58203125" style="47" customWidth="1"/>
    <col min="7171" max="7171" width="18.9140625" style="47" customWidth="1"/>
    <col min="7172" max="7421" width="8.6640625" style="47"/>
    <col min="7422" max="7422" width="3.33203125" style="47" customWidth="1"/>
    <col min="7423" max="7425" width="14.33203125" style="47" customWidth="1"/>
    <col min="7426" max="7426" width="11.58203125" style="47" customWidth="1"/>
    <col min="7427" max="7427" width="18.9140625" style="47" customWidth="1"/>
    <col min="7428" max="7677" width="8.6640625" style="47"/>
    <col min="7678" max="7678" width="3.33203125" style="47" customWidth="1"/>
    <col min="7679" max="7681" width="14.33203125" style="47" customWidth="1"/>
    <col min="7682" max="7682" width="11.58203125" style="47" customWidth="1"/>
    <col min="7683" max="7683" width="18.9140625" style="47" customWidth="1"/>
    <col min="7684" max="7933" width="8.6640625" style="47"/>
    <col min="7934" max="7934" width="3.33203125" style="47" customWidth="1"/>
    <col min="7935" max="7937" width="14.33203125" style="47" customWidth="1"/>
    <col min="7938" max="7938" width="11.58203125" style="47" customWidth="1"/>
    <col min="7939" max="7939" width="18.9140625" style="47" customWidth="1"/>
    <col min="7940" max="8189" width="8.6640625" style="47"/>
    <col min="8190" max="8190" width="3.33203125" style="47" customWidth="1"/>
    <col min="8191" max="8193" width="14.33203125" style="47" customWidth="1"/>
    <col min="8194" max="8194" width="11.58203125" style="47" customWidth="1"/>
    <col min="8195" max="8195" width="18.9140625" style="47" customWidth="1"/>
    <col min="8196" max="8445" width="8.6640625" style="47"/>
    <col min="8446" max="8446" width="3.33203125" style="47" customWidth="1"/>
    <col min="8447" max="8449" width="14.33203125" style="47" customWidth="1"/>
    <col min="8450" max="8450" width="11.58203125" style="47" customWidth="1"/>
    <col min="8451" max="8451" width="18.9140625" style="47" customWidth="1"/>
    <col min="8452" max="8701" width="8.6640625" style="47"/>
    <col min="8702" max="8702" width="3.33203125" style="47" customWidth="1"/>
    <col min="8703" max="8705" width="14.33203125" style="47" customWidth="1"/>
    <col min="8706" max="8706" width="11.58203125" style="47" customWidth="1"/>
    <col min="8707" max="8707" width="18.9140625" style="47" customWidth="1"/>
    <col min="8708" max="8957" width="8.6640625" style="47"/>
    <col min="8958" max="8958" width="3.33203125" style="47" customWidth="1"/>
    <col min="8959" max="8961" width="14.33203125" style="47" customWidth="1"/>
    <col min="8962" max="8962" width="11.58203125" style="47" customWidth="1"/>
    <col min="8963" max="8963" width="18.9140625" style="47" customWidth="1"/>
    <col min="8964" max="9213" width="8.6640625" style="47"/>
    <col min="9214" max="9214" width="3.33203125" style="47" customWidth="1"/>
    <col min="9215" max="9217" width="14.33203125" style="47" customWidth="1"/>
    <col min="9218" max="9218" width="11.58203125" style="47" customWidth="1"/>
    <col min="9219" max="9219" width="18.9140625" style="47" customWidth="1"/>
    <col min="9220" max="9469" width="8.6640625" style="47"/>
    <col min="9470" max="9470" width="3.33203125" style="47" customWidth="1"/>
    <col min="9471" max="9473" width="14.33203125" style="47" customWidth="1"/>
    <col min="9474" max="9474" width="11.58203125" style="47" customWidth="1"/>
    <col min="9475" max="9475" width="18.9140625" style="47" customWidth="1"/>
    <col min="9476" max="9725" width="8.6640625" style="47"/>
    <col min="9726" max="9726" width="3.33203125" style="47" customWidth="1"/>
    <col min="9727" max="9729" width="14.33203125" style="47" customWidth="1"/>
    <col min="9730" max="9730" width="11.58203125" style="47" customWidth="1"/>
    <col min="9731" max="9731" width="18.9140625" style="47" customWidth="1"/>
    <col min="9732" max="9981" width="8.6640625" style="47"/>
    <col min="9982" max="9982" width="3.33203125" style="47" customWidth="1"/>
    <col min="9983" max="9985" width="14.33203125" style="47" customWidth="1"/>
    <col min="9986" max="9986" width="11.58203125" style="47" customWidth="1"/>
    <col min="9987" max="9987" width="18.9140625" style="47" customWidth="1"/>
    <col min="9988" max="10237" width="8.6640625" style="47"/>
    <col min="10238" max="10238" width="3.33203125" style="47" customWidth="1"/>
    <col min="10239" max="10241" width="14.33203125" style="47" customWidth="1"/>
    <col min="10242" max="10242" width="11.58203125" style="47" customWidth="1"/>
    <col min="10243" max="10243" width="18.9140625" style="47" customWidth="1"/>
    <col min="10244" max="10493" width="8.6640625" style="47"/>
    <col min="10494" max="10494" width="3.33203125" style="47" customWidth="1"/>
    <col min="10495" max="10497" width="14.33203125" style="47" customWidth="1"/>
    <col min="10498" max="10498" width="11.58203125" style="47" customWidth="1"/>
    <col min="10499" max="10499" width="18.9140625" style="47" customWidth="1"/>
    <col min="10500" max="10749" width="8.6640625" style="47"/>
    <col min="10750" max="10750" width="3.33203125" style="47" customWidth="1"/>
    <col min="10751" max="10753" width="14.33203125" style="47" customWidth="1"/>
    <col min="10754" max="10754" width="11.58203125" style="47" customWidth="1"/>
    <col min="10755" max="10755" width="18.9140625" style="47" customWidth="1"/>
    <col min="10756" max="11005" width="8.6640625" style="47"/>
    <col min="11006" max="11006" width="3.33203125" style="47" customWidth="1"/>
    <col min="11007" max="11009" width="14.33203125" style="47" customWidth="1"/>
    <col min="11010" max="11010" width="11.58203125" style="47" customWidth="1"/>
    <col min="11011" max="11011" width="18.9140625" style="47" customWidth="1"/>
    <col min="11012" max="11261" width="8.6640625" style="47"/>
    <col min="11262" max="11262" width="3.33203125" style="47" customWidth="1"/>
    <col min="11263" max="11265" width="14.33203125" style="47" customWidth="1"/>
    <col min="11266" max="11266" width="11.58203125" style="47" customWidth="1"/>
    <col min="11267" max="11267" width="18.9140625" style="47" customWidth="1"/>
    <col min="11268" max="11517" width="8.6640625" style="47"/>
    <col min="11518" max="11518" width="3.33203125" style="47" customWidth="1"/>
    <col min="11519" max="11521" width="14.33203125" style="47" customWidth="1"/>
    <col min="11522" max="11522" width="11.58203125" style="47" customWidth="1"/>
    <col min="11523" max="11523" width="18.9140625" style="47" customWidth="1"/>
    <col min="11524" max="11773" width="8.6640625" style="47"/>
    <col min="11774" max="11774" width="3.33203125" style="47" customWidth="1"/>
    <col min="11775" max="11777" width="14.33203125" style="47" customWidth="1"/>
    <col min="11778" max="11778" width="11.58203125" style="47" customWidth="1"/>
    <col min="11779" max="11779" width="18.9140625" style="47" customWidth="1"/>
    <col min="11780" max="12029" width="8.6640625" style="47"/>
    <col min="12030" max="12030" width="3.33203125" style="47" customWidth="1"/>
    <col min="12031" max="12033" width="14.33203125" style="47" customWidth="1"/>
    <col min="12034" max="12034" width="11.58203125" style="47" customWidth="1"/>
    <col min="12035" max="12035" width="18.9140625" style="47" customWidth="1"/>
    <col min="12036" max="12285" width="8.6640625" style="47"/>
    <col min="12286" max="12286" width="3.33203125" style="47" customWidth="1"/>
    <col min="12287" max="12289" width="14.33203125" style="47" customWidth="1"/>
    <col min="12290" max="12290" width="11.58203125" style="47" customWidth="1"/>
    <col min="12291" max="12291" width="18.9140625" style="47" customWidth="1"/>
    <col min="12292" max="12541" width="8.6640625" style="47"/>
    <col min="12542" max="12542" width="3.33203125" style="47" customWidth="1"/>
    <col min="12543" max="12545" width="14.33203125" style="47" customWidth="1"/>
    <col min="12546" max="12546" width="11.58203125" style="47" customWidth="1"/>
    <col min="12547" max="12547" width="18.9140625" style="47" customWidth="1"/>
    <col min="12548" max="12797" width="8.6640625" style="47"/>
    <col min="12798" max="12798" width="3.33203125" style="47" customWidth="1"/>
    <col min="12799" max="12801" width="14.33203125" style="47" customWidth="1"/>
    <col min="12802" max="12802" width="11.58203125" style="47" customWidth="1"/>
    <col min="12803" max="12803" width="18.9140625" style="47" customWidth="1"/>
    <col min="12804" max="13053" width="8.6640625" style="47"/>
    <col min="13054" max="13054" width="3.33203125" style="47" customWidth="1"/>
    <col min="13055" max="13057" width="14.33203125" style="47" customWidth="1"/>
    <col min="13058" max="13058" width="11.58203125" style="47" customWidth="1"/>
    <col min="13059" max="13059" width="18.9140625" style="47" customWidth="1"/>
    <col min="13060" max="13309" width="8.6640625" style="47"/>
    <col min="13310" max="13310" width="3.33203125" style="47" customWidth="1"/>
    <col min="13311" max="13313" width="14.33203125" style="47" customWidth="1"/>
    <col min="13314" max="13314" width="11.58203125" style="47" customWidth="1"/>
    <col min="13315" max="13315" width="18.9140625" style="47" customWidth="1"/>
    <col min="13316" max="13565" width="8.6640625" style="47"/>
    <col min="13566" max="13566" width="3.33203125" style="47" customWidth="1"/>
    <col min="13567" max="13569" width="14.33203125" style="47" customWidth="1"/>
    <col min="13570" max="13570" width="11.58203125" style="47" customWidth="1"/>
    <col min="13571" max="13571" width="18.9140625" style="47" customWidth="1"/>
    <col min="13572" max="13821" width="8.6640625" style="47"/>
    <col min="13822" max="13822" width="3.33203125" style="47" customWidth="1"/>
    <col min="13823" max="13825" width="14.33203125" style="47" customWidth="1"/>
    <col min="13826" max="13826" width="11.58203125" style="47" customWidth="1"/>
    <col min="13827" max="13827" width="18.9140625" style="47" customWidth="1"/>
    <col min="13828" max="14077" width="8.6640625" style="47"/>
    <col min="14078" max="14078" width="3.33203125" style="47" customWidth="1"/>
    <col min="14079" max="14081" width="14.33203125" style="47" customWidth="1"/>
    <col min="14082" max="14082" width="11.58203125" style="47" customWidth="1"/>
    <col min="14083" max="14083" width="18.9140625" style="47" customWidth="1"/>
    <col min="14084" max="14333" width="8.6640625" style="47"/>
    <col min="14334" max="14334" width="3.33203125" style="47" customWidth="1"/>
    <col min="14335" max="14337" width="14.33203125" style="47" customWidth="1"/>
    <col min="14338" max="14338" width="11.58203125" style="47" customWidth="1"/>
    <col min="14339" max="14339" width="18.9140625" style="47" customWidth="1"/>
    <col min="14340" max="14589" width="8.6640625" style="47"/>
    <col min="14590" max="14590" width="3.33203125" style="47" customWidth="1"/>
    <col min="14591" max="14593" width="14.33203125" style="47" customWidth="1"/>
    <col min="14594" max="14594" width="11.58203125" style="47" customWidth="1"/>
    <col min="14595" max="14595" width="18.9140625" style="47" customWidth="1"/>
    <col min="14596" max="14845" width="8.6640625" style="47"/>
    <col min="14846" max="14846" width="3.33203125" style="47" customWidth="1"/>
    <col min="14847" max="14849" width="14.33203125" style="47" customWidth="1"/>
    <col min="14850" max="14850" width="11.58203125" style="47" customWidth="1"/>
    <col min="14851" max="14851" width="18.9140625" style="47" customWidth="1"/>
    <col min="14852" max="15101" width="8.6640625" style="47"/>
    <col min="15102" max="15102" width="3.33203125" style="47" customWidth="1"/>
    <col min="15103" max="15105" width="14.33203125" style="47" customWidth="1"/>
    <col min="15106" max="15106" width="11.58203125" style="47" customWidth="1"/>
    <col min="15107" max="15107" width="18.9140625" style="47" customWidth="1"/>
    <col min="15108" max="15357" width="8.6640625" style="47"/>
    <col min="15358" max="15358" width="3.33203125" style="47" customWidth="1"/>
    <col min="15359" max="15361" width="14.33203125" style="47" customWidth="1"/>
    <col min="15362" max="15362" width="11.58203125" style="47" customWidth="1"/>
    <col min="15363" max="15363" width="18.9140625" style="47" customWidth="1"/>
    <col min="15364" max="15613" width="8.6640625" style="47"/>
    <col min="15614" max="15614" width="3.33203125" style="47" customWidth="1"/>
    <col min="15615" max="15617" width="14.33203125" style="47" customWidth="1"/>
    <col min="15618" max="15618" width="11.58203125" style="47" customWidth="1"/>
    <col min="15619" max="15619" width="18.9140625" style="47" customWidth="1"/>
    <col min="15620" max="15869" width="8.6640625" style="47"/>
    <col min="15870" max="15870" width="3.33203125" style="47" customWidth="1"/>
    <col min="15871" max="15873" width="14.33203125" style="47" customWidth="1"/>
    <col min="15874" max="15874" width="11.58203125" style="47" customWidth="1"/>
    <col min="15875" max="15875" width="18.9140625" style="47" customWidth="1"/>
    <col min="15876" max="16125" width="8.6640625" style="47"/>
    <col min="16126" max="16126" width="3.33203125" style="47" customWidth="1"/>
    <col min="16127" max="16129" width="14.33203125" style="47" customWidth="1"/>
    <col min="16130" max="16130" width="11.58203125" style="47" customWidth="1"/>
    <col min="16131" max="16131" width="18.9140625" style="47" customWidth="1"/>
    <col min="16132" max="16384" width="8.6640625" style="47"/>
  </cols>
  <sheetData>
    <row r="1" spans="1:5" ht="31" customHeight="1" x14ac:dyDescent="0.55000000000000004">
      <c r="A1" s="203" t="s">
        <v>89</v>
      </c>
      <c r="B1" s="203"/>
      <c r="C1" s="203"/>
    </row>
    <row r="2" spans="1:5" ht="31" customHeight="1" x14ac:dyDescent="0.55000000000000004">
      <c r="A2" s="203"/>
      <c r="B2" s="203"/>
      <c r="C2" s="203"/>
    </row>
    <row r="3" spans="1:5" ht="31" customHeight="1" thickBot="1" x14ac:dyDescent="0.6">
      <c r="A3" s="61"/>
      <c r="B3" s="61"/>
      <c r="C3" s="62"/>
    </row>
    <row r="4" spans="1:5" ht="31" customHeight="1" thickBot="1" x14ac:dyDescent="0.6">
      <c r="A4" s="63" t="s">
        <v>35</v>
      </c>
      <c r="B4" s="64" t="s">
        <v>105</v>
      </c>
      <c r="C4" s="65" t="s">
        <v>36</v>
      </c>
      <c r="E4" s="48"/>
    </row>
    <row r="5" spans="1:5" ht="31" customHeight="1" x14ac:dyDescent="0.55000000000000004">
      <c r="A5" s="66" t="s">
        <v>37</v>
      </c>
      <c r="B5" s="67">
        <f>+【３】収支実績内訳書!B23</f>
        <v>0</v>
      </c>
      <c r="C5" s="68" t="s">
        <v>74</v>
      </c>
      <c r="E5" s="48"/>
    </row>
    <row r="6" spans="1:5" ht="31" customHeight="1" x14ac:dyDescent="0.55000000000000004">
      <c r="A6" s="69" t="s">
        <v>38</v>
      </c>
      <c r="B6" s="70">
        <f>+【３】収支実績内訳書!C23</f>
        <v>0</v>
      </c>
      <c r="C6" s="71" t="s">
        <v>78</v>
      </c>
      <c r="E6" s="48"/>
    </row>
    <row r="7" spans="1:5" ht="31" customHeight="1" thickBot="1" x14ac:dyDescent="0.6">
      <c r="A7" s="72" t="s">
        <v>75</v>
      </c>
      <c r="B7" s="73">
        <f>+【３】収支実績内訳書!D23</f>
        <v>0</v>
      </c>
      <c r="C7" s="74"/>
      <c r="E7" s="48"/>
    </row>
    <row r="8" spans="1:5" ht="31" customHeight="1" thickTop="1" thickBot="1" x14ac:dyDescent="0.6">
      <c r="A8" s="75" t="s">
        <v>45</v>
      </c>
      <c r="B8" s="76">
        <f>SUM(B5:B7)</f>
        <v>0</v>
      </c>
      <c r="C8" s="77"/>
    </row>
    <row r="9" spans="1:5" ht="31" customHeight="1" x14ac:dyDescent="0.55000000000000004">
      <c r="A9" s="61"/>
      <c r="B9" s="78"/>
      <c r="C9" s="61"/>
    </row>
    <row r="10" spans="1:5" ht="31" customHeight="1" thickBot="1" x14ac:dyDescent="0.6">
      <c r="A10" s="61" t="s">
        <v>39</v>
      </c>
      <c r="B10" s="61"/>
      <c r="C10" s="61"/>
    </row>
    <row r="11" spans="1:5" ht="31" customHeight="1" thickBot="1" x14ac:dyDescent="0.6">
      <c r="A11" s="63" t="s">
        <v>35</v>
      </c>
      <c r="B11" s="64" t="s">
        <v>105</v>
      </c>
      <c r="C11" s="65" t="s">
        <v>36</v>
      </c>
    </row>
    <row r="12" spans="1:5" ht="31" customHeight="1" x14ac:dyDescent="0.55000000000000004">
      <c r="A12" s="196" t="s">
        <v>40</v>
      </c>
      <c r="B12" s="197"/>
      <c r="C12" s="198"/>
    </row>
    <row r="13" spans="1:5" ht="31" customHeight="1" x14ac:dyDescent="0.55000000000000004">
      <c r="A13" s="69" t="s">
        <v>41</v>
      </c>
      <c r="B13" s="70">
        <f>+【３】収支実績内訳書!E23</f>
        <v>0</v>
      </c>
      <c r="C13" s="92" t="s">
        <v>80</v>
      </c>
    </row>
    <row r="14" spans="1:5" ht="31" customHeight="1" x14ac:dyDescent="0.55000000000000004">
      <c r="A14" s="69" t="s">
        <v>34</v>
      </c>
      <c r="B14" s="70">
        <f>+【３】収支実績内訳書!F23</f>
        <v>0</v>
      </c>
      <c r="C14" s="91" t="s">
        <v>79</v>
      </c>
    </row>
    <row r="15" spans="1:5" ht="31" customHeight="1" x14ac:dyDescent="0.55000000000000004">
      <c r="A15" s="69" t="s">
        <v>42</v>
      </c>
      <c r="B15" s="79">
        <f>SUM(B13:B14)</f>
        <v>0</v>
      </c>
      <c r="C15" s="80"/>
    </row>
    <row r="16" spans="1:5" ht="31" customHeight="1" x14ac:dyDescent="0.55000000000000004">
      <c r="A16" s="199" t="s">
        <v>43</v>
      </c>
      <c r="B16" s="200"/>
      <c r="C16" s="201"/>
    </row>
    <row r="17" spans="1:3" ht="31" customHeight="1" x14ac:dyDescent="0.55000000000000004">
      <c r="A17" s="69" t="s">
        <v>41</v>
      </c>
      <c r="B17" s="70">
        <f>+【３】収支実績内訳書!G23</f>
        <v>0</v>
      </c>
      <c r="C17" s="93" t="s">
        <v>77</v>
      </c>
    </row>
    <row r="18" spans="1:3" ht="31" customHeight="1" x14ac:dyDescent="0.55000000000000004">
      <c r="A18" s="69" t="s">
        <v>109</v>
      </c>
      <c r="B18" s="70">
        <f>+【３】収支実績内訳書!H23</f>
        <v>0</v>
      </c>
      <c r="C18" s="81"/>
    </row>
    <row r="19" spans="1:3" ht="31" customHeight="1" thickBot="1" x14ac:dyDescent="0.6">
      <c r="A19" s="72" t="s">
        <v>42</v>
      </c>
      <c r="B19" s="82">
        <f>SUM(B17:B18)</f>
        <v>0</v>
      </c>
      <c r="C19" s="83"/>
    </row>
    <row r="20" spans="1:3" ht="31" customHeight="1" thickTop="1" thickBot="1" x14ac:dyDescent="0.6">
      <c r="A20" s="75" t="s">
        <v>44</v>
      </c>
      <c r="B20" s="76">
        <f>+B19+B15</f>
        <v>0</v>
      </c>
      <c r="C20" s="77"/>
    </row>
    <row r="21" spans="1:3" ht="31" customHeight="1" x14ac:dyDescent="0.55000000000000004">
      <c r="A21" s="61"/>
      <c r="B21" s="61"/>
      <c r="C21" s="61"/>
    </row>
    <row r="22" spans="1:3" ht="31" customHeight="1" x14ac:dyDescent="0.55000000000000004">
      <c r="A22" s="202" t="s">
        <v>91</v>
      </c>
      <c r="B22" s="202"/>
      <c r="C22" s="202"/>
    </row>
    <row r="23" spans="1:3" ht="31" customHeight="1" x14ac:dyDescent="0.55000000000000004">
      <c r="A23" s="60"/>
      <c r="B23" s="60"/>
      <c r="C23" s="60"/>
    </row>
  </sheetData>
  <sheetProtection algorithmName="SHA-512" hashValue="Ogtyo7uyrzSv1uSxr/+OMClgBiTujahOsdmeHDzofgAJc3lY5UYAErfXq8dSUxmnEsNRCTs30V+R5YgoH3i+xQ==" saltValue="DKo7AbSh7v+w45KCXYPGRA==" spinCount="100000" sheet="1" selectLockedCells="1" selectUnlockedCells="1"/>
  <mergeCells count="4">
    <mergeCell ref="A12:C12"/>
    <mergeCell ref="A16:C16"/>
    <mergeCell ref="A22:C22"/>
    <mergeCell ref="A1:C2"/>
  </mergeCells>
  <phoneticPr fontId="1"/>
  <printOptions horizontalCentered="1" verticalCentered="1"/>
  <pageMargins left="0.70866141732283472" right="0.70866141732283472" top="0.74803149606299213" bottom="0.74803149606299213" header="0.31496062992125984" footer="0.31496062992125984"/>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9F7C4A-A8FB-4C4A-9748-DC47E1DEA5CD}">
  <sheetPr>
    <pageSetUpPr fitToPage="1"/>
  </sheetPr>
  <dimension ref="A3:L31"/>
  <sheetViews>
    <sheetView view="pageBreakPreview" zoomScaleNormal="100" zoomScaleSheetLayoutView="100" workbookViewId="0">
      <selection activeCell="H15" sqref="H15"/>
    </sheetView>
  </sheetViews>
  <sheetFormatPr defaultColWidth="8.6640625" defaultRowHeight="13" x14ac:dyDescent="0.55000000000000004"/>
  <cols>
    <col min="1" max="1" width="6.58203125" style="50" customWidth="1"/>
    <col min="2" max="3" width="11" style="49" customWidth="1"/>
    <col min="4" max="4" width="10.4140625" style="49" customWidth="1"/>
    <col min="5" max="7" width="11.5" style="49" customWidth="1"/>
    <col min="8" max="8" width="11.6640625" style="49" customWidth="1"/>
    <col min="9" max="9" width="12.83203125" style="49" customWidth="1"/>
    <col min="10" max="10" width="0" style="49" hidden="1" customWidth="1"/>
    <col min="11" max="12" width="9.33203125" style="49" hidden="1" customWidth="1"/>
    <col min="13" max="16" width="0" style="49" hidden="1" customWidth="1"/>
    <col min="17" max="16384" width="8.6640625" style="49"/>
  </cols>
  <sheetData>
    <row r="3" spans="1:12" s="51" customFormat="1" ht="15" x14ac:dyDescent="0.55000000000000004">
      <c r="A3" s="52"/>
    </row>
    <row r="4" spans="1:12" s="51" customFormat="1" ht="28" customHeight="1" x14ac:dyDescent="0.55000000000000004">
      <c r="A4" s="208" t="s">
        <v>92</v>
      </c>
      <c r="B4" s="208"/>
      <c r="C4" s="208"/>
      <c r="D4" s="208"/>
      <c r="E4" s="208"/>
      <c r="F4" s="208"/>
      <c r="G4" s="208"/>
      <c r="H4" s="208"/>
      <c r="I4" s="208"/>
    </row>
    <row r="5" spans="1:12" s="51" customFormat="1" ht="29" customHeight="1" x14ac:dyDescent="0.55000000000000004">
      <c r="A5" s="59"/>
      <c r="B5" s="59"/>
      <c r="C5" s="59"/>
      <c r="D5" s="59"/>
      <c r="E5" s="59"/>
      <c r="F5" s="59"/>
      <c r="G5" s="59"/>
      <c r="H5" s="59"/>
    </row>
    <row r="6" spans="1:12" s="51" customFormat="1" ht="25.5" customHeight="1" thickBot="1" x14ac:dyDescent="0.6">
      <c r="A6" s="224" t="s">
        <v>72</v>
      </c>
      <c r="B6" s="224"/>
      <c r="C6" s="84"/>
      <c r="D6" s="84"/>
      <c r="E6" s="106"/>
    </row>
    <row r="7" spans="1:12" s="51" customFormat="1" ht="15.5" thickBot="1" x14ac:dyDescent="0.6">
      <c r="A7" s="52"/>
      <c r="I7" s="51" t="s">
        <v>71</v>
      </c>
    </row>
    <row r="8" spans="1:12" s="51" customFormat="1" ht="23" customHeight="1" thickBot="1" x14ac:dyDescent="0.6">
      <c r="A8" s="205" t="s">
        <v>70</v>
      </c>
      <c r="B8" s="212" t="s">
        <v>62</v>
      </c>
      <c r="C8" s="213"/>
      <c r="D8" s="213"/>
      <c r="E8" s="212" t="s">
        <v>61</v>
      </c>
      <c r="F8" s="213"/>
      <c r="G8" s="213"/>
      <c r="H8" s="213"/>
      <c r="I8" s="205" t="s">
        <v>69</v>
      </c>
    </row>
    <row r="9" spans="1:12" s="51" customFormat="1" ht="23" customHeight="1" x14ac:dyDescent="0.55000000000000004">
      <c r="A9" s="206"/>
      <c r="B9" s="222" t="s">
        <v>68</v>
      </c>
      <c r="C9" s="221" t="s">
        <v>67</v>
      </c>
      <c r="D9" s="219" t="s">
        <v>76</v>
      </c>
      <c r="E9" s="217" t="s">
        <v>66</v>
      </c>
      <c r="F9" s="218"/>
      <c r="G9" s="217" t="s">
        <v>65</v>
      </c>
      <c r="H9" s="218"/>
      <c r="I9" s="206"/>
    </row>
    <row r="10" spans="1:12" s="52" customFormat="1" ht="45.5" customHeight="1" thickBot="1" x14ac:dyDescent="0.6">
      <c r="A10" s="207"/>
      <c r="B10" s="223"/>
      <c r="C10" s="220"/>
      <c r="D10" s="220"/>
      <c r="E10" s="89" t="s">
        <v>64</v>
      </c>
      <c r="F10" s="90" t="s">
        <v>63</v>
      </c>
      <c r="G10" s="89" t="s">
        <v>64</v>
      </c>
      <c r="H10" s="139" t="s">
        <v>76</v>
      </c>
      <c r="I10" s="207"/>
      <c r="K10" s="52" t="s">
        <v>62</v>
      </c>
      <c r="L10" s="52" t="s">
        <v>61</v>
      </c>
    </row>
    <row r="11" spans="1:12" s="51" customFormat="1" ht="44" customHeight="1" x14ac:dyDescent="0.55000000000000004">
      <c r="A11" s="58" t="s">
        <v>60</v>
      </c>
      <c r="B11" s="94"/>
      <c r="C11" s="95"/>
      <c r="D11" s="95"/>
      <c r="E11" s="96"/>
      <c r="F11" s="97"/>
      <c r="G11" s="96"/>
      <c r="H11" s="98"/>
      <c r="I11" s="129">
        <f>+K11-L11</f>
        <v>0</v>
      </c>
      <c r="K11" s="54">
        <f t="shared" ref="K11:K23" si="0">SUM(B11:D11)</f>
        <v>0</v>
      </c>
      <c r="L11" s="54">
        <f t="shared" ref="L11:L23" si="1">SUM(E11:H11)</f>
        <v>0</v>
      </c>
    </row>
    <row r="12" spans="1:12" s="51" customFormat="1" ht="44" customHeight="1" x14ac:dyDescent="0.55000000000000004">
      <c r="A12" s="57" t="s">
        <v>59</v>
      </c>
      <c r="B12" s="99"/>
      <c r="C12" s="100"/>
      <c r="D12" s="100"/>
      <c r="E12" s="101"/>
      <c r="F12" s="102"/>
      <c r="G12" s="101"/>
      <c r="H12" s="103"/>
      <c r="I12" s="130">
        <f t="shared" ref="I12:I22" si="2">+I11+K12-L12</f>
        <v>0</v>
      </c>
      <c r="K12" s="54">
        <f t="shared" si="0"/>
        <v>0</v>
      </c>
      <c r="L12" s="54">
        <f t="shared" si="1"/>
        <v>0</v>
      </c>
    </row>
    <row r="13" spans="1:12" s="51" customFormat="1" ht="44" customHeight="1" x14ac:dyDescent="0.55000000000000004">
      <c r="A13" s="57" t="s">
        <v>58</v>
      </c>
      <c r="B13" s="99"/>
      <c r="C13" s="100"/>
      <c r="D13" s="100"/>
      <c r="E13" s="101"/>
      <c r="F13" s="104"/>
      <c r="G13" s="101"/>
      <c r="H13" s="103"/>
      <c r="I13" s="130">
        <f t="shared" si="2"/>
        <v>0</v>
      </c>
      <c r="K13" s="54">
        <f t="shared" si="0"/>
        <v>0</v>
      </c>
      <c r="L13" s="54">
        <f t="shared" si="1"/>
        <v>0</v>
      </c>
    </row>
    <row r="14" spans="1:12" s="51" customFormat="1" ht="44" customHeight="1" x14ac:dyDescent="0.55000000000000004">
      <c r="A14" s="57" t="s">
        <v>57</v>
      </c>
      <c r="B14" s="99"/>
      <c r="C14" s="100"/>
      <c r="D14" s="100"/>
      <c r="E14" s="101"/>
      <c r="F14" s="102"/>
      <c r="G14" s="101"/>
      <c r="H14" s="103"/>
      <c r="I14" s="130">
        <f t="shared" si="2"/>
        <v>0</v>
      </c>
      <c r="K14" s="54">
        <f t="shared" si="0"/>
        <v>0</v>
      </c>
      <c r="L14" s="54">
        <f t="shared" si="1"/>
        <v>0</v>
      </c>
    </row>
    <row r="15" spans="1:12" s="51" customFormat="1" ht="44" customHeight="1" x14ac:dyDescent="0.55000000000000004">
      <c r="A15" s="57" t="s">
        <v>56</v>
      </c>
      <c r="B15" s="99"/>
      <c r="C15" s="100"/>
      <c r="D15" s="100"/>
      <c r="E15" s="101"/>
      <c r="F15" s="102"/>
      <c r="G15" s="105"/>
      <c r="H15" s="103"/>
      <c r="I15" s="130">
        <f t="shared" si="2"/>
        <v>0</v>
      </c>
      <c r="K15" s="54">
        <f t="shared" si="0"/>
        <v>0</v>
      </c>
      <c r="L15" s="54">
        <f t="shared" si="1"/>
        <v>0</v>
      </c>
    </row>
    <row r="16" spans="1:12" s="51" customFormat="1" ht="44" customHeight="1" x14ac:dyDescent="0.55000000000000004">
      <c r="A16" s="57" t="s">
        <v>55</v>
      </c>
      <c r="B16" s="99"/>
      <c r="C16" s="100"/>
      <c r="D16" s="100"/>
      <c r="E16" s="101"/>
      <c r="F16" s="102"/>
      <c r="G16" s="105"/>
      <c r="H16" s="103"/>
      <c r="I16" s="130">
        <f t="shared" si="2"/>
        <v>0</v>
      </c>
      <c r="K16" s="54">
        <f t="shared" si="0"/>
        <v>0</v>
      </c>
      <c r="L16" s="54">
        <f t="shared" si="1"/>
        <v>0</v>
      </c>
    </row>
    <row r="17" spans="1:12" s="51" customFormat="1" ht="44" customHeight="1" x14ac:dyDescent="0.55000000000000004">
      <c r="A17" s="57" t="s">
        <v>54</v>
      </c>
      <c r="B17" s="99"/>
      <c r="C17" s="100"/>
      <c r="D17" s="100"/>
      <c r="E17" s="101"/>
      <c r="F17" s="102"/>
      <c r="G17" s="105"/>
      <c r="H17" s="103"/>
      <c r="I17" s="130">
        <f t="shared" si="2"/>
        <v>0</v>
      </c>
      <c r="K17" s="54">
        <f t="shared" si="0"/>
        <v>0</v>
      </c>
      <c r="L17" s="54">
        <f t="shared" si="1"/>
        <v>0</v>
      </c>
    </row>
    <row r="18" spans="1:12" s="51" customFormat="1" ht="44" customHeight="1" x14ac:dyDescent="0.55000000000000004">
      <c r="A18" s="57" t="s">
        <v>53</v>
      </c>
      <c r="B18" s="99"/>
      <c r="C18" s="100"/>
      <c r="D18" s="100"/>
      <c r="E18" s="101"/>
      <c r="F18" s="102"/>
      <c r="G18" s="105"/>
      <c r="H18" s="103"/>
      <c r="I18" s="130">
        <f t="shared" si="2"/>
        <v>0</v>
      </c>
      <c r="K18" s="54">
        <f t="shared" si="0"/>
        <v>0</v>
      </c>
      <c r="L18" s="54">
        <f t="shared" si="1"/>
        <v>0</v>
      </c>
    </row>
    <row r="19" spans="1:12" s="51" customFormat="1" ht="44" customHeight="1" x14ac:dyDescent="0.55000000000000004">
      <c r="A19" s="57" t="s">
        <v>52</v>
      </c>
      <c r="B19" s="99"/>
      <c r="C19" s="100"/>
      <c r="D19" s="100"/>
      <c r="E19" s="101"/>
      <c r="F19" s="102"/>
      <c r="G19" s="105"/>
      <c r="H19" s="103"/>
      <c r="I19" s="130">
        <f t="shared" si="2"/>
        <v>0</v>
      </c>
      <c r="K19" s="54">
        <f t="shared" si="0"/>
        <v>0</v>
      </c>
      <c r="L19" s="54">
        <f t="shared" si="1"/>
        <v>0</v>
      </c>
    </row>
    <row r="20" spans="1:12" s="51" customFormat="1" ht="44" customHeight="1" x14ac:dyDescent="0.55000000000000004">
      <c r="A20" s="57" t="s">
        <v>51</v>
      </c>
      <c r="B20" s="99"/>
      <c r="C20" s="100"/>
      <c r="D20" s="100"/>
      <c r="E20" s="101"/>
      <c r="F20" s="102"/>
      <c r="G20" s="105"/>
      <c r="H20" s="103"/>
      <c r="I20" s="130">
        <f t="shared" si="2"/>
        <v>0</v>
      </c>
      <c r="K20" s="54">
        <f t="shared" si="0"/>
        <v>0</v>
      </c>
      <c r="L20" s="54">
        <f t="shared" si="1"/>
        <v>0</v>
      </c>
    </row>
    <row r="21" spans="1:12" s="51" customFormat="1" ht="44" customHeight="1" x14ac:dyDescent="0.55000000000000004">
      <c r="A21" s="57" t="s">
        <v>50</v>
      </c>
      <c r="B21" s="99"/>
      <c r="C21" s="100"/>
      <c r="D21" s="100"/>
      <c r="E21" s="101"/>
      <c r="F21" s="102"/>
      <c r="G21" s="105"/>
      <c r="H21" s="103"/>
      <c r="I21" s="130">
        <f t="shared" si="2"/>
        <v>0</v>
      </c>
      <c r="K21" s="54">
        <f t="shared" si="0"/>
        <v>0</v>
      </c>
      <c r="L21" s="54">
        <f t="shared" si="1"/>
        <v>0</v>
      </c>
    </row>
    <row r="22" spans="1:12" s="51" customFormat="1" ht="44" customHeight="1" thickBot="1" x14ac:dyDescent="0.6">
      <c r="A22" s="56" t="s">
        <v>49</v>
      </c>
      <c r="B22" s="108"/>
      <c r="C22" s="109"/>
      <c r="D22" s="109"/>
      <c r="E22" s="110"/>
      <c r="F22" s="111"/>
      <c r="G22" s="112"/>
      <c r="H22" s="113"/>
      <c r="I22" s="131">
        <f t="shared" si="2"/>
        <v>0</v>
      </c>
      <c r="K22" s="54">
        <f t="shared" si="0"/>
        <v>0</v>
      </c>
      <c r="L22" s="54">
        <f t="shared" si="1"/>
        <v>0</v>
      </c>
    </row>
    <row r="23" spans="1:12" s="51" customFormat="1" ht="44" customHeight="1" thickTop="1" thickBot="1" x14ac:dyDescent="0.6">
      <c r="A23" s="107" t="s">
        <v>48</v>
      </c>
      <c r="B23" s="134">
        <f>SUM(B11:B22)</f>
        <v>0</v>
      </c>
      <c r="C23" s="135">
        <f t="shared" ref="C23:H23" si="3">SUM(C11:C22)</f>
        <v>0</v>
      </c>
      <c r="D23" s="136">
        <f t="shared" si="3"/>
        <v>0</v>
      </c>
      <c r="E23" s="134">
        <f t="shared" si="3"/>
        <v>0</v>
      </c>
      <c r="F23" s="136">
        <f t="shared" si="3"/>
        <v>0</v>
      </c>
      <c r="G23" s="137">
        <f t="shared" si="3"/>
        <v>0</v>
      </c>
      <c r="H23" s="138">
        <f t="shared" si="3"/>
        <v>0</v>
      </c>
      <c r="I23" s="132">
        <f>+K23-L23</f>
        <v>0</v>
      </c>
      <c r="K23" s="54">
        <f t="shared" si="0"/>
        <v>0</v>
      </c>
      <c r="L23" s="54">
        <f t="shared" si="1"/>
        <v>0</v>
      </c>
    </row>
    <row r="24" spans="1:12" s="51" customFormat="1" ht="44" customHeight="1" thickTop="1" thickBot="1" x14ac:dyDescent="0.6">
      <c r="A24" s="55" t="s">
        <v>47</v>
      </c>
      <c r="B24" s="209">
        <f>SUM(B23:D23)</f>
        <v>0</v>
      </c>
      <c r="C24" s="210"/>
      <c r="D24" s="211"/>
      <c r="E24" s="214">
        <f>SUM(E23:H23)</f>
        <v>0</v>
      </c>
      <c r="F24" s="215"/>
      <c r="G24" s="215"/>
      <c r="H24" s="216"/>
      <c r="I24" s="133">
        <f>+I23+K24-L24</f>
        <v>0</v>
      </c>
    </row>
    <row r="25" spans="1:12" s="51" customFormat="1" ht="38.25" customHeight="1" x14ac:dyDescent="0.55000000000000004">
      <c r="A25" s="52"/>
      <c r="B25" s="54" t="s">
        <v>46</v>
      </c>
      <c r="C25" s="54"/>
      <c r="D25" s="54"/>
      <c r="E25" s="54"/>
      <c r="F25" s="54"/>
      <c r="G25" s="54"/>
      <c r="H25" s="53"/>
    </row>
    <row r="26" spans="1:12" s="51" customFormat="1" ht="15.65" customHeight="1" x14ac:dyDescent="0.55000000000000004">
      <c r="A26" s="52"/>
      <c r="B26" s="51" t="s">
        <v>107</v>
      </c>
      <c r="C26" s="54"/>
      <c r="D26" s="54"/>
      <c r="E26" s="54"/>
      <c r="F26" s="54"/>
      <c r="G26" s="54"/>
      <c r="H26" s="53"/>
    </row>
    <row r="27" spans="1:12" s="51" customFormat="1" ht="15" x14ac:dyDescent="0.55000000000000004">
      <c r="A27" s="52"/>
      <c r="B27" s="51" t="s">
        <v>99</v>
      </c>
    </row>
    <row r="28" spans="1:12" s="51" customFormat="1" ht="15" x14ac:dyDescent="0.55000000000000004">
      <c r="A28" s="52"/>
      <c r="B28" s="51" t="s">
        <v>100</v>
      </c>
      <c r="C28" s="49"/>
      <c r="D28" s="49"/>
    </row>
    <row r="29" spans="1:12" ht="15" x14ac:dyDescent="0.55000000000000004">
      <c r="B29" s="51" t="s">
        <v>101</v>
      </c>
    </row>
    <row r="30" spans="1:12" ht="15" x14ac:dyDescent="0.55000000000000004">
      <c r="B30" s="51" t="s">
        <v>102</v>
      </c>
    </row>
    <row r="31" spans="1:12" ht="33.65" customHeight="1" x14ac:dyDescent="0.55000000000000004">
      <c r="B31" s="204" t="s">
        <v>108</v>
      </c>
      <c r="C31" s="204"/>
      <c r="D31" s="204"/>
      <c r="E31" s="204"/>
      <c r="F31" s="204"/>
      <c r="G31" s="204"/>
      <c r="H31" s="204"/>
    </row>
  </sheetData>
  <sheetProtection algorithmName="SHA-512" hashValue="z1XEE1But3tGdtlZpzdyeneX3NQf6A0Sp7P5VUJ6OAG9IFTFqxGQdOtN5hLO+K9/jm+KJoGMl87umzXanl2cow==" saltValue="G8SRPNHYB6GeuyogmoqGHg==" spinCount="100000" sheet="1" objects="1" scenarios="1" selectLockedCells="1"/>
  <mergeCells count="14">
    <mergeCell ref="B31:H31"/>
    <mergeCell ref="I8:I10"/>
    <mergeCell ref="A4:I4"/>
    <mergeCell ref="B24:D24"/>
    <mergeCell ref="B8:D8"/>
    <mergeCell ref="E8:H8"/>
    <mergeCell ref="E24:H24"/>
    <mergeCell ref="E9:F9"/>
    <mergeCell ref="D9:D10"/>
    <mergeCell ref="C9:C10"/>
    <mergeCell ref="B9:B10"/>
    <mergeCell ref="A8:A10"/>
    <mergeCell ref="G9:H9"/>
    <mergeCell ref="A6:B6"/>
  </mergeCells>
  <phoneticPr fontId="1"/>
  <printOptions horizontalCentered="1"/>
  <pageMargins left="0.59055118110236227" right="0.39370078740157483" top="1.1811023622047245" bottom="0" header="0.51181102362204722" footer="0.51181102362204722"/>
  <pageSetup paperSize="9" scale="75" firstPageNumber="0" orientation="portrait" useFirstPageNumber="1"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【１】年間活動実績 (案２)</vt:lpstr>
      <vt:lpstr>【２】収支決算(自動入力)</vt:lpstr>
      <vt:lpstr>【３】収支実績内訳書</vt:lpstr>
      <vt:lpstr>【３】収支実績内訳書!Excel_BuiltIn_Print_Area</vt:lpstr>
      <vt:lpstr>【３】収支実績内訳書!Print_Area</vt:lpstr>
      <vt:lpstr>'【１】年間活動実績 (案２)'!Print_Titles</vt:lpstr>
    </vt:vector>
  </TitlesOfParts>
  <Company>Niigata-City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野口 美奈子</dc:creator>
  <cp:lastModifiedBy>小山　和也</cp:lastModifiedBy>
  <cp:lastPrinted>2025-12-22T03:11:08Z</cp:lastPrinted>
  <dcterms:created xsi:type="dcterms:W3CDTF">2024-04-05T02:40:29Z</dcterms:created>
  <dcterms:modified xsi:type="dcterms:W3CDTF">2025-12-22T03:12:16Z</dcterms:modified>
</cp:coreProperties>
</file>