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M000115000_学校支援課\K 地域クラブ活動推進室\し　市の支援事業\HP掲載データ\R7.4月～\"/>
    </mc:Choice>
  </mc:AlternateContent>
  <bookViews>
    <workbookView xWindow="-105" yWindow="-105" windowWidth="19425" windowHeight="10425"/>
  </bookViews>
  <sheets>
    <sheet name="(別紙1)年間活動計画" sheetId="5" r:id="rId1"/>
    <sheet name="(別紙2)口座情報" sheetId="8" r:id="rId2"/>
    <sheet name="(別紙3)収支予算(自動入力)" sheetId="10" r:id="rId3"/>
    <sheet name="(別紙4)概算払収支計画書" sheetId="12" r:id="rId4"/>
  </sheets>
  <definedNames>
    <definedName name="Excel_BuiltIn_Print_Area" localSheetId="3">'(別紙4)概算払収支計画書'!$A$3:$H$24</definedName>
    <definedName name="_xlnm.Print_Area" localSheetId="3">'(別紙4)概算払収支計画書'!$A$3:$I$30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C8" i="5" s="1"/>
  <c r="D7" i="5"/>
  <c r="E7" i="5"/>
  <c r="F7" i="5"/>
  <c r="G7" i="5"/>
  <c r="H7" i="5"/>
  <c r="I7" i="5"/>
  <c r="J7" i="5"/>
  <c r="K7" i="5"/>
  <c r="L7" i="5"/>
  <c r="M7" i="5"/>
  <c r="N7" i="5"/>
  <c r="O18" i="5"/>
  <c r="O19" i="5"/>
  <c r="C20" i="5"/>
  <c r="D20" i="5"/>
  <c r="E20" i="5"/>
  <c r="F20" i="5"/>
  <c r="G20" i="5"/>
  <c r="H20" i="5"/>
  <c r="I20" i="5"/>
  <c r="J20" i="5"/>
  <c r="K20" i="5"/>
  <c r="L20" i="5"/>
  <c r="M20" i="5"/>
  <c r="N20" i="5"/>
  <c r="O25" i="5"/>
  <c r="O26" i="5"/>
  <c r="C27" i="5"/>
  <c r="O27" i="5" s="1"/>
  <c r="D27" i="5"/>
  <c r="E27" i="5"/>
  <c r="F27" i="5"/>
  <c r="G27" i="5"/>
  <c r="H27" i="5"/>
  <c r="I27" i="5"/>
  <c r="J27" i="5"/>
  <c r="K27" i="5"/>
  <c r="L27" i="5"/>
  <c r="M27" i="5"/>
  <c r="N27" i="5"/>
  <c r="O32" i="5"/>
  <c r="O33" i="5"/>
  <c r="C34" i="5"/>
  <c r="O34" i="5" s="1"/>
  <c r="D34" i="5"/>
  <c r="E34" i="5"/>
  <c r="F34" i="5"/>
  <c r="G34" i="5"/>
  <c r="H34" i="5"/>
  <c r="I34" i="5"/>
  <c r="J34" i="5"/>
  <c r="K34" i="5"/>
  <c r="L34" i="5"/>
  <c r="M34" i="5"/>
  <c r="N34" i="5"/>
  <c r="O39" i="5"/>
  <c r="O40" i="5"/>
  <c r="C41" i="5"/>
  <c r="O41" i="5" s="1"/>
  <c r="D41" i="5"/>
  <c r="E41" i="5"/>
  <c r="F41" i="5"/>
  <c r="G41" i="5"/>
  <c r="H41" i="5"/>
  <c r="I41" i="5"/>
  <c r="J41" i="5"/>
  <c r="K41" i="5"/>
  <c r="L41" i="5"/>
  <c r="M41" i="5"/>
  <c r="N41" i="5"/>
  <c r="C45" i="5"/>
  <c r="D45" i="5"/>
  <c r="E45" i="5"/>
  <c r="F45" i="5"/>
  <c r="G45" i="5"/>
  <c r="H45" i="5"/>
  <c r="I45" i="5"/>
  <c r="J45" i="5"/>
  <c r="K45" i="5"/>
  <c r="L45" i="5"/>
  <c r="M45" i="5"/>
  <c r="N45" i="5"/>
  <c r="S49" i="5"/>
  <c r="C23" i="12"/>
  <c r="D23" i="12"/>
  <c r="E23" i="12"/>
  <c r="F23" i="12"/>
  <c r="G23" i="12"/>
  <c r="B17" i="10" s="1"/>
  <c r="H23" i="12"/>
  <c r="B23" i="12"/>
  <c r="O20" i="5" l="1"/>
  <c r="O49" i="5"/>
  <c r="O45" i="5"/>
  <c r="D8" i="5"/>
  <c r="C11" i="5"/>
  <c r="C22" i="5"/>
  <c r="C29" i="5"/>
  <c r="C36" i="5"/>
  <c r="C43" i="5"/>
  <c r="B6" i="10"/>
  <c r="B14" i="10"/>
  <c r="K11" i="12"/>
  <c r="L11" i="12"/>
  <c r="K12" i="12"/>
  <c r="L12" i="12"/>
  <c r="K13" i="12"/>
  <c r="L13" i="12"/>
  <c r="K14" i="12"/>
  <c r="L14" i="12"/>
  <c r="K15" i="12"/>
  <c r="L15" i="12"/>
  <c r="K16" i="12"/>
  <c r="L16" i="12"/>
  <c r="K17" i="12"/>
  <c r="L17" i="12"/>
  <c r="K18" i="12"/>
  <c r="L18" i="12"/>
  <c r="K19" i="12"/>
  <c r="L19" i="12"/>
  <c r="K20" i="12"/>
  <c r="L20" i="12"/>
  <c r="K21" i="12"/>
  <c r="L21" i="12"/>
  <c r="K22" i="12"/>
  <c r="L22" i="12"/>
  <c r="B5" i="10"/>
  <c r="B7" i="10"/>
  <c r="B13" i="10"/>
  <c r="B18" i="10"/>
  <c r="B19" i="10" s="1"/>
  <c r="D11" i="5" l="1"/>
  <c r="D22" i="5"/>
  <c r="D29" i="5"/>
  <c r="D36" i="5"/>
  <c r="D43" i="5"/>
  <c r="E8" i="5"/>
  <c r="B15" i="10"/>
  <c r="B20" i="10" s="1"/>
  <c r="I11" i="12"/>
  <c r="I12" i="12" s="1"/>
  <c r="I13" i="12" s="1"/>
  <c r="I14" i="12" s="1"/>
  <c r="I15" i="12" s="1"/>
  <c r="I16" i="12" s="1"/>
  <c r="I17" i="12" s="1"/>
  <c r="I18" i="12" s="1"/>
  <c r="I19" i="12" s="1"/>
  <c r="I20" i="12" s="1"/>
  <c r="I21" i="12" s="1"/>
  <c r="I22" i="12" s="1"/>
  <c r="E24" i="12"/>
  <c r="L23" i="12"/>
  <c r="K23" i="12"/>
  <c r="I23" i="12" s="1"/>
  <c r="B24" i="12"/>
  <c r="B8" i="10"/>
  <c r="E11" i="5" l="1"/>
  <c r="E22" i="5"/>
  <c r="E29" i="5"/>
  <c r="E36" i="5"/>
  <c r="E43" i="5"/>
  <c r="F8" i="5"/>
  <c r="I24" i="12"/>
  <c r="AB35" i="5"/>
  <c r="L35" i="5" s="1"/>
  <c r="AA35" i="5"/>
  <c r="K35" i="5" s="1"/>
  <c r="Y35" i="5"/>
  <c r="I35" i="5" s="1"/>
  <c r="X35" i="5"/>
  <c r="H35" i="5" s="1"/>
  <c r="W35" i="5"/>
  <c r="G35" i="5" s="1"/>
  <c r="U35" i="5"/>
  <c r="E35" i="5" s="1"/>
  <c r="T35" i="5"/>
  <c r="D35" i="5" s="1"/>
  <c r="S35" i="5"/>
  <c r="C35" i="5" s="1"/>
  <c r="Z28" i="5"/>
  <c r="J28" i="5" s="1"/>
  <c r="Y28" i="5"/>
  <c r="I28" i="5" s="1"/>
  <c r="X28" i="5"/>
  <c r="H28" i="5" s="1"/>
  <c r="W28" i="5"/>
  <c r="G28" i="5" s="1"/>
  <c r="S28" i="5"/>
  <c r="C28" i="5" s="1"/>
  <c r="AC21" i="5"/>
  <c r="M21" i="5" s="1"/>
  <c r="AB21" i="5"/>
  <c r="L21" i="5" s="1"/>
  <c r="AA21" i="5"/>
  <c r="K21" i="5" s="1"/>
  <c r="Z21" i="5"/>
  <c r="J21" i="5" s="1"/>
  <c r="Y21" i="5"/>
  <c r="I21" i="5" s="1"/>
  <c r="W21" i="5"/>
  <c r="G21" i="5" s="1"/>
  <c r="U21" i="5"/>
  <c r="E21" i="5" s="1"/>
  <c r="T21" i="5"/>
  <c r="D21" i="5" s="1"/>
  <c r="S21" i="5"/>
  <c r="C21" i="5" s="1"/>
  <c r="G8" i="5" l="1"/>
  <c r="F11" i="5"/>
  <c r="F22" i="5"/>
  <c r="F29" i="5"/>
  <c r="F36" i="5"/>
  <c r="F43" i="5"/>
  <c r="Y42" i="5"/>
  <c r="I42" i="5" s="1"/>
  <c r="I46" i="5" s="1"/>
  <c r="W42" i="5"/>
  <c r="G42" i="5" s="1"/>
  <c r="G46" i="5" s="1"/>
  <c r="Z42" i="5"/>
  <c r="J42" i="5" s="1"/>
  <c r="J46" i="5" s="1"/>
  <c r="X42" i="5"/>
  <c r="H42" i="5" s="1"/>
  <c r="H46" i="5" s="1"/>
  <c r="S42" i="5"/>
  <c r="C42" i="5" s="1"/>
  <c r="AA42" i="5"/>
  <c r="K42" i="5" s="1"/>
  <c r="K46" i="5" s="1"/>
  <c r="T42" i="5"/>
  <c r="D42" i="5" s="1"/>
  <c r="D46" i="5" s="1"/>
  <c r="AB42" i="5"/>
  <c r="L42" i="5" s="1"/>
  <c r="U42" i="5"/>
  <c r="E42" i="5" s="1"/>
  <c r="AC42" i="5"/>
  <c r="M42" i="5" s="1"/>
  <c r="V42" i="5"/>
  <c r="F42" i="5" s="1"/>
  <c r="AD42" i="5"/>
  <c r="N42" i="5" s="1"/>
  <c r="AC35" i="5"/>
  <c r="M35" i="5" s="1"/>
  <c r="AD35" i="5"/>
  <c r="N35" i="5" s="1"/>
  <c r="V35" i="5"/>
  <c r="F35" i="5" s="1"/>
  <c r="O35" i="5" s="1"/>
  <c r="Z35" i="5"/>
  <c r="J35" i="5" s="1"/>
  <c r="AD21" i="5"/>
  <c r="N21" i="5" s="1"/>
  <c r="O21" i="5" s="1"/>
  <c r="V21" i="5"/>
  <c r="F21" i="5" s="1"/>
  <c r="AA28" i="5"/>
  <c r="K28" i="5" s="1"/>
  <c r="T28" i="5"/>
  <c r="D28" i="5" s="1"/>
  <c r="AB28" i="5"/>
  <c r="L28" i="5" s="1"/>
  <c r="U28" i="5"/>
  <c r="E28" i="5" s="1"/>
  <c r="O28" i="5" s="1"/>
  <c r="AC28" i="5"/>
  <c r="M28" i="5" s="1"/>
  <c r="X21" i="5"/>
  <c r="H21" i="5" s="1"/>
  <c r="V28" i="5"/>
  <c r="F28" i="5" s="1"/>
  <c r="AD28" i="5"/>
  <c r="N28" i="5" s="1"/>
  <c r="O42" i="5" l="1"/>
  <c r="C46" i="5"/>
  <c r="N46" i="5"/>
  <c r="M46" i="5"/>
  <c r="F46" i="5"/>
  <c r="E46" i="5"/>
  <c r="L46" i="5"/>
  <c r="H8" i="5"/>
  <c r="G11" i="5"/>
  <c r="G22" i="5"/>
  <c r="G29" i="5"/>
  <c r="G36" i="5"/>
  <c r="G43" i="5"/>
  <c r="H29" i="5" l="1"/>
  <c r="I8" i="5"/>
  <c r="H22" i="5"/>
  <c r="H11" i="5"/>
  <c r="H36" i="5"/>
  <c r="H43" i="5"/>
  <c r="O46" i="5"/>
  <c r="R52" i="5" s="1"/>
  <c r="I43" i="5" l="1"/>
  <c r="I11" i="5"/>
  <c r="I36" i="5"/>
  <c r="I29" i="5"/>
  <c r="I22" i="5"/>
  <c r="J8" i="5"/>
  <c r="J22" i="5" l="1"/>
  <c r="J29" i="5"/>
  <c r="J36" i="5"/>
  <c r="J43" i="5"/>
  <c r="J11" i="5"/>
  <c r="K8" i="5"/>
  <c r="K11" i="5" l="1"/>
  <c r="K22" i="5"/>
  <c r="K29" i="5"/>
  <c r="K36" i="5"/>
  <c r="K43" i="5"/>
  <c r="L8" i="5"/>
  <c r="L11" i="5" l="1"/>
  <c r="L22" i="5"/>
  <c r="L29" i="5"/>
  <c r="L36" i="5"/>
  <c r="L43" i="5"/>
  <c r="M8" i="5"/>
  <c r="M11" i="5" l="1"/>
  <c r="M22" i="5"/>
  <c r="M29" i="5"/>
  <c r="M36" i="5"/>
  <c r="M43" i="5"/>
  <c r="N8" i="5"/>
  <c r="N11" i="5" l="1"/>
  <c r="N22" i="5"/>
  <c r="N29" i="5"/>
  <c r="N36" i="5"/>
  <c r="N43" i="5"/>
  <c r="O10" i="5"/>
  <c r="S12" i="5" s="1"/>
  <c r="S14" i="5" l="1"/>
  <c r="O12" i="5" s="1"/>
  <c r="S52" i="5" s="1"/>
  <c r="O52" i="5" s="1"/>
</calcChain>
</file>

<file path=xl/sharedStrings.xml><?xml version="1.0" encoding="utf-8"?>
<sst xmlns="http://schemas.openxmlformats.org/spreadsheetml/2006/main" count="266" uniqueCount="117">
  <si>
    <t>団体名</t>
    <rPh sb="0" eb="2">
      <t>ダンタイ</t>
    </rPh>
    <rPh sb="2" eb="3">
      <t>メイ</t>
    </rPh>
    <phoneticPr fontId="1"/>
  </si>
  <si>
    <t>活動曜日・時間</t>
    <rPh sb="0" eb="2">
      <t>カツドウ</t>
    </rPh>
    <rPh sb="2" eb="4">
      <t>ヨウビ</t>
    </rPh>
    <rPh sb="5" eb="7">
      <t>ジカン</t>
    </rPh>
    <phoneticPr fontId="1"/>
  </si>
  <si>
    <t>月別活動計画</t>
    <rPh sb="0" eb="2">
      <t>ツキベツ</t>
    </rPh>
    <rPh sb="2" eb="4">
      <t>カツドウ</t>
    </rPh>
    <rPh sb="4" eb="6">
      <t>ケイカク</t>
    </rPh>
    <phoneticPr fontId="1"/>
  </si>
  <si>
    <t>4月</t>
    <rPh sb="1" eb="2">
      <t>ガツ</t>
    </rPh>
    <phoneticPr fontId="1"/>
  </si>
  <si>
    <t>回数</t>
    <rPh sb="0" eb="2">
      <t>カイスウ</t>
    </rPh>
    <phoneticPr fontId="1"/>
  </si>
  <si>
    <t>5月</t>
  </si>
  <si>
    <t>6月</t>
  </si>
  <si>
    <t>7月</t>
  </si>
  <si>
    <t>8月</t>
  </si>
  <si>
    <t>9月</t>
  </si>
  <si>
    <t>10月</t>
  </si>
  <si>
    <t>11月</t>
  </si>
  <si>
    <t>12月</t>
  </si>
  <si>
    <t>1月</t>
  </si>
  <si>
    <t>2月</t>
  </si>
  <si>
    <t>3月</t>
  </si>
  <si>
    <t>合計</t>
    <rPh sb="0" eb="2">
      <t>ゴウケイ</t>
    </rPh>
    <phoneticPr fontId="1"/>
  </si>
  <si>
    <t>月別指導計画</t>
    <rPh sb="0" eb="2">
      <t>ツキベツ</t>
    </rPh>
    <rPh sb="2" eb="4">
      <t>シドウ</t>
    </rPh>
    <rPh sb="4" eb="6">
      <t>ケイカク</t>
    </rPh>
    <phoneticPr fontId="1"/>
  </si>
  <si>
    <t>指導者氏名 1</t>
    <rPh sb="0" eb="3">
      <t>シドウシャ</t>
    </rPh>
    <rPh sb="3" eb="5">
      <t>シメイ</t>
    </rPh>
    <phoneticPr fontId="1"/>
  </si>
  <si>
    <t>指導者氏名 2</t>
    <rPh sb="0" eb="3">
      <t>シドウシャ</t>
    </rPh>
    <rPh sb="3" eb="5">
      <t>シメイ</t>
    </rPh>
    <phoneticPr fontId="1"/>
  </si>
  <si>
    <t>指導者氏名 3</t>
    <rPh sb="0" eb="3">
      <t>シドウシャ</t>
    </rPh>
    <rPh sb="3" eb="5">
      <t>シメイ</t>
    </rPh>
    <phoneticPr fontId="1"/>
  </si>
  <si>
    <t>【団体情報】</t>
    <rPh sb="1" eb="3">
      <t>ダンタイ</t>
    </rPh>
    <rPh sb="3" eb="5">
      <t>ジョウホウ</t>
    </rPh>
    <phoneticPr fontId="1"/>
  </si>
  <si>
    <t>【指導者情報】</t>
    <rPh sb="1" eb="4">
      <t>シドウシャ</t>
    </rPh>
    <rPh sb="4" eb="6">
      <t>ジョウホウ</t>
    </rPh>
    <phoneticPr fontId="1"/>
  </si>
  <si>
    <t>活動予定日数</t>
    <rPh sb="0" eb="2">
      <t>カツドウ</t>
    </rPh>
    <rPh sb="2" eb="4">
      <t>ヨテイ</t>
    </rPh>
    <rPh sb="4" eb="6">
      <t>ニッスウ</t>
    </rPh>
    <phoneticPr fontId="1"/>
  </si>
  <si>
    <t>指導者氏名 4</t>
    <rPh sb="0" eb="3">
      <t>シドウシャ</t>
    </rPh>
    <rPh sb="3" eb="5">
      <t>シメイ</t>
    </rPh>
    <phoneticPr fontId="1"/>
  </si>
  <si>
    <t>時間</t>
    <rPh sb="0" eb="2">
      <t>ジカン</t>
    </rPh>
    <phoneticPr fontId="1"/>
  </si>
  <si>
    <t>月額</t>
    <rPh sb="0" eb="2">
      <t>ゲツガク</t>
    </rPh>
    <phoneticPr fontId="1"/>
  </si>
  <si>
    <t>年額</t>
    <rPh sb="0" eb="2">
      <t>ネンガク</t>
    </rPh>
    <phoneticPr fontId="1"/>
  </si>
  <si>
    <t>※申請される月からの予定日数を記載してください</t>
    <rPh sb="1" eb="3">
      <t>シンセイ</t>
    </rPh>
    <rPh sb="6" eb="7">
      <t>ツキ</t>
    </rPh>
    <rPh sb="10" eb="12">
      <t>ヨテイ</t>
    </rPh>
    <rPh sb="12" eb="14">
      <t>ニッスウ</t>
    </rPh>
    <rPh sb="15" eb="17">
      <t>キサイ</t>
    </rPh>
    <phoneticPr fontId="1"/>
  </si>
  <si>
    <t>補助上限額</t>
    <rPh sb="0" eb="2">
      <t>ホジョ</t>
    </rPh>
    <rPh sb="2" eb="5">
      <t>ジョウゲンガク</t>
    </rPh>
    <phoneticPr fontId="1"/>
  </si>
  <si>
    <t>(単位:円)</t>
    <rPh sb="1" eb="3">
      <t>タンイ</t>
    </rPh>
    <rPh sb="4" eb="5">
      <t>エン</t>
    </rPh>
    <phoneticPr fontId="1"/>
  </si>
  <si>
    <t>(単位:人)</t>
    <rPh sb="1" eb="3">
      <t>タンイ</t>
    </rPh>
    <rPh sb="4" eb="5">
      <t>ニン</t>
    </rPh>
    <phoneticPr fontId="1"/>
  </si>
  <si>
    <t>金額
(形態ごとの単価)</t>
    <rPh sb="0" eb="2">
      <t>キンガク</t>
    </rPh>
    <rPh sb="4" eb="6">
      <t>ケイタイ</t>
    </rPh>
    <rPh sb="9" eb="11">
      <t>タンカ</t>
    </rPh>
    <phoneticPr fontId="1"/>
  </si>
  <si>
    <r>
      <rPr>
        <b/>
        <sz val="12"/>
        <color theme="1"/>
        <rFont val="游ゴシック"/>
        <family val="3"/>
        <charset val="128"/>
        <scheme val="minor"/>
      </rPr>
      <t>謝金の支払形態</t>
    </r>
    <r>
      <rPr>
        <b/>
        <sz val="11"/>
        <color theme="1"/>
        <rFont val="游ゴシック"/>
        <family val="3"/>
        <charset val="128"/>
        <scheme val="minor"/>
      </rPr>
      <t xml:space="preserve">
</t>
    </r>
    <r>
      <rPr>
        <b/>
        <sz val="8"/>
        <color theme="1"/>
        <rFont val="游ゴシック"/>
        <family val="3"/>
        <charset val="128"/>
        <scheme val="minor"/>
      </rPr>
      <t>(時間・回数・月額・年額)</t>
    </r>
    <rPh sb="0" eb="2">
      <t>シャキン</t>
    </rPh>
    <rPh sb="3" eb="5">
      <t>シハラ</t>
    </rPh>
    <rPh sb="5" eb="7">
      <t>ケイタイ</t>
    </rPh>
    <rPh sb="9" eb="11">
      <t>ジカン</t>
    </rPh>
    <rPh sb="12" eb="14">
      <t>カイスウ</t>
    </rPh>
    <rPh sb="15" eb="17">
      <t>ゲツガク</t>
    </rPh>
    <rPh sb="18" eb="20">
      <t>ネンガク</t>
    </rPh>
    <phoneticPr fontId="1"/>
  </si>
  <si>
    <t>補助金交付申請額</t>
    <rPh sb="0" eb="3">
      <t>ホジョキン</t>
    </rPh>
    <rPh sb="3" eb="5">
      <t>コウフ</t>
    </rPh>
    <rPh sb="5" eb="7">
      <t>シンセイ</t>
    </rPh>
    <rPh sb="7" eb="8">
      <t>ガク</t>
    </rPh>
    <phoneticPr fontId="1"/>
  </si>
  <si>
    <t>指導者合計</t>
    <rPh sb="0" eb="3">
      <t>シドウシャ</t>
    </rPh>
    <rPh sb="3" eb="5">
      <t>ゴウケイ</t>
    </rPh>
    <phoneticPr fontId="1"/>
  </si>
  <si>
    <t>月別補助上限額</t>
    <rPh sb="0" eb="2">
      <t>ツキベツ</t>
    </rPh>
    <rPh sb="2" eb="4">
      <t>ホジョ</t>
    </rPh>
    <rPh sb="4" eb="7">
      <t>ジョウゲンガク</t>
    </rPh>
    <phoneticPr fontId="1"/>
  </si>
  <si>
    <t>月別交付申請額</t>
    <rPh sb="0" eb="2">
      <t>ツキベツ</t>
    </rPh>
    <rPh sb="2" eb="4">
      <t>コウフ</t>
    </rPh>
    <rPh sb="4" eb="6">
      <t>シンセイ</t>
    </rPh>
    <rPh sb="6" eb="7">
      <t>ガク</t>
    </rPh>
    <phoneticPr fontId="1"/>
  </si>
  <si>
    <t>月別支払予定額</t>
    <rPh sb="0" eb="2">
      <t>ツキベツ</t>
    </rPh>
    <rPh sb="2" eb="4">
      <t>シハラ</t>
    </rPh>
    <rPh sb="4" eb="6">
      <t>ヨテイ</t>
    </rPh>
    <rPh sb="6" eb="7">
      <t>ガク</t>
    </rPh>
    <phoneticPr fontId="1"/>
  </si>
  <si>
    <t>申請月</t>
    <rPh sb="0" eb="2">
      <t>シンセイ</t>
    </rPh>
    <rPh sb="2" eb="3">
      <t>ツキ</t>
    </rPh>
    <phoneticPr fontId="1"/>
  </si>
  <si>
    <r>
      <t xml:space="preserve">指導者人数
</t>
    </r>
    <r>
      <rPr>
        <b/>
        <sz val="11"/>
        <color rgb="FFFF0000"/>
        <rFont val="游ゴシック"/>
        <family val="3"/>
        <charset val="128"/>
        <scheme val="minor"/>
      </rPr>
      <t>(必ず入力)</t>
    </r>
    <rPh sb="0" eb="2">
      <t>シドウ</t>
    </rPh>
    <rPh sb="2" eb="3">
      <t>シャ</t>
    </rPh>
    <rPh sb="3" eb="5">
      <t>ニンズウ</t>
    </rPh>
    <rPh sb="7" eb="8">
      <t>カナラ</t>
    </rPh>
    <rPh sb="9" eb="11">
      <t>ニュウリョク</t>
    </rPh>
    <phoneticPr fontId="1"/>
  </si>
  <si>
    <t>★黄色のセルに入力してください</t>
    <rPh sb="1" eb="3">
      <t>キイロ</t>
    </rPh>
    <rPh sb="7" eb="9">
      <t>ニュウリョク</t>
    </rPh>
    <phoneticPr fontId="1"/>
  </si>
  <si>
    <t>研修受講料</t>
    <rPh sb="0" eb="2">
      <t>ケンシュウ</t>
    </rPh>
    <rPh sb="2" eb="5">
      <t>ジュコウリョウ</t>
    </rPh>
    <phoneticPr fontId="1"/>
  </si>
  <si>
    <t>研修受講料申請額</t>
    <rPh sb="0" eb="2">
      <t>ケンシュウ</t>
    </rPh>
    <rPh sb="2" eb="5">
      <t>ジュコウリョウ</t>
    </rPh>
    <rPh sb="5" eb="8">
      <t>シンセイガク</t>
    </rPh>
    <phoneticPr fontId="1"/>
  </si>
  <si>
    <t>団体名</t>
    <rPh sb="0" eb="3">
      <t>ダンタイメイ</t>
    </rPh>
    <phoneticPr fontId="1"/>
  </si>
  <si>
    <t>金融機関名</t>
    <rPh sb="0" eb="5">
      <t>キンユウキカンメイ</t>
    </rPh>
    <phoneticPr fontId="1"/>
  </si>
  <si>
    <t>金融機関コード</t>
    <rPh sb="0" eb="2">
      <t>キンユウ</t>
    </rPh>
    <rPh sb="2" eb="4">
      <t>キカン</t>
    </rPh>
    <phoneticPr fontId="1"/>
  </si>
  <si>
    <t>支店</t>
    <rPh sb="0" eb="2">
      <t>シテン</t>
    </rPh>
    <phoneticPr fontId="1"/>
  </si>
  <si>
    <t>口座名義</t>
    <rPh sb="0" eb="4">
      <t>コウザメイギ</t>
    </rPh>
    <phoneticPr fontId="1"/>
  </si>
  <si>
    <t>フリガナ</t>
    <phoneticPr fontId="1"/>
  </si>
  <si>
    <t>漢字</t>
    <rPh sb="0" eb="2">
      <t>カンジ</t>
    </rPh>
    <phoneticPr fontId="1"/>
  </si>
  <si>
    <t>本店</t>
    <rPh sb="0" eb="2">
      <t>ホンテン</t>
    </rPh>
    <phoneticPr fontId="1"/>
  </si>
  <si>
    <t>収支予算</t>
    <rPh sb="0" eb="2">
      <t>シュウシ</t>
    </rPh>
    <rPh sb="2" eb="4">
      <t>ヨサン</t>
    </rPh>
    <phoneticPr fontId="1"/>
  </si>
  <si>
    <t>１　収入の部</t>
    <rPh sb="2" eb="4">
      <t>シュウニュウ</t>
    </rPh>
    <rPh sb="5" eb="6">
      <t>ブ</t>
    </rPh>
    <phoneticPr fontId="18"/>
  </si>
  <si>
    <t>費目</t>
    <rPh sb="0" eb="2">
      <t>ヒモク</t>
    </rPh>
    <phoneticPr fontId="1"/>
  </si>
  <si>
    <t>予算額</t>
    <rPh sb="0" eb="1">
      <t>ヨ</t>
    </rPh>
    <rPh sb="1" eb="2">
      <t>ザン</t>
    </rPh>
    <rPh sb="2" eb="3">
      <t>ガク</t>
    </rPh>
    <phoneticPr fontId="18"/>
  </si>
  <si>
    <t>付記</t>
    <rPh sb="0" eb="1">
      <t>ツキ</t>
    </rPh>
    <rPh sb="1" eb="2">
      <t>キ</t>
    </rPh>
    <phoneticPr fontId="18"/>
  </si>
  <si>
    <t>会費</t>
    <rPh sb="0" eb="2">
      <t>カイヒ</t>
    </rPh>
    <phoneticPr fontId="18"/>
  </si>
  <si>
    <t>補助金</t>
    <rPh sb="0" eb="3">
      <t>ホジョキン</t>
    </rPh>
    <phoneticPr fontId="18"/>
  </si>
  <si>
    <t>２　支出の部</t>
    <rPh sb="2" eb="4">
      <t>シシュツ</t>
    </rPh>
    <rPh sb="5" eb="6">
      <t>ブ</t>
    </rPh>
    <phoneticPr fontId="18"/>
  </si>
  <si>
    <t>【補助対象経費】</t>
    <rPh sb="1" eb="3">
      <t>ホジョ</t>
    </rPh>
    <rPh sb="3" eb="5">
      <t>タイショウ</t>
    </rPh>
    <rPh sb="5" eb="7">
      <t>ケイヒ</t>
    </rPh>
    <phoneticPr fontId="1"/>
  </si>
  <si>
    <t>指導者謝金</t>
    <rPh sb="0" eb="3">
      <t>シドウシャ</t>
    </rPh>
    <rPh sb="3" eb="5">
      <t>シャキン</t>
    </rPh>
    <phoneticPr fontId="18"/>
  </si>
  <si>
    <t>小計</t>
    <rPh sb="0" eb="2">
      <t>ショウケイ</t>
    </rPh>
    <phoneticPr fontId="1"/>
  </si>
  <si>
    <t>【補助対象外経費】</t>
    <rPh sb="1" eb="3">
      <t>ホジョ</t>
    </rPh>
    <rPh sb="3" eb="5">
      <t>タイショウ</t>
    </rPh>
    <rPh sb="5" eb="6">
      <t>ガイ</t>
    </rPh>
    <rPh sb="6" eb="8">
      <t>ケイヒ</t>
    </rPh>
    <phoneticPr fontId="1"/>
  </si>
  <si>
    <t>【別紙1】                                       年間活動計画</t>
    <rPh sb="1" eb="3">
      <t>ベッシ</t>
    </rPh>
    <rPh sb="44" eb="46">
      <t>ネンカン</t>
    </rPh>
    <rPh sb="46" eb="48">
      <t>カツドウ</t>
    </rPh>
    <rPh sb="48" eb="50">
      <t>ケイカク</t>
    </rPh>
    <phoneticPr fontId="1"/>
  </si>
  <si>
    <t>【別紙2】     口座情報</t>
    <rPh sb="1" eb="3">
      <t>ベッシ</t>
    </rPh>
    <rPh sb="10" eb="12">
      <t>コウザ</t>
    </rPh>
    <rPh sb="12" eb="14">
      <t>ジョウホウ</t>
    </rPh>
    <phoneticPr fontId="1"/>
  </si>
  <si>
    <t>支出　合計</t>
    <rPh sb="0" eb="2">
      <t>シシュツ</t>
    </rPh>
    <rPh sb="3" eb="5">
      <t>ゴウケイ</t>
    </rPh>
    <phoneticPr fontId="1"/>
  </si>
  <si>
    <t>収入　合計</t>
    <rPh sb="0" eb="2">
      <t>シュウニュウ</t>
    </rPh>
    <rPh sb="3" eb="5">
      <t>ゴウケイ</t>
    </rPh>
    <phoneticPr fontId="1"/>
  </si>
  <si>
    <t>1. 収入と支出の合計は収支予算と同額にしてください</t>
    <rPh sb="3" eb="5">
      <t>シュウニュウ</t>
    </rPh>
    <rPh sb="6" eb="8">
      <t>シシュツ</t>
    </rPh>
    <rPh sb="9" eb="11">
      <t>ゴウケイ</t>
    </rPh>
    <rPh sb="12" eb="14">
      <t>シュウシ</t>
    </rPh>
    <rPh sb="14" eb="16">
      <t>ヨサン</t>
    </rPh>
    <rPh sb="17" eb="19">
      <t>ドウガク</t>
    </rPh>
    <phoneticPr fontId="22"/>
  </si>
  <si>
    <t>【留意事項】</t>
    <rPh sb="1" eb="3">
      <t>リュウイ</t>
    </rPh>
    <rPh sb="3" eb="5">
      <t>ジコウ</t>
    </rPh>
    <phoneticPr fontId="22"/>
  </si>
  <si>
    <t>合計</t>
    <rPh sb="0" eb="2">
      <t>ゴウケイ</t>
    </rPh>
    <phoneticPr fontId="22"/>
  </si>
  <si>
    <t>小計</t>
    <rPh sb="0" eb="2">
      <t>ショウケイ</t>
    </rPh>
    <phoneticPr fontId="22"/>
  </si>
  <si>
    <t>３月</t>
  </si>
  <si>
    <t>２月</t>
  </si>
  <si>
    <t>１月</t>
  </si>
  <si>
    <t>１２月</t>
  </si>
  <si>
    <t>１１月</t>
  </si>
  <si>
    <t>１０月</t>
  </si>
  <si>
    <t>９月</t>
  </si>
  <si>
    <t>８月</t>
  </si>
  <si>
    <t>７月</t>
  </si>
  <si>
    <t>６月</t>
  </si>
  <si>
    <t>５月</t>
  </si>
  <si>
    <t>４月</t>
  </si>
  <si>
    <t>支出</t>
    <rPh sb="0" eb="2">
      <t>シシュツ</t>
    </rPh>
    <phoneticPr fontId="22"/>
  </si>
  <si>
    <t>収入</t>
    <rPh sb="0" eb="2">
      <t>シュウニュウ</t>
    </rPh>
    <phoneticPr fontId="22"/>
  </si>
  <si>
    <t>研修受講料</t>
    <rPh sb="0" eb="2">
      <t>ケンシュウ</t>
    </rPh>
    <rPh sb="2" eb="5">
      <t>ジュコウリョウ</t>
    </rPh>
    <phoneticPr fontId="22"/>
  </si>
  <si>
    <t>指導者謝金</t>
    <rPh sb="0" eb="3">
      <t>シドウシャ</t>
    </rPh>
    <rPh sb="3" eb="5">
      <t>シャキン</t>
    </rPh>
    <phoneticPr fontId="22"/>
  </si>
  <si>
    <t>補助対象外経費</t>
    <rPh sb="0" eb="2">
      <t>ホジョ</t>
    </rPh>
    <rPh sb="2" eb="4">
      <t>タイショウ</t>
    </rPh>
    <rPh sb="4" eb="5">
      <t>ガイ</t>
    </rPh>
    <rPh sb="5" eb="7">
      <t>ケイヒ</t>
    </rPh>
    <phoneticPr fontId="22"/>
  </si>
  <si>
    <t>補助対象経費</t>
    <rPh sb="0" eb="2">
      <t>ホジョ</t>
    </rPh>
    <rPh sb="2" eb="4">
      <t>タイショウ</t>
    </rPh>
    <rPh sb="4" eb="6">
      <t>ケイヒ</t>
    </rPh>
    <phoneticPr fontId="22"/>
  </si>
  <si>
    <t>補助金</t>
    <rPh sb="0" eb="3">
      <t>ホジョキン</t>
    </rPh>
    <phoneticPr fontId="22"/>
  </si>
  <si>
    <t>会費</t>
    <rPh sb="0" eb="2">
      <t>カイヒ</t>
    </rPh>
    <phoneticPr fontId="22"/>
  </si>
  <si>
    <t>収支累計</t>
    <rPh sb="0" eb="2">
      <t>シュウシ</t>
    </rPh>
    <rPh sb="2" eb="4">
      <t>ルイケイ</t>
    </rPh>
    <phoneticPr fontId="22"/>
  </si>
  <si>
    <t>月</t>
    <rPh sb="0" eb="1">
      <t>ツキ</t>
    </rPh>
    <phoneticPr fontId="22"/>
  </si>
  <si>
    <t>(単位:円)</t>
    <rPh sb="1" eb="3">
      <t>タンイ</t>
    </rPh>
    <rPh sb="4" eb="5">
      <t>エン</t>
    </rPh>
    <phoneticPr fontId="22"/>
  </si>
  <si>
    <t>　　【団体名】</t>
    <rPh sb="3" eb="5">
      <t>ダンタイ</t>
    </rPh>
    <rPh sb="5" eb="6">
      <t>メイ</t>
    </rPh>
    <phoneticPr fontId="22"/>
  </si>
  <si>
    <t>概算払事業費収支計画書</t>
    <rPh sb="6" eb="8">
      <t>シュウシ</t>
    </rPh>
    <rPh sb="8" eb="11">
      <t>ケイカクショ</t>
    </rPh>
    <phoneticPr fontId="22"/>
  </si>
  <si>
    <t>※概算払事業費収支計画書を作成すると自動で完成するので、
　入力は不要です。</t>
    <rPh sb="1" eb="3">
      <t>ガイサン</t>
    </rPh>
    <rPh sb="3" eb="4">
      <t>バラ</t>
    </rPh>
    <rPh sb="4" eb="7">
      <t>ジギョウヒ</t>
    </rPh>
    <rPh sb="7" eb="9">
      <t>シュウシ</t>
    </rPh>
    <rPh sb="9" eb="12">
      <t>ケイカクショ</t>
    </rPh>
    <rPh sb="13" eb="15">
      <t>サクセイ</t>
    </rPh>
    <rPh sb="18" eb="20">
      <t>ジドウ</t>
    </rPh>
    <rPh sb="21" eb="23">
      <t>カンセイ</t>
    </rPh>
    <rPh sb="30" eb="32">
      <t>ニュウリョク</t>
    </rPh>
    <rPh sb="33" eb="35">
      <t>フヨウ</t>
    </rPh>
    <phoneticPr fontId="1"/>
  </si>
  <si>
    <r>
      <t xml:space="preserve">支店名
</t>
    </r>
    <r>
      <rPr>
        <sz val="11"/>
        <color theme="1"/>
        <rFont val="Meiryo UI"/>
        <family val="3"/>
        <charset val="128"/>
      </rPr>
      <t>（ゆうちょ銀行は店名）</t>
    </r>
    <rPh sb="0" eb="3">
      <t>シテンメイ</t>
    </rPh>
    <rPh sb="9" eb="11">
      <t>ギンコウ</t>
    </rPh>
    <rPh sb="12" eb="14">
      <t>テンメイ</t>
    </rPh>
    <phoneticPr fontId="1"/>
  </si>
  <si>
    <r>
      <t xml:space="preserve">支店コード
</t>
    </r>
    <r>
      <rPr>
        <sz val="11"/>
        <color theme="1"/>
        <rFont val="Meiryo UI"/>
        <family val="3"/>
        <charset val="128"/>
      </rPr>
      <t>（ゆうちょ銀行は店番）</t>
    </r>
    <rPh sb="0" eb="2">
      <t>シテン</t>
    </rPh>
    <rPh sb="15" eb="16">
      <t>バン</t>
    </rPh>
    <phoneticPr fontId="1"/>
  </si>
  <si>
    <r>
      <t xml:space="preserve">口座種別
</t>
    </r>
    <r>
      <rPr>
        <sz val="11"/>
        <color theme="1"/>
        <rFont val="Meiryo UI"/>
        <family val="3"/>
        <charset val="128"/>
      </rPr>
      <t>（プルダウンから選択）</t>
    </r>
    <rPh sb="0" eb="4">
      <t>コウザシュベツ</t>
    </rPh>
    <rPh sb="13" eb="15">
      <t>センタク</t>
    </rPh>
    <phoneticPr fontId="1"/>
  </si>
  <si>
    <r>
      <rPr>
        <sz val="14"/>
        <color theme="1"/>
        <rFont val="Meiryo UI"/>
        <family val="3"/>
        <charset val="128"/>
      </rPr>
      <t>口座番号</t>
    </r>
    <r>
      <rPr>
        <sz val="12"/>
        <color theme="1"/>
        <rFont val="Meiryo UI"/>
        <family val="3"/>
        <charset val="128"/>
      </rPr>
      <t xml:space="preserve">
</t>
    </r>
    <r>
      <rPr>
        <sz val="11"/>
        <color theme="1"/>
        <rFont val="Meiryo UI"/>
        <family val="3"/>
        <charset val="128"/>
      </rPr>
      <t>（右詰め）</t>
    </r>
    <rPh sb="0" eb="4">
      <t>コウザバンゴウ</t>
    </rPh>
    <rPh sb="6" eb="8">
      <t>ミギヅ</t>
    </rPh>
    <phoneticPr fontId="1"/>
  </si>
  <si>
    <t xml:space="preserve">  </t>
    <phoneticPr fontId="1"/>
  </si>
  <si>
    <t>繰越金・その他</t>
    <rPh sb="0" eb="2">
      <t>クリコシ</t>
    </rPh>
    <rPh sb="2" eb="3">
      <t>キン</t>
    </rPh>
    <rPh sb="6" eb="7">
      <t>タ</t>
    </rPh>
    <phoneticPr fontId="1"/>
  </si>
  <si>
    <t>繰越金
その他</t>
    <rPh sb="0" eb="2">
      <t>クリコシ</t>
    </rPh>
    <rPh sb="2" eb="3">
      <t>キン</t>
    </rPh>
    <rPh sb="6" eb="7">
      <t>タ</t>
    </rPh>
    <phoneticPr fontId="22"/>
  </si>
  <si>
    <t>2. 補助金は概算払いの申請の翌月に計上してください　　(例:8月に概算払いの申請をした場合は9月に計上)</t>
    <rPh sb="3" eb="6">
      <t>ホジョキン</t>
    </rPh>
    <rPh sb="7" eb="9">
      <t>ガイサン</t>
    </rPh>
    <rPh sb="9" eb="10">
      <t>バラ</t>
    </rPh>
    <rPh sb="12" eb="14">
      <t>シンセイ</t>
    </rPh>
    <rPh sb="15" eb="17">
      <t>ヨクゲツ</t>
    </rPh>
    <rPh sb="18" eb="20">
      <t>ケイジョウ</t>
    </rPh>
    <rPh sb="29" eb="30">
      <t>レイ</t>
    </rPh>
    <rPh sb="32" eb="33">
      <t>ガツ</t>
    </rPh>
    <rPh sb="34" eb="36">
      <t>ガイサン</t>
    </rPh>
    <rPh sb="36" eb="37">
      <t>バラ</t>
    </rPh>
    <rPh sb="39" eb="41">
      <t>シンセイ</t>
    </rPh>
    <rPh sb="44" eb="46">
      <t>バアイ</t>
    </rPh>
    <rPh sb="48" eb="49">
      <t>ガツ</t>
    </rPh>
    <rPh sb="50" eb="52">
      <t>ケイジョウ</t>
    </rPh>
    <phoneticPr fontId="22"/>
  </si>
  <si>
    <t>3.申請より前の月に支払った指導者謝金は「補助対象外経費」の指導者謝金に計上してください</t>
    <rPh sb="2" eb="4">
      <t>シンセイ</t>
    </rPh>
    <rPh sb="6" eb="7">
      <t>マエ</t>
    </rPh>
    <rPh sb="8" eb="9">
      <t>ツキ</t>
    </rPh>
    <rPh sb="10" eb="12">
      <t>シハラ</t>
    </rPh>
    <rPh sb="14" eb="17">
      <t>シドウシャ</t>
    </rPh>
    <rPh sb="17" eb="19">
      <t>シャキン</t>
    </rPh>
    <rPh sb="21" eb="23">
      <t>ホジョ</t>
    </rPh>
    <rPh sb="23" eb="25">
      <t>タイショウ</t>
    </rPh>
    <rPh sb="25" eb="26">
      <t>ガイ</t>
    </rPh>
    <rPh sb="26" eb="28">
      <t>ケイヒ</t>
    </rPh>
    <rPh sb="30" eb="33">
      <t>シドウシャ</t>
    </rPh>
    <rPh sb="33" eb="35">
      <t>シャキン</t>
    </rPh>
    <rPh sb="36" eb="38">
      <t>ケイジョウ</t>
    </rPh>
    <phoneticPr fontId="22"/>
  </si>
  <si>
    <t>申請月より前に支払った指導者謝金</t>
    <rPh sb="0" eb="2">
      <t>シンセイ</t>
    </rPh>
    <rPh sb="2" eb="3">
      <t>ツキ</t>
    </rPh>
    <rPh sb="5" eb="6">
      <t>マエ</t>
    </rPh>
    <rPh sb="7" eb="9">
      <t>シハラ</t>
    </rPh>
    <rPh sb="11" eb="14">
      <t>シドウシャ</t>
    </rPh>
    <rPh sb="14" eb="16">
      <t>シャキン</t>
    </rPh>
    <phoneticPr fontId="1"/>
  </si>
  <si>
    <t>千円未満切捨て</t>
    <rPh sb="0" eb="2">
      <t>センエン</t>
    </rPh>
    <rPh sb="2" eb="4">
      <t>ミマン</t>
    </rPh>
    <rPh sb="4" eb="6">
      <t>キリス</t>
    </rPh>
    <phoneticPr fontId="1"/>
  </si>
  <si>
    <t>※補助金交付申請額は千円未満を切捨てた金額です</t>
    <rPh sb="1" eb="4">
      <t>ホジョキン</t>
    </rPh>
    <rPh sb="4" eb="6">
      <t>コウフ</t>
    </rPh>
    <rPh sb="6" eb="8">
      <t>シンセイ</t>
    </rPh>
    <rPh sb="8" eb="9">
      <t>ガク</t>
    </rPh>
    <rPh sb="10" eb="12">
      <t>センエン</t>
    </rPh>
    <rPh sb="12" eb="14">
      <t>ミマン</t>
    </rPh>
    <rPh sb="15" eb="17">
      <t>キリス</t>
    </rPh>
    <rPh sb="19" eb="21">
      <t>キンガク</t>
    </rPh>
    <phoneticPr fontId="1"/>
  </si>
  <si>
    <t>実際に支払った額</t>
    <rPh sb="0" eb="2">
      <t>ジッサイ</t>
    </rPh>
    <rPh sb="3" eb="5">
      <t>シハラ</t>
    </rPh>
    <rPh sb="7" eb="8">
      <t>ガク</t>
    </rPh>
    <phoneticPr fontId="1"/>
  </si>
  <si>
    <t>申請月からの指導者謝金</t>
    <rPh sb="0" eb="2">
      <t>シンセイ</t>
    </rPh>
    <rPh sb="2" eb="3">
      <t>ツキ</t>
    </rPh>
    <rPh sb="6" eb="9">
      <t>シドウシャ</t>
    </rPh>
    <rPh sb="9" eb="11">
      <t>シャキン</t>
    </rPh>
    <phoneticPr fontId="1"/>
  </si>
  <si>
    <t xml:space="preserve"> </t>
    <phoneticPr fontId="1"/>
  </si>
  <si>
    <t>その他</t>
    <rPh sb="2" eb="3">
      <t>タ</t>
    </rPh>
    <phoneticPr fontId="22"/>
  </si>
  <si>
    <t>その他</t>
    <rPh sb="2" eb="3">
      <t>タ</t>
    </rPh>
    <phoneticPr fontId="18"/>
  </si>
  <si>
    <t>※研修受講料は団体が指導者に実際に支払う金額を記載してください。
その額の2分の1が申請額になります。ただし、申請額の上限は5000円です</t>
    <rPh sb="1" eb="3">
      <t>ケンシュウ</t>
    </rPh>
    <rPh sb="3" eb="6">
      <t>ジュコウリョウ</t>
    </rPh>
    <rPh sb="7" eb="9">
      <t>ダンタイ</t>
    </rPh>
    <rPh sb="10" eb="13">
      <t>シドウシャ</t>
    </rPh>
    <rPh sb="14" eb="16">
      <t>ジッサイ</t>
    </rPh>
    <rPh sb="17" eb="19">
      <t>シハラ</t>
    </rPh>
    <rPh sb="20" eb="22">
      <t>キンガク</t>
    </rPh>
    <rPh sb="23" eb="25">
      <t>キサイ</t>
    </rPh>
    <rPh sb="35" eb="36">
      <t>ガク</t>
    </rPh>
    <rPh sb="38" eb="39">
      <t>ブン</t>
    </rPh>
    <rPh sb="42" eb="45">
      <t>シンセイガク</t>
    </rPh>
    <rPh sb="55" eb="58">
      <t>シンセイガク</t>
    </rPh>
    <rPh sb="59" eb="61">
      <t>ジョウゲン</t>
    </rPh>
    <rPh sb="66" eb="67">
      <t>エン</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</si>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</sst>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0\)"/>
    <numFmt numFmtId="177" formatCode="#,##0;&quot;△ &quot;#,##0"/>
  </numFmts>
  <fonts count="4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18"/>
      <color theme="1"/>
      <name val="游ゴシック"/>
      <family val="3"/>
      <charset val="128"/>
      <scheme val="minor"/>
    </font>
    <font>
      <sz val="18"/>
      <color theme="1"/>
      <name val="游ゴシック"/>
      <family val="2"/>
      <charset val="128"/>
      <scheme val="minor"/>
    </font>
    <font>
      <b/>
      <sz val="12"/>
      <name val="游ゴシック"/>
      <family val="3"/>
      <charset val="128"/>
      <scheme val="minor"/>
    </font>
    <font>
      <b/>
      <sz val="11"/>
      <color rgb="FFFF0000"/>
      <name val="游ゴシック"/>
      <family val="3"/>
      <charset val="128"/>
      <scheme val="minor"/>
    </font>
    <font>
      <sz val="12"/>
      <color theme="1"/>
      <name val="HG丸ｺﾞｼｯｸM-PRO"/>
      <family val="3"/>
      <charset val="128"/>
    </font>
    <font>
      <sz val="6"/>
      <name val="ＭＳ Ｐゴシック"/>
      <family val="3"/>
      <charset val="128"/>
    </font>
    <font>
      <sz val="12"/>
      <name val="HG丸ｺﾞｼｯｸM-PRO"/>
      <family val="3"/>
      <charset val="128"/>
    </font>
    <font>
      <sz val="11"/>
      <name val="ＭＳ Ｐゴシック"/>
      <family val="3"/>
    </font>
    <font>
      <sz val="11"/>
      <name val="Meiryo UI"/>
      <family val="3"/>
      <charset val="128"/>
    </font>
    <font>
      <sz val="6"/>
      <name val="ＭＳ Ｐゴシック"/>
      <family val="3"/>
    </font>
    <font>
      <sz val="10"/>
      <name val="Arial"/>
      <family val="2"/>
    </font>
    <font>
      <sz val="10"/>
      <name val="Meiryo UI"/>
      <family val="3"/>
      <charset val="128"/>
    </font>
    <font>
      <sz val="13"/>
      <name val="Meiryo UI"/>
      <family val="3"/>
      <charset val="128"/>
    </font>
    <font>
      <sz val="13"/>
      <name val="ＭＳ Ｐゴシック"/>
      <family val="3"/>
      <charset val="128"/>
    </font>
    <font>
      <sz val="9"/>
      <name val="Meiryo UI"/>
      <family val="3"/>
      <charset val="128"/>
    </font>
    <font>
      <sz val="14"/>
      <name val="Meiryo UI"/>
      <family val="3"/>
      <charset val="128"/>
    </font>
    <font>
      <sz val="16"/>
      <name val="Meiryo UI"/>
      <family val="3"/>
      <charset val="128"/>
    </font>
    <font>
      <sz val="16"/>
      <color theme="1"/>
      <name val="Meiryo UI"/>
      <family val="3"/>
      <charset val="128"/>
    </font>
    <font>
      <sz val="12"/>
      <color theme="1"/>
      <name val="Meiryo UI"/>
      <family val="3"/>
      <charset val="128"/>
    </font>
    <font>
      <sz val="12"/>
      <name val="Meiryo UI"/>
      <family val="3"/>
      <charset val="128"/>
    </font>
    <font>
      <sz val="10"/>
      <color theme="1"/>
      <name val="Meiryo UI"/>
      <family val="3"/>
      <charset val="128"/>
    </font>
    <font>
      <sz val="9"/>
      <color theme="1"/>
      <name val="Meiryo UI"/>
      <family val="3"/>
      <charset val="128"/>
    </font>
    <font>
      <b/>
      <sz val="1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1"/>
      <color theme="1"/>
      <name val="Meiryo UI"/>
      <family val="3"/>
      <charset val="128"/>
    </font>
    <font>
      <sz val="12"/>
      <name val="ＭＳ Ｐゴシック"/>
      <family val="3"/>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0" fillId="0" borderId="0">
      <alignment vertical="center"/>
    </xf>
    <xf numFmtId="41" fontId="23" fillId="0" borderId="0" applyFill="0" applyBorder="0" applyAlignment="0" applyProtection="0"/>
  </cellStyleXfs>
  <cellXfs count="217">
    <xf numFmtId="0" fontId="0" fillId="0" borderId="0" xfId="0">
      <alignment vertical="center"/>
    </xf>
    <xf numFmtId="38" fontId="7" fillId="2" borderId="5" xfId="1" applyFont="1" applyFill="1" applyBorder="1" applyAlignment="1">
      <alignment horizontal="center" vertical="center"/>
    </xf>
    <xf numFmtId="0" fontId="0" fillId="3" borderId="0" xfId="0" applyFill="1">
      <alignment vertical="center"/>
    </xf>
    <xf numFmtId="0" fontId="0" fillId="0" borderId="0" xfId="0" applyProtection="1">
      <alignment vertical="center"/>
      <protection locked="0"/>
    </xf>
    <xf numFmtId="38" fontId="6" fillId="2" borderId="4" xfId="1" applyFont="1" applyFill="1" applyBorder="1" applyAlignment="1">
      <alignment horizontal="center" vertical="center"/>
    </xf>
    <xf numFmtId="38" fontId="0" fillId="0" borderId="7" xfId="1" applyFont="1" applyBorder="1">
      <alignment vertical="center"/>
    </xf>
    <xf numFmtId="38" fontId="0" fillId="3" borderId="11" xfId="1" applyFont="1" applyFill="1" applyBorder="1" applyProtection="1">
      <alignment vertical="center"/>
      <protection locked="0"/>
    </xf>
    <xf numFmtId="38" fontId="0" fillId="3" borderId="8" xfId="1" applyFont="1" applyFill="1" applyBorder="1" applyProtection="1">
      <alignment vertical="center"/>
      <protection locked="0"/>
    </xf>
    <xf numFmtId="38" fontId="0" fillId="3" borderId="14" xfId="1" applyFont="1" applyFill="1" applyBorder="1" applyProtection="1">
      <alignment vertical="center"/>
      <protection locked="0"/>
    </xf>
    <xf numFmtId="0" fontId="13" fillId="3" borderId="11" xfId="0" applyFont="1" applyFill="1" applyBorder="1" applyAlignment="1" applyProtection="1">
      <alignment horizontal="center" vertical="center"/>
      <protection locked="0"/>
    </xf>
    <xf numFmtId="38" fontId="7" fillId="2" borderId="5" xfId="1" applyFont="1" applyFill="1" applyBorder="1" applyAlignment="1" applyProtection="1">
      <alignment horizontal="center" vertical="center"/>
      <protection locked="0"/>
    </xf>
    <xf numFmtId="38" fontId="7" fillId="2" borderId="6" xfId="1" applyFont="1" applyFill="1" applyBorder="1" applyAlignment="1" applyProtection="1">
      <alignment horizontal="center" vertical="center"/>
      <protection locked="0"/>
    </xf>
    <xf numFmtId="38" fontId="0" fillId="0" borderId="7" xfId="1" applyFont="1" applyBorder="1" applyProtection="1">
      <alignment vertical="center"/>
      <protection locked="0"/>
    </xf>
    <xf numFmtId="0" fontId="0" fillId="4" borderId="0" xfId="0" applyFill="1">
      <alignment vertical="center"/>
    </xf>
    <xf numFmtId="0" fontId="8"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38" fontId="7" fillId="4" borderId="4" xfId="1" applyFont="1" applyFill="1" applyBorder="1" applyProtection="1">
      <alignment vertical="center"/>
    </xf>
    <xf numFmtId="38" fontId="6" fillId="4" borderId="5" xfId="1" applyFont="1" applyFill="1" applyBorder="1" applyAlignment="1" applyProtection="1">
      <alignment horizontal="center" vertical="center"/>
    </xf>
    <xf numFmtId="38" fontId="7" fillId="4" borderId="5" xfId="1" applyFont="1" applyFill="1" applyBorder="1" applyAlignment="1" applyProtection="1">
      <alignment horizontal="center" vertical="center"/>
    </xf>
    <xf numFmtId="38" fontId="7" fillId="4" borderId="6" xfId="1" applyFont="1" applyFill="1" applyBorder="1" applyAlignment="1" applyProtection="1">
      <alignment horizontal="center" vertical="center"/>
    </xf>
    <xf numFmtId="38" fontId="7" fillId="0" borderId="7" xfId="1" applyFont="1" applyBorder="1" applyProtection="1">
      <alignment vertical="center"/>
    </xf>
    <xf numFmtId="38" fontId="0" fillId="0" borderId="9" xfId="1" applyFont="1" applyBorder="1" applyProtection="1">
      <alignment vertical="center"/>
    </xf>
    <xf numFmtId="38" fontId="5" fillId="0" borderId="0" xfId="1" applyFont="1" applyBorder="1" applyProtection="1">
      <alignment vertical="center"/>
    </xf>
    <xf numFmtId="38" fontId="15" fillId="0" borderId="0" xfId="1" applyFont="1" applyBorder="1" applyAlignment="1" applyProtection="1">
      <alignment horizontal="center" vertical="top" wrapText="1"/>
    </xf>
    <xf numFmtId="38" fontId="9" fillId="0" borderId="0" xfId="1" applyFont="1" applyBorder="1" applyAlignment="1" applyProtection="1">
      <alignment horizontal="center" vertical="top" wrapText="1"/>
    </xf>
    <xf numFmtId="38" fontId="11" fillId="0" borderId="0" xfId="1" applyFont="1" applyBorder="1" applyAlignment="1" applyProtection="1">
      <alignment horizontal="right"/>
    </xf>
    <xf numFmtId="38" fontId="0" fillId="0" borderId="0" xfId="1" applyFont="1" applyBorder="1" applyProtection="1">
      <alignment vertical="center"/>
    </xf>
    <xf numFmtId="38" fontId="0" fillId="0" borderId="11" xfId="1" applyFont="1" applyBorder="1" applyProtection="1">
      <alignment vertical="center"/>
    </xf>
    <xf numFmtId="38" fontId="0" fillId="0" borderId="0" xfId="1" applyFont="1" applyProtection="1">
      <alignment vertical="center"/>
    </xf>
    <xf numFmtId="38" fontId="3" fillId="0" borderId="0" xfId="1" applyFont="1" applyProtection="1">
      <alignment vertical="center"/>
    </xf>
    <xf numFmtId="38" fontId="4" fillId="0" borderId="0" xfId="1" applyFont="1" applyProtection="1">
      <alignment vertical="center"/>
    </xf>
    <xf numFmtId="38" fontId="10" fillId="4" borderId="1" xfId="1" applyFont="1" applyFill="1" applyBorder="1" applyProtection="1">
      <alignment vertical="center"/>
    </xf>
    <xf numFmtId="38" fontId="7" fillId="4" borderId="5" xfId="1" applyFont="1" applyFill="1" applyBorder="1" applyProtection="1">
      <alignment vertical="center"/>
    </xf>
    <xf numFmtId="38" fontId="6" fillId="4" borderId="12" xfId="1" applyFont="1" applyFill="1" applyBorder="1" applyAlignment="1" applyProtection="1">
      <alignment horizontal="center" vertical="center"/>
    </xf>
    <xf numFmtId="38" fontId="7" fillId="0" borderId="14" xfId="1" applyFont="1" applyBorder="1" applyProtection="1">
      <alignment vertical="center"/>
    </xf>
    <xf numFmtId="38" fontId="0" fillId="0" borderId="17" xfId="1" applyFont="1" applyBorder="1" applyProtection="1">
      <alignment vertical="center"/>
    </xf>
    <xf numFmtId="38" fontId="7" fillId="0" borderId="20" xfId="1" applyFont="1" applyBorder="1" applyProtection="1">
      <alignment vertical="center"/>
    </xf>
    <xf numFmtId="38" fontId="0" fillId="0" borderId="21" xfId="1" applyFont="1" applyBorder="1" applyProtection="1">
      <alignment vertical="center"/>
    </xf>
    <xf numFmtId="38" fontId="0" fillId="0" borderId="18" xfId="1" applyFont="1" applyBorder="1" applyProtection="1">
      <alignment vertical="center"/>
    </xf>
    <xf numFmtId="38" fontId="10" fillId="4" borderId="14" xfId="1" applyFont="1" applyFill="1" applyBorder="1" applyProtection="1">
      <alignment vertical="center"/>
    </xf>
    <xf numFmtId="38" fontId="0" fillId="4" borderId="13" xfId="1" applyFont="1" applyFill="1" applyBorder="1" applyProtection="1">
      <alignment vertical="center"/>
    </xf>
    <xf numFmtId="38" fontId="0" fillId="4" borderId="9" xfId="1" applyFont="1" applyFill="1" applyBorder="1" applyProtection="1">
      <alignment vertical="center"/>
    </xf>
    <xf numFmtId="38" fontId="7" fillId="0" borderId="22" xfId="1" applyFont="1" applyBorder="1" applyProtection="1">
      <alignment vertical="center"/>
    </xf>
    <xf numFmtId="38" fontId="10" fillId="0" borderId="7" xfId="1" applyFont="1" applyBorder="1" applyProtection="1">
      <alignment vertical="center"/>
    </xf>
    <xf numFmtId="38" fontId="7" fillId="4" borderId="25" xfId="1" applyFont="1" applyFill="1" applyBorder="1" applyProtection="1">
      <alignment vertical="center"/>
    </xf>
    <xf numFmtId="38" fontId="7" fillId="0" borderId="26" xfId="1" applyFont="1" applyBorder="1" applyProtection="1">
      <alignment vertical="center"/>
    </xf>
    <xf numFmtId="38" fontId="0" fillId="0" borderId="14" xfId="1" applyFont="1" applyBorder="1" applyProtection="1">
      <alignment vertical="center"/>
    </xf>
    <xf numFmtId="38" fontId="10" fillId="0" borderId="27" xfId="1" applyFont="1" applyBorder="1" applyProtection="1">
      <alignment vertical="center"/>
    </xf>
    <xf numFmtId="38" fontId="0" fillId="4" borderId="8" xfId="1" applyFont="1" applyFill="1" applyBorder="1" applyProtection="1">
      <alignment vertical="center"/>
    </xf>
    <xf numFmtId="38" fontId="7" fillId="4" borderId="26" xfId="1" applyFont="1" applyFill="1" applyBorder="1" applyProtection="1">
      <alignment vertical="center"/>
    </xf>
    <xf numFmtId="38" fontId="0" fillId="4" borderId="17" xfId="1" applyFont="1" applyFill="1" applyBorder="1" applyProtection="1">
      <alignment vertical="center"/>
    </xf>
    <xf numFmtId="38" fontId="7" fillId="4" borderId="22" xfId="1" applyFont="1" applyFill="1" applyBorder="1" applyProtection="1">
      <alignment vertical="center"/>
    </xf>
    <xf numFmtId="38" fontId="10" fillId="4" borderId="27" xfId="1" applyFont="1" applyFill="1" applyBorder="1" applyProtection="1">
      <alignment vertical="center"/>
    </xf>
    <xf numFmtId="38" fontId="6" fillId="4" borderId="14" xfId="1" applyFont="1" applyFill="1" applyBorder="1" applyAlignment="1" applyProtection="1">
      <alignment horizontal="center" vertical="center"/>
    </xf>
    <xf numFmtId="38" fontId="7" fillId="4" borderId="14" xfId="1" applyFont="1" applyFill="1" applyBorder="1" applyAlignment="1" applyProtection="1">
      <alignment horizontal="center" vertical="center"/>
    </xf>
    <xf numFmtId="38" fontId="7" fillId="4" borderId="14" xfId="1" applyFont="1" applyFill="1" applyBorder="1" applyProtection="1">
      <alignment vertical="center"/>
    </xf>
    <xf numFmtId="38" fontId="0" fillId="4" borderId="14" xfId="1" applyFont="1" applyFill="1" applyBorder="1" applyProtection="1">
      <alignment vertical="center"/>
    </xf>
    <xf numFmtId="38" fontId="10" fillId="0" borderId="14" xfId="1" applyFont="1" applyBorder="1" applyProtection="1">
      <alignment vertical="center"/>
    </xf>
    <xf numFmtId="38" fontId="10" fillId="0" borderId="0" xfId="1" applyFont="1" applyBorder="1" applyProtection="1">
      <alignment vertical="center"/>
    </xf>
    <xf numFmtId="38" fontId="14" fillId="0" borderId="11" xfId="1" applyFont="1" applyBorder="1" applyProtection="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pplyAlignment="1">
      <alignment horizontal="center" vertical="center"/>
    </xf>
    <xf numFmtId="0" fontId="20" fillId="0" borderId="0" xfId="2">
      <alignment vertical="center"/>
    </xf>
    <xf numFmtId="0" fontId="20" fillId="0" borderId="0" xfId="2" applyAlignment="1">
      <alignment horizontal="center" vertical="center"/>
    </xf>
    <xf numFmtId="0" fontId="21" fillId="0" borderId="0" xfId="2" applyFont="1">
      <alignment vertical="center"/>
    </xf>
    <xf numFmtId="0" fontId="21" fillId="0" borderId="0" xfId="2" applyFont="1" applyAlignment="1">
      <alignment horizontal="center" vertical="center"/>
    </xf>
    <xf numFmtId="41" fontId="24" fillId="0" borderId="0" xfId="3" applyFont="1" applyBorder="1" applyAlignment="1">
      <alignment vertical="center"/>
    </xf>
    <xf numFmtId="177" fontId="21" fillId="0" borderId="0" xfId="2" applyNumberFormat="1" applyFont="1">
      <alignment vertical="center"/>
    </xf>
    <xf numFmtId="0" fontId="25" fillId="0" borderId="48" xfId="2" applyFont="1" applyBorder="1" applyAlignment="1">
      <alignment horizontal="center" vertical="center"/>
    </xf>
    <xf numFmtId="0" fontId="25" fillId="0" borderId="49" xfId="2" applyFont="1" applyBorder="1">
      <alignment vertical="center"/>
    </xf>
    <xf numFmtId="0" fontId="25" fillId="0" borderId="51" xfId="2" applyFont="1" applyBorder="1" applyAlignment="1">
      <alignment horizontal="center" vertical="center"/>
    </xf>
    <xf numFmtId="0" fontId="25" fillId="0" borderId="22" xfId="2" applyFont="1" applyBorder="1" applyAlignment="1">
      <alignment horizontal="center" vertical="center"/>
    </xf>
    <xf numFmtId="177" fontId="25" fillId="0" borderId="52" xfId="2" applyNumberFormat="1" applyFont="1" applyBorder="1">
      <alignment vertical="center"/>
    </xf>
    <xf numFmtId="177" fontId="25" fillId="0" borderId="53" xfId="2" applyNumberFormat="1" applyFont="1" applyBorder="1">
      <alignment vertical="center"/>
    </xf>
    <xf numFmtId="0" fontId="25" fillId="0" borderId="45" xfId="2" applyFont="1" applyBorder="1" applyAlignment="1">
      <alignment horizontal="center" vertical="center"/>
    </xf>
    <xf numFmtId="0" fontId="28" fillId="0" borderId="0" xfId="2" applyFont="1" applyAlignment="1">
      <alignment horizontal="center" vertical="center"/>
    </xf>
    <xf numFmtId="0" fontId="17" fillId="0" borderId="0" xfId="0" applyFont="1" applyAlignment="1">
      <alignment horizontal="left" vertical="center" wrapText="1"/>
    </xf>
    <xf numFmtId="0" fontId="31" fillId="0" borderId="0" xfId="0" applyFont="1">
      <alignment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176" fontId="31" fillId="0" borderId="20" xfId="0" applyNumberFormat="1" applyFont="1" applyBorder="1" applyProtection="1">
      <alignment vertical="center"/>
      <protection locked="0"/>
    </xf>
    <xf numFmtId="0" fontId="33" fillId="0" borderId="21" xfId="0" applyFont="1" applyBorder="1" applyAlignment="1" applyProtection="1">
      <alignment horizontal="left" vertical="center" wrapText="1"/>
      <protection locked="0"/>
    </xf>
    <xf numFmtId="0" fontId="32" fillId="0" borderId="35" xfId="0" applyFont="1" applyBorder="1" applyAlignment="1">
      <alignment horizontal="center" vertical="center"/>
    </xf>
    <xf numFmtId="176" fontId="31" fillId="0" borderId="14" xfId="0" applyNumberFormat="1" applyFont="1" applyBorder="1" applyProtection="1">
      <alignment vertical="center"/>
      <protection locked="0"/>
    </xf>
    <xf numFmtId="0" fontId="34" fillId="0" borderId="36" xfId="0" applyFont="1" applyBorder="1" applyAlignment="1" applyProtection="1">
      <alignment horizontal="left" vertical="center" wrapText="1"/>
      <protection locked="0"/>
    </xf>
    <xf numFmtId="0" fontId="32" fillId="0" borderId="37" xfId="0" applyFont="1" applyBorder="1" applyAlignment="1">
      <alignment horizontal="center" vertical="center"/>
    </xf>
    <xf numFmtId="176" fontId="31" fillId="0" borderId="38" xfId="0" applyNumberFormat="1" applyFont="1" applyBorder="1" applyProtection="1">
      <alignment vertical="center"/>
      <protection locked="0"/>
    </xf>
    <xf numFmtId="0" fontId="31" fillId="0" borderId="39" xfId="0" applyFont="1" applyBorder="1" applyAlignment="1" applyProtection="1">
      <alignment horizontal="center" vertical="center"/>
      <protection locked="0"/>
    </xf>
    <xf numFmtId="0" fontId="31" fillId="0" borderId="40" xfId="0" applyFont="1" applyBorder="1" applyAlignment="1">
      <alignment horizontal="center" vertical="center"/>
    </xf>
    <xf numFmtId="176" fontId="31" fillId="0" borderId="41" xfId="0" applyNumberFormat="1" applyFont="1" applyBorder="1">
      <alignment vertical="center"/>
    </xf>
    <xf numFmtId="0" fontId="31" fillId="0" borderId="42" xfId="0" applyFont="1" applyBorder="1">
      <alignment vertical="center"/>
    </xf>
    <xf numFmtId="176" fontId="31" fillId="0" borderId="0" xfId="0" applyNumberFormat="1" applyFont="1">
      <alignment vertical="center"/>
    </xf>
    <xf numFmtId="176" fontId="31" fillId="0" borderId="14" xfId="0" applyNumberFormat="1" applyFont="1" applyBorder="1">
      <alignment vertical="center"/>
    </xf>
    <xf numFmtId="0" fontId="34" fillId="0" borderId="17" xfId="0" applyFont="1" applyBorder="1">
      <alignment vertical="center"/>
    </xf>
    <xf numFmtId="0" fontId="31" fillId="0" borderId="17" xfId="0" applyFont="1" applyBorder="1" applyProtection="1">
      <alignment vertical="center"/>
      <protection locked="0"/>
    </xf>
    <xf numFmtId="176" fontId="31" fillId="0" borderId="38" xfId="0" applyNumberFormat="1" applyFont="1" applyBorder="1">
      <alignment vertical="center"/>
    </xf>
    <xf numFmtId="0" fontId="34" fillId="0" borderId="39" xfId="0" applyFont="1" applyBorder="1">
      <alignment vertical="center"/>
    </xf>
    <xf numFmtId="0" fontId="37" fillId="0" borderId="0" xfId="0" applyFont="1" applyAlignment="1">
      <alignment horizontal="center" vertical="center"/>
    </xf>
    <xf numFmtId="0" fontId="38" fillId="0" borderId="14" xfId="0" applyFont="1" applyBorder="1" applyAlignment="1">
      <alignment horizontal="center" vertical="center"/>
    </xf>
    <xf numFmtId="0" fontId="31" fillId="5" borderId="14" xfId="0" applyFont="1" applyFill="1" applyBorder="1">
      <alignment vertical="center"/>
    </xf>
    <xf numFmtId="0" fontId="28" fillId="0" borderId="30" xfId="2" applyFont="1" applyBorder="1" applyProtection="1">
      <alignment vertical="center"/>
      <protection locked="0"/>
    </xf>
    <xf numFmtId="38" fontId="10" fillId="4" borderId="0" xfId="1" applyFont="1" applyFill="1" applyBorder="1" applyProtection="1">
      <alignment vertical="center"/>
    </xf>
    <xf numFmtId="38" fontId="0" fillId="4" borderId="0" xfId="1" applyFont="1" applyFill="1" applyBorder="1" applyProtection="1">
      <alignment vertical="center"/>
    </xf>
    <xf numFmtId="38" fontId="0" fillId="0" borderId="0" xfId="1" applyFont="1" applyBorder="1">
      <alignment vertical="center"/>
    </xf>
    <xf numFmtId="38" fontId="0" fillId="0" borderId="0" xfId="1" applyFont="1" applyBorder="1" applyProtection="1">
      <alignment vertical="center"/>
      <protection locked="0"/>
    </xf>
    <xf numFmtId="38" fontId="0" fillId="0" borderId="19" xfId="1" applyFont="1" applyBorder="1" applyProtection="1">
      <alignment vertical="center"/>
    </xf>
    <xf numFmtId="38" fontId="0" fillId="3" borderId="58" xfId="1" applyFont="1" applyFill="1" applyBorder="1" applyProtection="1">
      <alignment vertical="center"/>
      <protection locked="0"/>
    </xf>
    <xf numFmtId="0" fontId="27" fillId="0" borderId="40" xfId="2" applyFont="1" applyBorder="1" applyAlignment="1">
      <alignment horizontal="center" vertical="center"/>
    </xf>
    <xf numFmtId="0" fontId="27" fillId="0" borderId="42" xfId="2" applyFont="1" applyBorder="1" applyAlignment="1">
      <alignment horizontal="center" vertical="center"/>
    </xf>
    <xf numFmtId="0" fontId="24" fillId="0" borderId="55" xfId="2" applyFont="1" applyBorder="1" applyAlignment="1">
      <alignment horizontal="center" vertical="center"/>
    </xf>
    <xf numFmtId="0" fontId="34" fillId="0" borderId="21" xfId="0" applyFont="1" applyBorder="1">
      <alignment vertical="center"/>
    </xf>
    <xf numFmtId="0" fontId="34" fillId="0" borderId="17" xfId="0" applyFont="1" applyBorder="1" applyAlignment="1" applyProtection="1">
      <alignment vertical="center" wrapText="1"/>
      <protection locked="0"/>
    </xf>
    <xf numFmtId="0" fontId="27" fillId="0" borderId="46" xfId="0" applyFont="1" applyBorder="1" applyAlignment="1">
      <alignment horizontal="left" vertical="center"/>
    </xf>
    <xf numFmtId="38" fontId="0" fillId="3" borderId="20" xfId="1" applyFont="1" applyFill="1" applyBorder="1" applyProtection="1">
      <alignment vertical="center"/>
      <protection locked="0"/>
    </xf>
    <xf numFmtId="177" fontId="25" fillId="0" borderId="34" xfId="2" applyNumberFormat="1" applyFont="1" applyBorder="1" applyProtection="1">
      <alignment vertical="center"/>
      <protection locked="0"/>
    </xf>
    <xf numFmtId="177" fontId="25" fillId="0" borderId="20" xfId="2" applyNumberFormat="1" applyFont="1" applyBorder="1" applyProtection="1">
      <alignment vertical="center"/>
      <protection locked="0"/>
    </xf>
    <xf numFmtId="177" fontId="25" fillId="0" borderId="34" xfId="2" applyNumberFormat="1" applyFont="1" applyBorder="1" applyAlignment="1" applyProtection="1">
      <alignment vertical="center" wrapText="1"/>
      <protection locked="0"/>
    </xf>
    <xf numFmtId="177" fontId="25" fillId="0" borderId="21" xfId="2" applyNumberFormat="1" applyFont="1" applyBorder="1" applyAlignment="1" applyProtection="1">
      <alignment vertical="center" wrapText="1"/>
      <protection locked="0"/>
    </xf>
    <xf numFmtId="41" fontId="25" fillId="0" borderId="54" xfId="3" applyFont="1" applyBorder="1" applyAlignment="1" applyProtection="1">
      <alignment vertical="center"/>
      <protection locked="0"/>
    </xf>
    <xf numFmtId="177" fontId="25" fillId="0" borderId="35" xfId="2" applyNumberFormat="1" applyFont="1" applyBorder="1" applyProtection="1">
      <alignment vertical="center"/>
      <protection locked="0"/>
    </xf>
    <xf numFmtId="177" fontId="25" fillId="0" borderId="14" xfId="2" applyNumberFormat="1" applyFont="1" applyBorder="1" applyProtection="1">
      <alignment vertical="center"/>
      <protection locked="0"/>
    </xf>
    <xf numFmtId="177" fontId="25" fillId="0" borderId="35" xfId="2" applyNumberFormat="1" applyFont="1" applyBorder="1" applyAlignment="1" applyProtection="1">
      <alignment vertical="center" wrapText="1"/>
      <protection locked="0"/>
    </xf>
    <xf numFmtId="177" fontId="25" fillId="0" borderId="17" xfId="2" applyNumberFormat="1" applyFont="1" applyBorder="1" applyAlignment="1" applyProtection="1">
      <alignment vertical="center" wrapText="1"/>
      <protection locked="0"/>
    </xf>
    <xf numFmtId="41" fontId="25" fillId="0" borderId="26" xfId="3" applyFont="1" applyBorder="1" applyAlignment="1" applyProtection="1">
      <alignment vertical="center"/>
      <protection locked="0"/>
    </xf>
    <xf numFmtId="177" fontId="25" fillId="0" borderId="17" xfId="2" applyNumberFormat="1" applyFont="1" applyBorder="1" applyAlignment="1" applyProtection="1">
      <alignment horizontal="left" vertical="top" wrapText="1"/>
      <protection locked="0"/>
    </xf>
    <xf numFmtId="177" fontId="25" fillId="0" borderId="28" xfId="2" applyNumberFormat="1" applyFont="1" applyBorder="1" applyAlignment="1" applyProtection="1">
      <alignment vertical="center" wrapText="1"/>
      <protection locked="0"/>
    </xf>
    <xf numFmtId="0" fontId="21" fillId="0" borderId="30" xfId="2" applyFont="1" applyBorder="1" applyProtection="1">
      <alignment vertical="center"/>
      <protection locked="0"/>
    </xf>
    <xf numFmtId="38" fontId="25" fillId="0" borderId="47" xfId="1" applyFont="1" applyBorder="1">
      <alignment vertical="center"/>
    </xf>
    <xf numFmtId="0" fontId="25" fillId="0" borderId="60" xfId="2" applyFont="1" applyBorder="1" applyAlignment="1">
      <alignment horizontal="center" vertical="center"/>
    </xf>
    <xf numFmtId="177" fontId="25" fillId="0" borderId="60" xfId="2" applyNumberFormat="1" applyFont="1" applyBorder="1">
      <alignment vertical="center"/>
    </xf>
    <xf numFmtId="177" fontId="25" fillId="0" borderId="61" xfId="2" applyNumberFormat="1" applyFont="1" applyBorder="1">
      <alignment vertical="center"/>
    </xf>
    <xf numFmtId="177" fontId="25" fillId="0" borderId="62" xfId="2" applyNumberFormat="1" applyFont="1" applyBorder="1">
      <alignment vertical="center"/>
    </xf>
    <xf numFmtId="177" fontId="25" fillId="0" borderId="63" xfId="2" applyNumberFormat="1" applyFont="1" applyBorder="1">
      <alignment vertical="center"/>
    </xf>
    <xf numFmtId="177" fontId="25" fillId="0" borderId="64" xfId="2" applyNumberFormat="1" applyFont="1" applyBorder="1">
      <alignment vertical="center"/>
    </xf>
    <xf numFmtId="38" fontId="25" fillId="0" borderId="65" xfId="1" applyFont="1" applyBorder="1">
      <alignment vertical="center"/>
    </xf>
    <xf numFmtId="177" fontId="25" fillId="0" borderId="37" xfId="2" applyNumberFormat="1" applyFont="1" applyBorder="1" applyProtection="1">
      <alignment vertical="center"/>
      <protection locked="0"/>
    </xf>
    <xf numFmtId="177" fontId="25" fillId="0" borderId="38" xfId="2" applyNumberFormat="1" applyFont="1" applyBorder="1" applyProtection="1">
      <alignment vertical="center"/>
      <protection locked="0"/>
    </xf>
    <xf numFmtId="177" fontId="25" fillId="0" borderId="37" xfId="2" applyNumberFormat="1" applyFont="1" applyBorder="1" applyAlignment="1" applyProtection="1">
      <alignment vertical="center" wrapText="1"/>
      <protection locked="0"/>
    </xf>
    <xf numFmtId="177" fontId="25" fillId="0" borderId="39" xfId="2" applyNumberFormat="1" applyFont="1" applyBorder="1" applyAlignment="1" applyProtection="1">
      <alignment vertical="center" wrapText="1"/>
      <protection locked="0"/>
    </xf>
    <xf numFmtId="177" fontId="25" fillId="0" borderId="59" xfId="2" applyNumberFormat="1" applyFont="1" applyBorder="1" applyAlignment="1" applyProtection="1">
      <alignment vertical="center" wrapText="1"/>
      <protection locked="0"/>
    </xf>
    <xf numFmtId="41" fontId="25" fillId="0" borderId="50" xfId="3" applyFont="1" applyBorder="1" applyAlignment="1" applyProtection="1">
      <alignment vertical="center"/>
      <protection locked="0"/>
    </xf>
    <xf numFmtId="0" fontId="0" fillId="0" borderId="0" xfId="0" applyAlignment="1">
      <alignment horizontal="right" vertical="center"/>
    </xf>
    <xf numFmtId="38" fontId="0" fillId="0" borderId="0" xfId="0" applyNumberFormat="1">
      <alignment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18" xfId="0" applyFont="1" applyBorder="1" applyAlignment="1">
      <alignment horizontal="center" vertical="center"/>
    </xf>
    <xf numFmtId="38" fontId="0" fillId="3" borderId="23" xfId="1" applyFont="1" applyFill="1" applyBorder="1" applyAlignment="1" applyProtection="1">
      <alignment horizontal="center" vertical="center" wrapText="1"/>
      <protection locked="0"/>
    </xf>
    <xf numFmtId="38" fontId="0" fillId="3" borderId="2" xfId="1" applyFont="1" applyFill="1" applyBorder="1" applyAlignment="1" applyProtection="1">
      <alignment horizontal="center" vertical="center" wrapText="1"/>
      <protection locked="0"/>
    </xf>
    <xf numFmtId="38" fontId="0" fillId="3" borderId="3" xfId="1" applyFont="1" applyFill="1" applyBorder="1" applyAlignment="1" applyProtection="1">
      <alignment horizontal="center" vertical="center" wrapText="1"/>
      <protection locked="0"/>
    </xf>
    <xf numFmtId="38" fontId="0" fillId="3" borderId="23" xfId="1" applyFont="1" applyFill="1" applyBorder="1" applyAlignment="1" applyProtection="1">
      <alignment horizontal="center" vertical="center"/>
      <protection locked="0"/>
    </xf>
    <xf numFmtId="38" fontId="0" fillId="3" borderId="3" xfId="1" applyFont="1" applyFill="1" applyBorder="1" applyAlignment="1" applyProtection="1">
      <alignment horizontal="center" vertical="center"/>
      <protection locked="0"/>
    </xf>
    <xf numFmtId="0" fontId="11" fillId="6" borderId="16" xfId="0" applyFont="1" applyFill="1" applyBorder="1" applyAlignment="1">
      <alignment horizontal="right" vertical="center"/>
    </xf>
    <xf numFmtId="38" fontId="11" fillId="0" borderId="1" xfId="1" applyFont="1" applyBorder="1" applyAlignment="1" applyProtection="1">
      <alignment horizontal="center" vertical="center" wrapText="1"/>
    </xf>
    <xf numFmtId="38" fontId="11" fillId="0" borderId="66" xfId="1" applyFont="1" applyBorder="1" applyAlignment="1" applyProtection="1">
      <alignment horizontal="center" vertical="center" wrapText="1"/>
    </xf>
    <xf numFmtId="38" fontId="9" fillId="0" borderId="1" xfId="1" applyFont="1" applyBorder="1" applyAlignment="1" applyProtection="1">
      <alignment horizontal="center" vertical="center" wrapText="1"/>
    </xf>
    <xf numFmtId="38" fontId="9" fillId="0" borderId="66" xfId="1" applyFont="1" applyBorder="1" applyAlignment="1" applyProtection="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6" borderId="0" xfId="0" applyFont="1" applyFill="1" applyAlignment="1">
      <alignment horizontal="righ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38" fontId="8" fillId="0" borderId="1" xfId="1" applyFont="1" applyBorder="1" applyAlignment="1" applyProtection="1">
      <alignment horizontal="center" vertical="center"/>
    </xf>
    <xf numFmtId="38" fontId="8" fillId="0" borderId="3" xfId="1" applyFont="1" applyBorder="1" applyAlignment="1" applyProtection="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left" vertical="center"/>
    </xf>
    <xf numFmtId="0" fontId="13" fillId="0" borderId="24" xfId="0" applyFont="1" applyBorder="1" applyAlignment="1">
      <alignment horizontal="left" vertical="center"/>
    </xf>
    <xf numFmtId="38" fontId="8" fillId="0" borderId="1" xfId="1" applyFont="1" applyBorder="1" applyAlignment="1" applyProtection="1">
      <alignment horizontal="center" vertical="center" wrapText="1"/>
    </xf>
    <xf numFmtId="38" fontId="8" fillId="0" borderId="3" xfId="1" applyFont="1" applyBorder="1" applyAlignment="1" applyProtection="1">
      <alignment horizontal="center" vertical="center" wrapText="1"/>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1" fillId="5" borderId="14" xfId="0" applyFont="1" applyFill="1" applyBorder="1" applyAlignment="1">
      <alignment horizontal="center" vertical="center"/>
    </xf>
    <xf numFmtId="0" fontId="31" fillId="0" borderId="14" xfId="0" applyFont="1" applyBorder="1" applyAlignment="1">
      <alignment horizontal="center" vertical="center" wrapText="1"/>
    </xf>
    <xf numFmtId="0" fontId="36" fillId="0" borderId="0" xfId="0" applyFont="1" applyAlignment="1">
      <alignment horizontal="left" vertical="center"/>
    </xf>
    <xf numFmtId="0" fontId="37" fillId="5" borderId="14" xfId="0" applyFont="1" applyFill="1" applyBorder="1" applyAlignment="1">
      <alignment horizontal="center" vertical="center"/>
    </xf>
    <xf numFmtId="0" fontId="31" fillId="0" borderId="29" xfId="0" applyFont="1" applyBorder="1" applyAlignment="1">
      <alignment horizontal="center" vertical="center"/>
    </xf>
    <xf numFmtId="0" fontId="31" fillId="5" borderId="26" xfId="0" applyFont="1" applyFill="1" applyBorder="1" applyAlignment="1">
      <alignment horizontal="center" vertical="center"/>
    </xf>
    <xf numFmtId="0" fontId="31" fillId="5" borderId="28" xfId="0" applyFont="1" applyFill="1" applyBorder="1" applyAlignment="1">
      <alignment horizontal="center" vertical="center"/>
    </xf>
    <xf numFmtId="0" fontId="31" fillId="5" borderId="18" xfId="0" applyFont="1" applyFill="1" applyBorder="1" applyAlignment="1">
      <alignment horizontal="center" vertical="center"/>
    </xf>
    <xf numFmtId="0" fontId="32" fillId="0" borderId="25" xfId="0" applyFont="1" applyBorder="1" applyAlignment="1">
      <alignment horizontal="left" vertical="center"/>
    </xf>
    <xf numFmtId="0" fontId="32" fillId="0" borderId="43" xfId="0" applyFont="1" applyBorder="1" applyAlignment="1">
      <alignment horizontal="left" vertical="center"/>
    </xf>
    <xf numFmtId="0" fontId="32" fillId="0" borderId="44" xfId="0" applyFont="1" applyBorder="1" applyAlignment="1">
      <alignment horizontal="left" vertical="center"/>
    </xf>
    <xf numFmtId="0" fontId="32" fillId="0" borderId="45" xfId="0" applyFont="1" applyBorder="1" applyAlignment="1">
      <alignment horizontal="left" vertical="center"/>
    </xf>
    <xf numFmtId="0" fontId="32" fillId="0" borderId="29" xfId="0" applyFont="1" applyBorder="1" applyAlignment="1">
      <alignment horizontal="left" vertical="center"/>
    </xf>
    <xf numFmtId="0" fontId="32" fillId="0" borderId="46" xfId="0" applyFont="1" applyBorder="1" applyAlignment="1">
      <alignment horizontal="left" vertical="center"/>
    </xf>
    <xf numFmtId="0" fontId="35" fillId="6" borderId="0" xfId="0" applyFont="1" applyFill="1" applyAlignment="1">
      <alignment horizontal="left" vertical="center" wrapText="1"/>
    </xf>
    <xf numFmtId="0" fontId="30" fillId="0" borderId="0" xfId="0" applyFont="1" applyAlignment="1">
      <alignment horizontal="center" vertical="center"/>
    </xf>
    <xf numFmtId="0" fontId="21" fillId="0" borderId="57" xfId="2" applyFont="1" applyBorder="1" applyAlignment="1">
      <alignment horizontal="center" vertical="center"/>
    </xf>
    <xf numFmtId="0" fontId="21" fillId="0" borderId="56" xfId="2" applyFont="1" applyBorder="1" applyAlignment="1">
      <alignment horizontal="center" vertical="center"/>
    </xf>
    <xf numFmtId="0" fontId="21" fillId="0" borderId="47" xfId="2" applyFont="1" applyBorder="1" applyAlignment="1">
      <alignment horizontal="center" vertical="center"/>
    </xf>
    <xf numFmtId="0" fontId="29" fillId="0" borderId="0" xfId="2" applyFont="1" applyAlignment="1">
      <alignment horizontal="center" vertical="center"/>
    </xf>
    <xf numFmtId="177" fontId="25" fillId="0" borderId="40" xfId="2" applyNumberFormat="1" applyFont="1" applyBorder="1" applyAlignment="1">
      <alignment horizontal="center" vertical="center"/>
    </xf>
    <xf numFmtId="0" fontId="25" fillId="0" borderId="41" xfId="2" applyFont="1" applyBorder="1" applyAlignment="1">
      <alignment horizontal="center" vertical="center"/>
    </xf>
    <xf numFmtId="0" fontId="32" fillId="0" borderId="1" xfId="2" applyFont="1" applyBorder="1" applyAlignment="1">
      <alignment horizontal="center" vertical="center"/>
    </xf>
    <xf numFmtId="0" fontId="40" fillId="0" borderId="2" xfId="2" applyFont="1" applyBorder="1" applyAlignment="1">
      <alignment horizontal="center" vertical="center"/>
    </xf>
    <xf numFmtId="177" fontId="25" fillId="0" borderId="30" xfId="2" applyNumberFormat="1" applyFont="1" applyBorder="1" applyAlignment="1">
      <alignment horizontal="center" vertical="center"/>
    </xf>
    <xf numFmtId="0" fontId="26" fillId="0" borderId="30" xfId="2" applyFont="1" applyBorder="1" applyAlignment="1">
      <alignment horizontal="center" vertical="center"/>
    </xf>
    <xf numFmtId="0" fontId="21" fillId="0" borderId="25" xfId="2" applyFont="1" applyBorder="1" applyAlignment="1">
      <alignment horizontal="center" vertical="center"/>
    </xf>
    <xf numFmtId="0" fontId="21" fillId="0" borderId="44" xfId="2" applyFont="1" applyBorder="1" applyAlignment="1">
      <alignment horizontal="center" vertical="center"/>
    </xf>
    <xf numFmtId="0" fontId="21" fillId="0" borderId="10" xfId="2" applyFont="1" applyBorder="1" applyAlignment="1">
      <alignment horizontal="center" vertical="center" wrapText="1"/>
    </xf>
    <xf numFmtId="0" fontId="21" fillId="0" borderId="55" xfId="2" applyFont="1" applyBorder="1" applyAlignment="1">
      <alignment horizontal="center" vertical="center"/>
    </xf>
    <xf numFmtId="0" fontId="21" fillId="0" borderId="10" xfId="2" applyFont="1" applyBorder="1" applyAlignment="1">
      <alignment horizontal="center" vertical="center"/>
    </xf>
    <xf numFmtId="0" fontId="21" fillId="0" borderId="15" xfId="2" applyFont="1" applyBorder="1" applyAlignment="1">
      <alignment horizontal="center" vertical="center"/>
    </xf>
    <xf numFmtId="0" fontId="21" fillId="0" borderId="48" xfId="2" applyFont="1" applyBorder="1" applyAlignment="1">
      <alignment horizontal="center" vertical="center"/>
    </xf>
    <xf numFmtId="0" fontId="28" fillId="0" borderId="30" xfId="2" applyFont="1" applyBorder="1" applyAlignment="1">
      <alignment horizontal="center" vertical="center"/>
    </xf>
  </cellXfs>
  <cellStyles count="4">
    <cellStyle name="桁区切り" xfId="1" builtinId="6"/>
    <cellStyle name="桁区切り 2" xfId="3"/>
    <cellStyle name="標準" xfId="0" builtinId="0"/>
    <cellStyle name="標準 2" xfId="2"/>
  </cellStyles>
  <dxfs count="11">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139700</xdr:colOff>
      <xdr:row>0</xdr:row>
      <xdr:rowOff>88900</xdr:rowOff>
    </xdr:from>
    <xdr:to>
      <xdr:col>0</xdr:col>
      <xdr:colOff>965200</xdr:colOff>
      <xdr:row>1</xdr:row>
      <xdr:rowOff>139700</xdr:rowOff>
    </xdr:to>
    <xdr:sp macro="" textlink="">
      <xdr:nvSpPr>
        <xdr:cNvPr id="3" name="テキスト ボックス 2">
          <a:extLst>
            <a:ext uri="{FF2B5EF4-FFF2-40B4-BE49-F238E27FC236}">
              <a16:creationId xmlns:a16="http://schemas.microsoft.com/office/drawing/2014/main" id="{B7027D60-C234-4047-A709-26A2B29D4F03}"/>
            </a:ext>
          </a:extLst>
        </xdr:cNvPr>
        <xdr:cNvSpPr txBox="1"/>
      </xdr:nvSpPr>
      <xdr:spPr>
        <a:xfrm>
          <a:off x="139700" y="88900"/>
          <a:ext cx="8255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別紙</a:t>
          </a:r>
          <a:r>
            <a:rPr kumimoji="1" lang="en-US" altLang="ja-JP" sz="1800" b="1"/>
            <a:t>3</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2</xdr:row>
      <xdr:rowOff>114300</xdr:rowOff>
    </xdr:from>
    <xdr:to>
      <xdr:col>1</xdr:col>
      <xdr:colOff>666750</xdr:colOff>
      <xdr:row>4</xdr:row>
      <xdr:rowOff>19050</xdr:rowOff>
    </xdr:to>
    <xdr:sp macro="" textlink="">
      <xdr:nvSpPr>
        <xdr:cNvPr id="3" name="テキスト ボックス 2">
          <a:extLst>
            <a:ext uri="{FF2B5EF4-FFF2-40B4-BE49-F238E27FC236}">
              <a16:creationId xmlns:a16="http://schemas.microsoft.com/office/drawing/2014/main" id="{DF1EDBD0-8D69-4B47-BAF7-748903F79883}"/>
            </a:ext>
          </a:extLst>
        </xdr:cNvPr>
        <xdr:cNvSpPr txBox="1"/>
      </xdr:nvSpPr>
      <xdr:spPr>
        <a:xfrm>
          <a:off x="342900" y="444500"/>
          <a:ext cx="825500" cy="450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別紙</a:t>
          </a:r>
          <a:r>
            <a:rPr kumimoji="1" lang="en-US" altLang="ja-JP" sz="1800" b="1"/>
            <a:t>4</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53"/>
  <sheetViews>
    <sheetView tabSelected="1" zoomScale="70" zoomScaleNormal="70" workbookViewId="0">
      <selection activeCell="H12" sqref="H12"/>
    </sheetView>
  </sheetViews>
  <sheetFormatPr defaultRowHeight="18.75" x14ac:dyDescent="0.4"/>
  <cols>
    <col min="1" max="1" width="0.875" customWidth="1"/>
    <col min="2" max="2" width="18.375" customWidth="1"/>
    <col min="3" max="3" width="9.375" bestFit="1" customWidth="1"/>
    <col min="4" max="4" width="9.25" customWidth="1"/>
    <col min="5" max="5" width="9.625" customWidth="1"/>
    <col min="6" max="6" width="9.875" customWidth="1"/>
    <col min="7" max="14" width="8.875" customWidth="1"/>
    <col min="15" max="15" width="15.875" customWidth="1"/>
    <col min="16" max="16" width="9.25" customWidth="1"/>
    <col min="17" max="27" width="8.625" hidden="1" customWidth="1"/>
    <col min="28" max="30" width="8.625" style="3" hidden="1" customWidth="1"/>
    <col min="31" max="31" width="8.625" customWidth="1"/>
  </cols>
  <sheetData>
    <row r="1" spans="2:22" ht="18.95" customHeight="1" thickBot="1" x14ac:dyDescent="0.45"/>
    <row r="2" spans="2:22" ht="30.75" thickBot="1" x14ac:dyDescent="0.45">
      <c r="B2" s="177" t="s">
        <v>64</v>
      </c>
      <c r="C2" s="177"/>
      <c r="D2" s="177"/>
      <c r="E2" s="177"/>
      <c r="F2" s="177"/>
      <c r="G2" s="177"/>
      <c r="H2" s="177"/>
      <c r="I2" s="177"/>
      <c r="J2" s="177"/>
      <c r="K2" s="177"/>
      <c r="L2" s="178"/>
      <c r="M2" s="175" t="s">
        <v>39</v>
      </c>
      <c r="N2" s="176"/>
      <c r="O2" s="9" t="s">
        <v>3</v>
      </c>
    </row>
    <row r="3" spans="2:22" ht="26.1" customHeight="1" thickBot="1" x14ac:dyDescent="0.45">
      <c r="B3" s="14" t="s">
        <v>41</v>
      </c>
    </row>
    <row r="4" spans="2:22" ht="50.1" customHeight="1" thickBot="1" x14ac:dyDescent="0.45">
      <c r="B4" s="166" t="s">
        <v>0</v>
      </c>
      <c r="C4" s="167"/>
      <c r="D4" s="168"/>
      <c r="E4" s="169"/>
      <c r="F4" s="169"/>
      <c r="G4" s="169"/>
      <c r="H4" s="169"/>
      <c r="I4" s="169"/>
      <c r="J4" s="169"/>
      <c r="K4" s="169"/>
      <c r="L4" s="169"/>
      <c r="M4" s="169"/>
      <c r="N4" s="170"/>
    </row>
    <row r="5" spans="2:22" ht="48.95" customHeight="1" thickBot="1" x14ac:dyDescent="0.45">
      <c r="B5" s="171" t="s">
        <v>1</v>
      </c>
      <c r="C5" s="172"/>
      <c r="D5" s="168"/>
      <c r="E5" s="169"/>
      <c r="F5" s="169"/>
      <c r="G5" s="169"/>
      <c r="H5" s="169"/>
      <c r="I5" s="169"/>
      <c r="J5" s="169"/>
      <c r="K5" s="169"/>
      <c r="L5" s="169"/>
      <c r="M5" s="169"/>
      <c r="N5" s="170"/>
    </row>
    <row r="6" spans="2:22" ht="41.45" customHeight="1" thickBot="1" x14ac:dyDescent="0.45">
      <c r="B6" s="15" t="s">
        <v>21</v>
      </c>
      <c r="C6" s="16" t="s">
        <v>28</v>
      </c>
      <c r="D6" s="16"/>
      <c r="E6" s="16"/>
      <c r="F6" s="16"/>
      <c r="G6" s="16"/>
      <c r="P6" s="3"/>
    </row>
    <row r="7" spans="2:22" ht="41.45" hidden="1" customHeight="1" x14ac:dyDescent="0.45">
      <c r="B7" s="15"/>
      <c r="C7" s="17" t="str">
        <f>IF(C$9=$O$2,"●","")</f>
        <v>●</v>
      </c>
      <c r="D7" s="17" t="str">
        <f t="shared" ref="D7:N7" si="0">IF(D$9=$O$2,"●","")</f>
        <v/>
      </c>
      <c r="E7" s="17" t="str">
        <f t="shared" si="0"/>
        <v/>
      </c>
      <c r="F7" s="17" t="str">
        <f t="shared" si="0"/>
        <v/>
      </c>
      <c r="G7" s="17" t="str">
        <f t="shared" si="0"/>
        <v/>
      </c>
      <c r="H7" s="17" t="str">
        <f t="shared" si="0"/>
        <v/>
      </c>
      <c r="I7" s="17" t="str">
        <f t="shared" si="0"/>
        <v/>
      </c>
      <c r="J7" s="17" t="str">
        <f t="shared" si="0"/>
        <v/>
      </c>
      <c r="K7" s="17" t="str">
        <f t="shared" si="0"/>
        <v/>
      </c>
      <c r="L7" s="17" t="str">
        <f t="shared" si="0"/>
        <v/>
      </c>
      <c r="M7" s="17" t="str">
        <f t="shared" si="0"/>
        <v/>
      </c>
      <c r="N7" s="17" t="str">
        <f t="shared" si="0"/>
        <v/>
      </c>
    </row>
    <row r="8" spans="2:22" ht="41.45" hidden="1" customHeight="1" thickBot="1" x14ac:dyDescent="0.45">
      <c r="B8" s="15"/>
      <c r="C8" s="17" t="str">
        <f>IF(C$7="",IF(B$8="","","●"),"●")</f>
        <v>●</v>
      </c>
      <c r="D8" s="17" t="str">
        <f t="shared" ref="D8:N8" si="1">IF(D$7="",IF(C$8="","","●"),"●")</f>
        <v>●</v>
      </c>
      <c r="E8" s="17" t="str">
        <f t="shared" si="1"/>
        <v>●</v>
      </c>
      <c r="F8" s="17" t="str">
        <f t="shared" si="1"/>
        <v>●</v>
      </c>
      <c r="G8" s="17" t="str">
        <f t="shared" si="1"/>
        <v>●</v>
      </c>
      <c r="H8" s="17" t="str">
        <f t="shared" si="1"/>
        <v>●</v>
      </c>
      <c r="I8" s="17" t="str">
        <f t="shared" si="1"/>
        <v>●</v>
      </c>
      <c r="J8" s="17" t="str">
        <f t="shared" si="1"/>
        <v>●</v>
      </c>
      <c r="K8" s="17" t="str">
        <f t="shared" si="1"/>
        <v>●</v>
      </c>
      <c r="L8" s="17" t="str">
        <f t="shared" si="1"/>
        <v>●</v>
      </c>
      <c r="M8" s="17" t="str">
        <f t="shared" si="1"/>
        <v>●</v>
      </c>
      <c r="N8" s="17" t="str">
        <f t="shared" si="1"/>
        <v>●</v>
      </c>
    </row>
    <row r="9" spans="2:22" ht="29.1" customHeight="1" x14ac:dyDescent="0.4">
      <c r="B9" s="18" t="s">
        <v>2</v>
      </c>
      <c r="C9" s="19" t="s">
        <v>3</v>
      </c>
      <c r="D9" s="20" t="s">
        <v>5</v>
      </c>
      <c r="E9" s="20" t="s">
        <v>6</v>
      </c>
      <c r="F9" s="20" t="s">
        <v>7</v>
      </c>
      <c r="G9" s="20" t="s">
        <v>8</v>
      </c>
      <c r="H9" s="20" t="s">
        <v>9</v>
      </c>
      <c r="I9" s="20" t="s">
        <v>10</v>
      </c>
      <c r="J9" s="20" t="s">
        <v>11</v>
      </c>
      <c r="K9" s="20" t="s">
        <v>12</v>
      </c>
      <c r="L9" s="20" t="s">
        <v>13</v>
      </c>
      <c r="M9" s="20" t="s">
        <v>14</v>
      </c>
      <c r="N9" s="20" t="s">
        <v>15</v>
      </c>
      <c r="O9" s="21" t="s">
        <v>16</v>
      </c>
      <c r="Q9" s="3"/>
    </row>
    <row r="10" spans="2:22" ht="29.1" customHeight="1" thickBot="1" x14ac:dyDescent="0.45">
      <c r="B10" s="22" t="s">
        <v>23</v>
      </c>
      <c r="C10" s="7"/>
      <c r="D10" s="7"/>
      <c r="E10" s="7"/>
      <c r="F10" s="7"/>
      <c r="G10" s="7"/>
      <c r="H10" s="7"/>
      <c r="I10" s="7"/>
      <c r="J10" s="7"/>
      <c r="K10" s="7"/>
      <c r="L10" s="7"/>
      <c r="M10" s="7"/>
      <c r="N10" s="7"/>
      <c r="O10" s="23">
        <f>SUMIFS(C10:N10,C8:N8,"●")</f>
        <v>0</v>
      </c>
    </row>
    <row r="11" spans="2:22" ht="37.5" customHeight="1" thickBot="1" x14ac:dyDescent="0.4">
      <c r="B11" s="24"/>
      <c r="C11" s="25" t="str">
        <f>IF(C$8="","入力不可","")</f>
        <v/>
      </c>
      <c r="D11" s="26" t="str">
        <f t="shared" ref="D11:N11" si="2">IF(D$8="","入力不可","")</f>
        <v/>
      </c>
      <c r="E11" s="26" t="str">
        <f t="shared" si="2"/>
        <v/>
      </c>
      <c r="F11" s="26" t="str">
        <f t="shared" si="2"/>
        <v/>
      </c>
      <c r="G11" s="26" t="str">
        <f t="shared" si="2"/>
        <v/>
      </c>
      <c r="H11" s="26" t="str">
        <f t="shared" si="2"/>
        <v/>
      </c>
      <c r="I11" s="26" t="str">
        <f t="shared" si="2"/>
        <v/>
      </c>
      <c r="J11" s="26" t="str">
        <f t="shared" si="2"/>
        <v/>
      </c>
      <c r="K11" s="26" t="str">
        <f t="shared" si="2"/>
        <v/>
      </c>
      <c r="L11" s="26" t="str">
        <f t="shared" si="2"/>
        <v/>
      </c>
      <c r="M11" s="26" t="str">
        <f t="shared" si="2"/>
        <v/>
      </c>
      <c r="N11" s="26" t="str">
        <f t="shared" si="2"/>
        <v/>
      </c>
      <c r="O11" s="27" t="s">
        <v>30</v>
      </c>
      <c r="V11" t="s">
        <v>25</v>
      </c>
    </row>
    <row r="12" spans="2:22" ht="36.950000000000003" customHeight="1" thickBot="1" x14ac:dyDescent="0.45">
      <c r="B12" s="24"/>
      <c r="C12" s="28"/>
      <c r="D12" s="28"/>
      <c r="E12" s="28"/>
      <c r="F12" s="28"/>
      <c r="G12" s="28"/>
      <c r="H12" s="28"/>
      <c r="I12" s="28"/>
      <c r="J12" s="28"/>
      <c r="K12" s="28"/>
      <c r="L12" s="28"/>
      <c r="M12" s="173" t="s">
        <v>29</v>
      </c>
      <c r="N12" s="174"/>
      <c r="O12" s="29" t="str">
        <f>+S14</f>
        <v>o9</v>
      </c>
      <c r="S12" s="2">
        <f>IF(O10&gt;200,500000,IF(O10&gt;150,400000,IF(O10&gt;100,300000,IF(O10&gt;50,200000,IF(O10&gt;0,100000,0)))))</f>
        <v>0</v>
      </c>
      <c r="V12" t="s">
        <v>4</v>
      </c>
    </row>
    <row r="13" spans="2:22" ht="44.45" customHeight="1" thickBot="1" x14ac:dyDescent="0.4">
      <c r="B13" s="30"/>
      <c r="C13" s="30"/>
      <c r="D13" s="30"/>
      <c r="E13" s="30"/>
      <c r="F13" s="30"/>
      <c r="G13" s="30"/>
      <c r="H13" s="30"/>
      <c r="I13" s="30"/>
      <c r="J13" s="30"/>
      <c r="K13" s="30"/>
      <c r="L13" s="30"/>
      <c r="M13" s="30"/>
      <c r="N13" s="30"/>
      <c r="O13" s="27" t="s">
        <v>31</v>
      </c>
      <c r="P13" s="3"/>
      <c r="V13" t="s">
        <v>26</v>
      </c>
    </row>
    <row r="14" spans="2:22" ht="38.1" customHeight="1" thickBot="1" x14ac:dyDescent="0.45">
      <c r="B14" s="31" t="s">
        <v>22</v>
      </c>
      <c r="C14" s="32" t="s">
        <v>28</v>
      </c>
      <c r="D14" s="30"/>
      <c r="E14" s="30"/>
      <c r="F14" s="30"/>
      <c r="G14" s="30"/>
      <c r="H14" s="30"/>
      <c r="I14" s="30"/>
      <c r="J14" s="30"/>
      <c r="K14" s="30"/>
      <c r="L14" s="30"/>
      <c r="M14" s="179" t="s">
        <v>40</v>
      </c>
      <c r="N14" s="180"/>
      <c r="O14" s="6"/>
      <c r="S14" s="2" t="str">
        <f>IF(O14&lt;1,"o9",IF(O14=1,S12/2,IF(O14&gt;1,S12,0)))</f>
        <v>o9</v>
      </c>
      <c r="V14" t="s">
        <v>27</v>
      </c>
    </row>
    <row r="15" spans="2:22" ht="33.950000000000003" customHeight="1" thickBot="1" x14ac:dyDescent="0.45">
      <c r="B15" s="31"/>
      <c r="C15" s="32"/>
      <c r="D15" s="30"/>
      <c r="E15" s="30"/>
      <c r="F15" s="30"/>
      <c r="G15" s="30"/>
      <c r="H15" s="30"/>
      <c r="I15" s="30"/>
      <c r="J15" s="30"/>
      <c r="K15" s="30"/>
      <c r="L15" s="30"/>
      <c r="M15" s="30"/>
      <c r="N15" s="30"/>
      <c r="O15" s="30"/>
      <c r="V15" t="s">
        <v>116</v>
      </c>
    </row>
    <row r="16" spans="2:22" ht="35.1" customHeight="1" thickBot="1" x14ac:dyDescent="0.45">
      <c r="B16" s="33" t="s">
        <v>18</v>
      </c>
      <c r="C16" s="152"/>
      <c r="D16" s="153"/>
      <c r="E16" s="154"/>
      <c r="F16" s="30"/>
      <c r="G16" s="158" t="s">
        <v>33</v>
      </c>
      <c r="H16" s="159"/>
      <c r="I16" s="155"/>
      <c r="J16" s="156"/>
      <c r="K16" s="160" t="s">
        <v>32</v>
      </c>
      <c r="L16" s="161"/>
      <c r="M16" s="155"/>
      <c r="N16" s="156"/>
      <c r="O16" s="30"/>
    </row>
    <row r="17" spans="2:30" ht="27.6" customHeight="1" x14ac:dyDescent="0.4">
      <c r="B17" s="34" t="s">
        <v>17</v>
      </c>
      <c r="C17" s="35" t="s">
        <v>3</v>
      </c>
      <c r="D17" s="20" t="s">
        <v>5</v>
      </c>
      <c r="E17" s="20" t="s">
        <v>6</v>
      </c>
      <c r="F17" s="20" t="s">
        <v>7</v>
      </c>
      <c r="G17" s="20" t="s">
        <v>8</v>
      </c>
      <c r="H17" s="20" t="s">
        <v>9</v>
      </c>
      <c r="I17" s="20" t="s">
        <v>10</v>
      </c>
      <c r="J17" s="20" t="s">
        <v>11</v>
      </c>
      <c r="K17" s="20" t="s">
        <v>12</v>
      </c>
      <c r="L17" s="20" t="s">
        <v>13</v>
      </c>
      <c r="M17" s="20" t="s">
        <v>14</v>
      </c>
      <c r="N17" s="20" t="s">
        <v>15</v>
      </c>
      <c r="O17" s="21" t="s">
        <v>16</v>
      </c>
    </row>
    <row r="18" spans="2:30" ht="27.6" customHeight="1" x14ac:dyDescent="0.4">
      <c r="B18" s="36" t="s">
        <v>23</v>
      </c>
      <c r="C18" s="8"/>
      <c r="D18" s="8"/>
      <c r="E18" s="8"/>
      <c r="F18" s="8"/>
      <c r="G18" s="8"/>
      <c r="H18" s="8"/>
      <c r="I18" s="8"/>
      <c r="J18" s="8"/>
      <c r="K18" s="8"/>
      <c r="L18" s="8"/>
      <c r="M18" s="8"/>
      <c r="N18" s="8"/>
      <c r="O18" s="37">
        <f>SUM(C18:N18)</f>
        <v>0</v>
      </c>
    </row>
    <row r="19" spans="2:30" ht="27.6" customHeight="1" thickBot="1" x14ac:dyDescent="0.45">
      <c r="B19" s="38" t="s">
        <v>38</v>
      </c>
      <c r="C19" s="119"/>
      <c r="D19" s="119"/>
      <c r="E19" s="119"/>
      <c r="F19" s="119"/>
      <c r="G19" s="119"/>
      <c r="H19" s="119"/>
      <c r="I19" s="119"/>
      <c r="J19" s="119"/>
      <c r="K19" s="119"/>
      <c r="L19" s="119"/>
      <c r="M19" s="119"/>
      <c r="N19" s="119"/>
      <c r="O19" s="39">
        <f>SUM(C19:N19)</f>
        <v>0</v>
      </c>
    </row>
    <row r="20" spans="2:30" ht="27.6" customHeight="1" x14ac:dyDescent="0.4">
      <c r="B20" s="36" t="s">
        <v>36</v>
      </c>
      <c r="C20" s="111">
        <f>+C18*1000</f>
        <v>0</v>
      </c>
      <c r="D20" s="111">
        <f t="shared" ref="D20:N20" si="3">+D18*1000</f>
        <v>0</v>
      </c>
      <c r="E20" s="111">
        <f t="shared" si="3"/>
        <v>0</v>
      </c>
      <c r="F20" s="111">
        <f t="shared" si="3"/>
        <v>0</v>
      </c>
      <c r="G20" s="111">
        <f t="shared" si="3"/>
        <v>0</v>
      </c>
      <c r="H20" s="111">
        <f t="shared" si="3"/>
        <v>0</v>
      </c>
      <c r="I20" s="111">
        <f t="shared" si="3"/>
        <v>0</v>
      </c>
      <c r="J20" s="111">
        <f t="shared" si="3"/>
        <v>0</v>
      </c>
      <c r="K20" s="111">
        <f t="shared" si="3"/>
        <v>0</v>
      </c>
      <c r="L20" s="111">
        <f t="shared" si="3"/>
        <v>0</v>
      </c>
      <c r="M20" s="111">
        <f t="shared" si="3"/>
        <v>0</v>
      </c>
      <c r="N20" s="111">
        <f t="shared" si="3"/>
        <v>0</v>
      </c>
      <c r="O20" s="37">
        <f>SUM(C20:N20)</f>
        <v>0</v>
      </c>
      <c r="S20" s="4" t="s">
        <v>3</v>
      </c>
      <c r="T20" s="1" t="s">
        <v>5</v>
      </c>
      <c r="U20" s="1" t="s">
        <v>6</v>
      </c>
      <c r="V20" s="1" t="s">
        <v>7</v>
      </c>
      <c r="W20" s="1" t="s">
        <v>8</v>
      </c>
      <c r="X20" s="1" t="s">
        <v>9</v>
      </c>
      <c r="Y20" s="1" t="s">
        <v>10</v>
      </c>
      <c r="Z20" s="1" t="s">
        <v>11</v>
      </c>
      <c r="AA20" s="1" t="s">
        <v>12</v>
      </c>
      <c r="AB20" s="10" t="s">
        <v>13</v>
      </c>
      <c r="AC20" s="10" t="s">
        <v>14</v>
      </c>
      <c r="AD20" s="11" t="s">
        <v>15</v>
      </c>
    </row>
    <row r="21" spans="2:30" ht="27.6" customHeight="1" thickBot="1" x14ac:dyDescent="0.45">
      <c r="B21" s="41" t="s">
        <v>37</v>
      </c>
      <c r="C21" s="42">
        <f>+S21</f>
        <v>0</v>
      </c>
      <c r="D21" s="42">
        <f t="shared" ref="D21:N21" si="4">+T21</f>
        <v>0</v>
      </c>
      <c r="E21" s="42">
        <f t="shared" si="4"/>
        <v>0</v>
      </c>
      <c r="F21" s="42">
        <f t="shared" si="4"/>
        <v>0</v>
      </c>
      <c r="G21" s="42">
        <f t="shared" si="4"/>
        <v>0</v>
      </c>
      <c r="H21" s="42">
        <f t="shared" si="4"/>
        <v>0</v>
      </c>
      <c r="I21" s="42">
        <f t="shared" si="4"/>
        <v>0</v>
      </c>
      <c r="J21" s="42">
        <f t="shared" si="4"/>
        <v>0</v>
      </c>
      <c r="K21" s="42">
        <f t="shared" si="4"/>
        <v>0</v>
      </c>
      <c r="L21" s="42">
        <f t="shared" si="4"/>
        <v>0</v>
      </c>
      <c r="M21" s="42">
        <f t="shared" si="4"/>
        <v>0</v>
      </c>
      <c r="N21" s="42">
        <f t="shared" si="4"/>
        <v>0</v>
      </c>
      <c r="O21" s="43">
        <f>SUM(C21:N21)</f>
        <v>0</v>
      </c>
      <c r="S21" s="5">
        <f>IF(C19/2&gt;C20,C20,C19/2)</f>
        <v>0</v>
      </c>
      <c r="T21" s="5">
        <f t="shared" ref="T21:AD21" si="5">IF(D19/2&gt;D20,D20,D19/2)</f>
        <v>0</v>
      </c>
      <c r="U21" s="5">
        <f t="shared" si="5"/>
        <v>0</v>
      </c>
      <c r="V21" s="5">
        <f t="shared" si="5"/>
        <v>0</v>
      </c>
      <c r="W21" s="5">
        <f t="shared" si="5"/>
        <v>0</v>
      </c>
      <c r="X21" s="5">
        <f t="shared" si="5"/>
        <v>0</v>
      </c>
      <c r="Y21" s="5">
        <f t="shared" si="5"/>
        <v>0</v>
      </c>
      <c r="Z21" s="5">
        <f t="shared" si="5"/>
        <v>0</v>
      </c>
      <c r="AA21" s="5">
        <f t="shared" si="5"/>
        <v>0</v>
      </c>
      <c r="AB21" s="12">
        <f t="shared" si="5"/>
        <v>0</v>
      </c>
      <c r="AC21" s="12">
        <f t="shared" si="5"/>
        <v>0</v>
      </c>
      <c r="AD21" s="12">
        <f t="shared" si="5"/>
        <v>0</v>
      </c>
    </row>
    <row r="22" spans="2:30" ht="27" customHeight="1" thickBot="1" x14ac:dyDescent="0.45">
      <c r="B22" s="107"/>
      <c r="C22" s="25" t="str">
        <f>IF(C$8="","入力不可","")</f>
        <v/>
      </c>
      <c r="D22" s="26" t="str">
        <f t="shared" ref="D22:N22" si="6">IF(D$8="","入力不可","")</f>
        <v/>
      </c>
      <c r="E22" s="26" t="str">
        <f t="shared" si="6"/>
        <v/>
      </c>
      <c r="F22" s="26" t="str">
        <f t="shared" si="6"/>
        <v/>
      </c>
      <c r="G22" s="26" t="str">
        <f t="shared" si="6"/>
        <v/>
      </c>
      <c r="H22" s="26" t="str">
        <f t="shared" si="6"/>
        <v/>
      </c>
      <c r="I22" s="26" t="str">
        <f t="shared" si="6"/>
        <v/>
      </c>
      <c r="J22" s="26" t="str">
        <f t="shared" si="6"/>
        <v/>
      </c>
      <c r="K22" s="26" t="str">
        <f t="shared" si="6"/>
        <v/>
      </c>
      <c r="L22" s="26" t="str">
        <f t="shared" si="6"/>
        <v/>
      </c>
      <c r="M22" s="26" t="str">
        <f t="shared" si="6"/>
        <v/>
      </c>
      <c r="N22" s="26" t="str">
        <f t="shared" si="6"/>
        <v/>
      </c>
      <c r="O22" s="108"/>
      <c r="S22" s="109"/>
      <c r="T22" s="109"/>
      <c r="U22" s="109"/>
      <c r="V22" s="109"/>
      <c r="W22" s="109"/>
      <c r="X22" s="109"/>
      <c r="Y22" s="109"/>
      <c r="Z22" s="109"/>
      <c r="AA22" s="109"/>
      <c r="AB22" s="110"/>
      <c r="AC22" s="110"/>
      <c r="AD22" s="110"/>
    </row>
    <row r="23" spans="2:30" ht="36.950000000000003" customHeight="1" thickBot="1" x14ac:dyDescent="0.45">
      <c r="B23" s="33" t="s">
        <v>19</v>
      </c>
      <c r="C23" s="152"/>
      <c r="D23" s="153"/>
      <c r="E23" s="154"/>
      <c r="F23" s="30"/>
      <c r="G23" s="158" t="s">
        <v>33</v>
      </c>
      <c r="H23" s="159"/>
      <c r="I23" s="155"/>
      <c r="J23" s="156"/>
      <c r="K23" s="160" t="s">
        <v>32</v>
      </c>
      <c r="L23" s="161"/>
      <c r="M23" s="155"/>
      <c r="N23" s="156"/>
      <c r="O23" s="30"/>
    </row>
    <row r="24" spans="2:30" ht="27" customHeight="1" x14ac:dyDescent="0.4">
      <c r="B24" s="18" t="s">
        <v>17</v>
      </c>
      <c r="C24" s="19" t="s">
        <v>3</v>
      </c>
      <c r="D24" s="20" t="s">
        <v>5</v>
      </c>
      <c r="E24" s="20" t="s">
        <v>6</v>
      </c>
      <c r="F24" s="20" t="s">
        <v>7</v>
      </c>
      <c r="G24" s="20" t="s">
        <v>8</v>
      </c>
      <c r="H24" s="20" t="s">
        <v>9</v>
      </c>
      <c r="I24" s="20" t="s">
        <v>10</v>
      </c>
      <c r="J24" s="20" t="s">
        <v>11</v>
      </c>
      <c r="K24" s="20" t="s">
        <v>12</v>
      </c>
      <c r="L24" s="20" t="s">
        <v>13</v>
      </c>
      <c r="M24" s="20" t="s">
        <v>14</v>
      </c>
      <c r="N24" s="20" t="s">
        <v>15</v>
      </c>
      <c r="O24" s="21" t="s">
        <v>16</v>
      </c>
    </row>
    <row r="25" spans="2:30" ht="27" customHeight="1" x14ac:dyDescent="0.4">
      <c r="B25" s="36" t="s">
        <v>23</v>
      </c>
      <c r="C25" s="8"/>
      <c r="D25" s="8"/>
      <c r="E25" s="8"/>
      <c r="F25" s="8"/>
      <c r="G25" s="8"/>
      <c r="H25" s="8"/>
      <c r="I25" s="8"/>
      <c r="J25" s="8"/>
      <c r="K25" s="8"/>
      <c r="L25" s="8"/>
      <c r="M25" s="112"/>
      <c r="N25" s="8"/>
      <c r="O25" s="37">
        <f>SUM(C25:N25)</f>
        <v>0</v>
      </c>
    </row>
    <row r="26" spans="2:30" ht="27.6" customHeight="1" thickBot="1" x14ac:dyDescent="0.45">
      <c r="B26" s="44" t="s">
        <v>38</v>
      </c>
      <c r="C26" s="8"/>
      <c r="D26" s="8"/>
      <c r="E26" s="8"/>
      <c r="F26" s="8"/>
      <c r="G26" s="8"/>
      <c r="H26" s="8"/>
      <c r="I26" s="8"/>
      <c r="J26" s="8"/>
      <c r="K26" s="8"/>
      <c r="L26" s="8"/>
      <c r="M26" s="8"/>
      <c r="N26" s="8"/>
      <c r="O26" s="37">
        <f>SUM(C26:N26)</f>
        <v>0</v>
      </c>
    </row>
    <row r="27" spans="2:30" ht="27.6" customHeight="1" x14ac:dyDescent="0.4">
      <c r="B27" s="36" t="s">
        <v>36</v>
      </c>
      <c r="C27" s="40">
        <f>+C25*1000</f>
        <v>0</v>
      </c>
      <c r="D27" s="40">
        <f t="shared" ref="D27:N27" si="7">+D25*1000</f>
        <v>0</v>
      </c>
      <c r="E27" s="40">
        <f t="shared" si="7"/>
        <v>0</v>
      </c>
      <c r="F27" s="40">
        <f t="shared" si="7"/>
        <v>0</v>
      </c>
      <c r="G27" s="40">
        <f t="shared" si="7"/>
        <v>0</v>
      </c>
      <c r="H27" s="40">
        <f t="shared" si="7"/>
        <v>0</v>
      </c>
      <c r="I27" s="40">
        <f t="shared" si="7"/>
        <v>0</v>
      </c>
      <c r="J27" s="40">
        <f t="shared" si="7"/>
        <v>0</v>
      </c>
      <c r="K27" s="40">
        <f t="shared" si="7"/>
        <v>0</v>
      </c>
      <c r="L27" s="40">
        <f t="shared" si="7"/>
        <v>0</v>
      </c>
      <c r="M27" s="40">
        <f t="shared" si="7"/>
        <v>0</v>
      </c>
      <c r="N27" s="40">
        <f t="shared" si="7"/>
        <v>0</v>
      </c>
      <c r="O27" s="37">
        <f>SUM(C27:N27)</f>
        <v>0</v>
      </c>
      <c r="S27" s="4" t="s">
        <v>3</v>
      </c>
      <c r="T27" s="1" t="s">
        <v>5</v>
      </c>
      <c r="U27" s="1" t="s">
        <v>6</v>
      </c>
      <c r="V27" s="1" t="s">
        <v>7</v>
      </c>
      <c r="W27" s="1" t="s">
        <v>8</v>
      </c>
      <c r="X27" s="1" t="s">
        <v>9</v>
      </c>
      <c r="Y27" s="1" t="s">
        <v>10</v>
      </c>
      <c r="Z27" s="1" t="s">
        <v>11</v>
      </c>
      <c r="AA27" s="1" t="s">
        <v>12</v>
      </c>
      <c r="AB27" s="10" t="s">
        <v>13</v>
      </c>
      <c r="AC27" s="10" t="s">
        <v>14</v>
      </c>
      <c r="AD27" s="11" t="s">
        <v>15</v>
      </c>
    </row>
    <row r="28" spans="2:30" ht="27.6" customHeight="1" thickBot="1" x14ac:dyDescent="0.45">
      <c r="B28" s="45" t="s">
        <v>37</v>
      </c>
      <c r="C28" s="42">
        <f>+S28</f>
        <v>0</v>
      </c>
      <c r="D28" s="42">
        <f t="shared" ref="D28:N28" si="8">+T28</f>
        <v>0</v>
      </c>
      <c r="E28" s="42">
        <f t="shared" si="8"/>
        <v>0</v>
      </c>
      <c r="F28" s="42">
        <f t="shared" si="8"/>
        <v>0</v>
      </c>
      <c r="G28" s="42">
        <f t="shared" si="8"/>
        <v>0</v>
      </c>
      <c r="H28" s="42">
        <f t="shared" si="8"/>
        <v>0</v>
      </c>
      <c r="I28" s="42">
        <f t="shared" si="8"/>
        <v>0</v>
      </c>
      <c r="J28" s="42">
        <f t="shared" si="8"/>
        <v>0</v>
      </c>
      <c r="K28" s="42">
        <f t="shared" si="8"/>
        <v>0</v>
      </c>
      <c r="L28" s="42">
        <f t="shared" si="8"/>
        <v>0</v>
      </c>
      <c r="M28" s="42">
        <f t="shared" si="8"/>
        <v>0</v>
      </c>
      <c r="N28" s="42">
        <f t="shared" si="8"/>
        <v>0</v>
      </c>
      <c r="O28" s="43">
        <f>SUM(C28:N28)</f>
        <v>0</v>
      </c>
      <c r="S28" s="5">
        <f>IF(C26/2&gt;C27,C27,C26/2)</f>
        <v>0</v>
      </c>
      <c r="T28" s="5">
        <f t="shared" ref="T28" si="9">IF(D26/2&gt;D27,D27,D26/2)</f>
        <v>0</v>
      </c>
      <c r="U28" s="5">
        <f t="shared" ref="U28" si="10">IF(E26/2&gt;E27,E27,E26/2)</f>
        <v>0</v>
      </c>
      <c r="V28" s="5">
        <f t="shared" ref="V28" si="11">IF(F26/2&gt;F27,F27,F26/2)</f>
        <v>0</v>
      </c>
      <c r="W28" s="5">
        <f t="shared" ref="W28" si="12">IF(G26/2&gt;G27,G27,G26/2)</f>
        <v>0</v>
      </c>
      <c r="X28" s="5">
        <f t="shared" ref="X28" si="13">IF(H26/2&gt;H27,H27,H26/2)</f>
        <v>0</v>
      </c>
      <c r="Y28" s="5">
        <f t="shared" ref="Y28" si="14">IF(I26/2&gt;I27,I27,I26/2)</f>
        <v>0</v>
      </c>
      <c r="Z28" s="5">
        <f t="shared" ref="Z28" si="15">IF(J26/2&gt;J27,J27,J26/2)</f>
        <v>0</v>
      </c>
      <c r="AA28" s="5">
        <f t="shared" ref="AA28" si="16">IF(K26/2&gt;K27,K27,K26/2)</f>
        <v>0</v>
      </c>
      <c r="AB28" s="12">
        <f t="shared" ref="AB28" si="17">IF(L26/2&gt;L27,L27,L26/2)</f>
        <v>0</v>
      </c>
      <c r="AC28" s="12">
        <f t="shared" ref="AC28" si="18">IF(M26/2&gt;M27,M27,M26/2)</f>
        <v>0</v>
      </c>
      <c r="AD28" s="12">
        <f t="shared" ref="AD28" si="19">IF(N26/2&gt;N27,N27,N26/2)</f>
        <v>0</v>
      </c>
    </row>
    <row r="29" spans="2:30" ht="27.6" customHeight="1" thickBot="1" x14ac:dyDescent="0.45">
      <c r="B29" s="60"/>
      <c r="C29" s="25" t="str">
        <f>IF(C$8="","入力不可","")</f>
        <v/>
      </c>
      <c r="D29" s="26" t="str">
        <f t="shared" ref="D29:N29" si="20">IF(D$8="","入力不可","")</f>
        <v/>
      </c>
      <c r="E29" s="26" t="str">
        <f t="shared" si="20"/>
        <v/>
      </c>
      <c r="F29" s="26" t="str">
        <f t="shared" si="20"/>
        <v/>
      </c>
      <c r="G29" s="26" t="str">
        <f t="shared" si="20"/>
        <v/>
      </c>
      <c r="H29" s="26" t="str">
        <f t="shared" si="20"/>
        <v/>
      </c>
      <c r="I29" s="26" t="str">
        <f t="shared" si="20"/>
        <v/>
      </c>
      <c r="J29" s="26" t="str">
        <f t="shared" si="20"/>
        <v/>
      </c>
      <c r="K29" s="26" t="str">
        <f t="shared" si="20"/>
        <v/>
      </c>
      <c r="L29" s="26" t="str">
        <f t="shared" si="20"/>
        <v/>
      </c>
      <c r="M29" s="26" t="str">
        <f t="shared" si="20"/>
        <v/>
      </c>
      <c r="N29" s="26" t="str">
        <f t="shared" si="20"/>
        <v/>
      </c>
      <c r="O29" s="108"/>
      <c r="S29" s="109"/>
      <c r="T29" s="109"/>
      <c r="U29" s="109"/>
      <c r="V29" s="109"/>
      <c r="W29" s="109"/>
      <c r="X29" s="109"/>
      <c r="Y29" s="109"/>
      <c r="Z29" s="109"/>
      <c r="AA29" s="109"/>
      <c r="AB29" s="110"/>
      <c r="AC29" s="110"/>
      <c r="AD29" s="110"/>
    </row>
    <row r="30" spans="2:30" ht="36.950000000000003" customHeight="1" thickBot="1" x14ac:dyDescent="0.45">
      <c r="B30" s="33" t="s">
        <v>20</v>
      </c>
      <c r="C30" s="152"/>
      <c r="D30" s="153"/>
      <c r="E30" s="154"/>
      <c r="F30" s="30"/>
      <c r="G30" s="158" t="s">
        <v>33</v>
      </c>
      <c r="H30" s="159"/>
      <c r="I30" s="155"/>
      <c r="J30" s="156"/>
      <c r="K30" s="160" t="s">
        <v>32</v>
      </c>
      <c r="L30" s="161"/>
      <c r="M30" s="155"/>
      <c r="N30" s="156"/>
      <c r="O30" s="30"/>
    </row>
    <row r="31" spans="2:30" ht="27" customHeight="1" x14ac:dyDescent="0.4">
      <c r="B31" s="46" t="s">
        <v>17</v>
      </c>
      <c r="C31" s="19" t="s">
        <v>3</v>
      </c>
      <c r="D31" s="20" t="s">
        <v>5</v>
      </c>
      <c r="E31" s="20" t="s">
        <v>6</v>
      </c>
      <c r="F31" s="20" t="s">
        <v>7</v>
      </c>
      <c r="G31" s="20" t="s">
        <v>8</v>
      </c>
      <c r="H31" s="20" t="s">
        <v>9</v>
      </c>
      <c r="I31" s="20" t="s">
        <v>10</v>
      </c>
      <c r="J31" s="20" t="s">
        <v>11</v>
      </c>
      <c r="K31" s="20" t="s">
        <v>12</v>
      </c>
      <c r="L31" s="20" t="s">
        <v>13</v>
      </c>
      <c r="M31" s="20" t="s">
        <v>14</v>
      </c>
      <c r="N31" s="20" t="s">
        <v>15</v>
      </c>
      <c r="O31" s="21" t="s">
        <v>16</v>
      </c>
    </row>
    <row r="32" spans="2:30" ht="27" customHeight="1" x14ac:dyDescent="0.4">
      <c r="B32" s="47" t="s">
        <v>23</v>
      </c>
      <c r="C32" s="8"/>
      <c r="D32" s="8"/>
      <c r="E32" s="8"/>
      <c r="F32" s="8"/>
      <c r="G32" s="8"/>
      <c r="H32" s="8"/>
      <c r="I32" s="8"/>
      <c r="J32" s="8"/>
      <c r="K32" s="8"/>
      <c r="L32" s="8"/>
      <c r="M32" s="8"/>
      <c r="N32" s="8"/>
      <c r="O32" s="37">
        <f>SUM(C32:N32)</f>
        <v>0</v>
      </c>
    </row>
    <row r="33" spans="2:30" ht="27" customHeight="1" thickBot="1" x14ac:dyDescent="0.45">
      <c r="B33" s="44" t="s">
        <v>38</v>
      </c>
      <c r="C33" s="8"/>
      <c r="D33" s="8"/>
      <c r="E33" s="8"/>
      <c r="F33" s="8"/>
      <c r="G33" s="8"/>
      <c r="H33" s="8"/>
      <c r="I33" s="8"/>
      <c r="J33" s="8"/>
      <c r="K33" s="8"/>
      <c r="L33" s="8"/>
      <c r="M33" s="8"/>
      <c r="N33" s="8"/>
      <c r="O33" s="37">
        <f>SUM(C33:N33)</f>
        <v>0</v>
      </c>
    </row>
    <row r="34" spans="2:30" ht="27" customHeight="1" x14ac:dyDescent="0.4">
      <c r="B34" s="44" t="s">
        <v>36</v>
      </c>
      <c r="C34" s="48">
        <f>+C32*1000</f>
        <v>0</v>
      </c>
      <c r="D34" s="40">
        <f t="shared" ref="D34:N34" si="21">+D32*1000</f>
        <v>0</v>
      </c>
      <c r="E34" s="40">
        <f t="shared" si="21"/>
        <v>0</v>
      </c>
      <c r="F34" s="40">
        <f t="shared" si="21"/>
        <v>0</v>
      </c>
      <c r="G34" s="40">
        <f t="shared" si="21"/>
        <v>0</v>
      </c>
      <c r="H34" s="40">
        <f t="shared" si="21"/>
        <v>0</v>
      </c>
      <c r="I34" s="40">
        <f t="shared" si="21"/>
        <v>0</v>
      </c>
      <c r="J34" s="40">
        <f t="shared" si="21"/>
        <v>0</v>
      </c>
      <c r="K34" s="40">
        <f t="shared" si="21"/>
        <v>0</v>
      </c>
      <c r="L34" s="40">
        <f t="shared" si="21"/>
        <v>0</v>
      </c>
      <c r="M34" s="40">
        <f t="shared" si="21"/>
        <v>0</v>
      </c>
      <c r="N34" s="40">
        <f t="shared" si="21"/>
        <v>0</v>
      </c>
      <c r="O34" s="37">
        <f>SUM(C34:N34)</f>
        <v>0</v>
      </c>
      <c r="S34" s="4" t="s">
        <v>3</v>
      </c>
      <c r="T34" s="1" t="s">
        <v>5</v>
      </c>
      <c r="U34" s="1" t="s">
        <v>6</v>
      </c>
      <c r="V34" s="1" t="s">
        <v>7</v>
      </c>
      <c r="W34" s="1" t="s">
        <v>8</v>
      </c>
      <c r="X34" s="1" t="s">
        <v>9</v>
      </c>
      <c r="Y34" s="1" t="s">
        <v>10</v>
      </c>
      <c r="Z34" s="1" t="s">
        <v>11</v>
      </c>
      <c r="AA34" s="1" t="s">
        <v>12</v>
      </c>
      <c r="AB34" s="10" t="s">
        <v>13</v>
      </c>
      <c r="AC34" s="10" t="s">
        <v>14</v>
      </c>
      <c r="AD34" s="11" t="s">
        <v>15</v>
      </c>
    </row>
    <row r="35" spans="2:30" ht="27" customHeight="1" thickBot="1" x14ac:dyDescent="0.45">
      <c r="B35" s="49" t="s">
        <v>37</v>
      </c>
      <c r="C35" s="50">
        <f>+S35</f>
        <v>0</v>
      </c>
      <c r="D35" s="42">
        <f t="shared" ref="D35:N35" si="22">+T35</f>
        <v>0</v>
      </c>
      <c r="E35" s="42">
        <f t="shared" si="22"/>
        <v>0</v>
      </c>
      <c r="F35" s="42">
        <f t="shared" si="22"/>
        <v>0</v>
      </c>
      <c r="G35" s="42">
        <f t="shared" si="22"/>
        <v>0</v>
      </c>
      <c r="H35" s="42">
        <f t="shared" si="22"/>
        <v>0</v>
      </c>
      <c r="I35" s="42">
        <f t="shared" si="22"/>
        <v>0</v>
      </c>
      <c r="J35" s="42">
        <f t="shared" si="22"/>
        <v>0</v>
      </c>
      <c r="K35" s="42">
        <f t="shared" si="22"/>
        <v>0</v>
      </c>
      <c r="L35" s="42">
        <f t="shared" si="22"/>
        <v>0</v>
      </c>
      <c r="M35" s="42">
        <f t="shared" si="22"/>
        <v>0</v>
      </c>
      <c r="N35" s="42">
        <f t="shared" si="22"/>
        <v>0</v>
      </c>
      <c r="O35" s="43">
        <f>SUM(C35:N35)</f>
        <v>0</v>
      </c>
      <c r="S35" s="5">
        <f>IF(C33/2&gt;C34,C34,C33/2)</f>
        <v>0</v>
      </c>
      <c r="T35" s="5">
        <f t="shared" ref="T35" si="23">IF(D33/2&gt;D34,D34,D33/2)</f>
        <v>0</v>
      </c>
      <c r="U35" s="5">
        <f t="shared" ref="U35" si="24">IF(E33/2&gt;E34,E34,E33/2)</f>
        <v>0</v>
      </c>
      <c r="V35" s="5">
        <f t="shared" ref="V35" si="25">IF(F33/2&gt;F34,F34,F33/2)</f>
        <v>0</v>
      </c>
      <c r="W35" s="5">
        <f t="shared" ref="W35" si="26">IF(G33/2&gt;G34,G34,G33/2)</f>
        <v>0</v>
      </c>
      <c r="X35" s="5">
        <f t="shared" ref="X35" si="27">IF(H33/2&gt;H34,H34,H33/2)</f>
        <v>0</v>
      </c>
      <c r="Y35" s="5">
        <f t="shared" ref="Y35" si="28">IF(I33/2&gt;I34,I34,I33/2)</f>
        <v>0</v>
      </c>
      <c r="Z35" s="5">
        <f t="shared" ref="Z35" si="29">IF(J33/2&gt;J34,J34,J33/2)</f>
        <v>0</v>
      </c>
      <c r="AA35" s="5">
        <f t="shared" ref="AA35" si="30">IF(K33/2&gt;K34,K34,K33/2)</f>
        <v>0</v>
      </c>
      <c r="AB35" s="12">
        <f t="shared" ref="AB35" si="31">IF(L33/2&gt;L34,L34,L33/2)</f>
        <v>0</v>
      </c>
      <c r="AC35" s="12">
        <f t="shared" ref="AC35" si="32">IF(M33/2&gt;M34,M34,M33/2)</f>
        <v>0</v>
      </c>
      <c r="AD35" s="12">
        <f t="shared" ref="AD35" si="33">IF(N33/2&gt;N34,N34,N33/2)</f>
        <v>0</v>
      </c>
    </row>
    <row r="36" spans="2:30" ht="35.1" customHeight="1" thickBot="1" x14ac:dyDescent="0.45">
      <c r="B36" s="30"/>
      <c r="C36" s="25" t="str">
        <f>IF(C$8="","入力不可","")</f>
        <v/>
      </c>
      <c r="D36" s="26" t="str">
        <f t="shared" ref="D36:N36" si="34">IF(D$8="","入力不可","")</f>
        <v/>
      </c>
      <c r="E36" s="26" t="str">
        <f t="shared" si="34"/>
        <v/>
      </c>
      <c r="F36" s="26" t="str">
        <f t="shared" si="34"/>
        <v/>
      </c>
      <c r="G36" s="26" t="str">
        <f t="shared" si="34"/>
        <v/>
      </c>
      <c r="H36" s="26" t="str">
        <f t="shared" si="34"/>
        <v/>
      </c>
      <c r="I36" s="26" t="str">
        <f t="shared" si="34"/>
        <v/>
      </c>
      <c r="J36" s="26" t="str">
        <f t="shared" si="34"/>
        <v/>
      </c>
      <c r="K36" s="26" t="str">
        <f t="shared" si="34"/>
        <v/>
      </c>
      <c r="L36" s="26" t="str">
        <f t="shared" si="34"/>
        <v/>
      </c>
      <c r="M36" s="26" t="str">
        <f t="shared" si="34"/>
        <v/>
      </c>
      <c r="N36" s="26" t="str">
        <f t="shared" si="34"/>
        <v/>
      </c>
      <c r="O36" s="30"/>
    </row>
    <row r="37" spans="2:30" ht="36.950000000000003" customHeight="1" thickBot="1" x14ac:dyDescent="0.45">
      <c r="B37" s="33" t="s">
        <v>24</v>
      </c>
      <c r="C37" s="152"/>
      <c r="D37" s="153"/>
      <c r="E37" s="154"/>
      <c r="F37" s="30"/>
      <c r="G37" s="158" t="s">
        <v>33</v>
      </c>
      <c r="H37" s="159"/>
      <c r="I37" s="155"/>
      <c r="J37" s="156"/>
      <c r="K37" s="160" t="s">
        <v>32</v>
      </c>
      <c r="L37" s="161"/>
      <c r="M37" s="155"/>
      <c r="N37" s="156"/>
      <c r="O37" s="30"/>
    </row>
    <row r="38" spans="2:30" ht="27" customHeight="1" x14ac:dyDescent="0.4">
      <c r="B38" s="46" t="s">
        <v>17</v>
      </c>
      <c r="C38" s="19" t="s">
        <v>3</v>
      </c>
      <c r="D38" s="20" t="s">
        <v>5</v>
      </c>
      <c r="E38" s="20" t="s">
        <v>6</v>
      </c>
      <c r="F38" s="20" t="s">
        <v>7</v>
      </c>
      <c r="G38" s="20" t="s">
        <v>8</v>
      </c>
      <c r="H38" s="20" t="s">
        <v>9</v>
      </c>
      <c r="I38" s="20" t="s">
        <v>10</v>
      </c>
      <c r="J38" s="20" t="s">
        <v>11</v>
      </c>
      <c r="K38" s="20" t="s">
        <v>12</v>
      </c>
      <c r="L38" s="20" t="s">
        <v>13</v>
      </c>
      <c r="M38" s="20" t="s">
        <v>14</v>
      </c>
      <c r="N38" s="20" t="s">
        <v>15</v>
      </c>
      <c r="O38" s="21" t="s">
        <v>16</v>
      </c>
    </row>
    <row r="39" spans="2:30" ht="27" customHeight="1" x14ac:dyDescent="0.4">
      <c r="B39" s="51" t="s">
        <v>23</v>
      </c>
      <c r="C39" s="8"/>
      <c r="D39" s="8"/>
      <c r="E39" s="8"/>
      <c r="F39" s="8"/>
      <c r="G39" s="8"/>
      <c r="H39" s="8"/>
      <c r="I39" s="8"/>
      <c r="J39" s="8"/>
      <c r="K39" s="8"/>
      <c r="L39" s="8"/>
      <c r="M39" s="8"/>
      <c r="N39" s="8"/>
      <c r="O39" s="52">
        <f>SUM(C39:N39)</f>
        <v>0</v>
      </c>
    </row>
    <row r="40" spans="2:30" ht="27" customHeight="1" thickBot="1" x14ac:dyDescent="0.45">
      <c r="B40" s="53" t="s">
        <v>38</v>
      </c>
      <c r="C40" s="8"/>
      <c r="D40" s="8"/>
      <c r="E40" s="8"/>
      <c r="F40" s="8"/>
      <c r="G40" s="8"/>
      <c r="H40" s="8"/>
      <c r="I40" s="8"/>
      <c r="J40" s="8"/>
      <c r="K40" s="8"/>
      <c r="L40" s="8"/>
      <c r="M40" s="8"/>
      <c r="N40" s="8"/>
      <c r="O40" s="52">
        <f>SUM(C40:N40)</f>
        <v>0</v>
      </c>
    </row>
    <row r="41" spans="2:30" ht="27" customHeight="1" x14ac:dyDescent="0.4">
      <c r="B41" s="53" t="s">
        <v>36</v>
      </c>
      <c r="C41" s="48">
        <f>+C39*1000</f>
        <v>0</v>
      </c>
      <c r="D41" s="40">
        <f t="shared" ref="D41:N41" si="35">+D39*1000</f>
        <v>0</v>
      </c>
      <c r="E41" s="40">
        <f t="shared" si="35"/>
        <v>0</v>
      </c>
      <c r="F41" s="40">
        <f t="shared" si="35"/>
        <v>0</v>
      </c>
      <c r="G41" s="40">
        <f t="shared" si="35"/>
        <v>0</v>
      </c>
      <c r="H41" s="40">
        <f t="shared" si="35"/>
        <v>0</v>
      </c>
      <c r="I41" s="40">
        <f t="shared" si="35"/>
        <v>0</v>
      </c>
      <c r="J41" s="40">
        <f t="shared" si="35"/>
        <v>0</v>
      </c>
      <c r="K41" s="40">
        <f t="shared" si="35"/>
        <v>0</v>
      </c>
      <c r="L41" s="40">
        <f t="shared" si="35"/>
        <v>0</v>
      </c>
      <c r="M41" s="40">
        <f t="shared" si="35"/>
        <v>0</v>
      </c>
      <c r="N41" s="40">
        <f t="shared" si="35"/>
        <v>0</v>
      </c>
      <c r="O41" s="52">
        <f>SUM(C41:N41)</f>
        <v>0</v>
      </c>
      <c r="S41" s="4" t="s">
        <v>3</v>
      </c>
      <c r="T41" s="1" t="s">
        <v>5</v>
      </c>
      <c r="U41" s="1" t="s">
        <v>6</v>
      </c>
      <c r="V41" s="1" t="s">
        <v>7</v>
      </c>
      <c r="W41" s="1" t="s">
        <v>8</v>
      </c>
      <c r="X41" s="1" t="s">
        <v>9</v>
      </c>
      <c r="Y41" s="1" t="s">
        <v>10</v>
      </c>
      <c r="Z41" s="1" t="s">
        <v>11</v>
      </c>
      <c r="AA41" s="1" t="s">
        <v>12</v>
      </c>
      <c r="AB41" s="10" t="s">
        <v>13</v>
      </c>
      <c r="AC41" s="10" t="s">
        <v>14</v>
      </c>
      <c r="AD41" s="11" t="s">
        <v>15</v>
      </c>
    </row>
    <row r="42" spans="2:30" ht="27" customHeight="1" thickBot="1" x14ac:dyDescent="0.45">
      <c r="B42" s="54" t="s">
        <v>37</v>
      </c>
      <c r="C42" s="50">
        <f>+S42</f>
        <v>0</v>
      </c>
      <c r="D42" s="42">
        <f t="shared" ref="D42:N42" si="36">+T42</f>
        <v>0</v>
      </c>
      <c r="E42" s="42">
        <f t="shared" si="36"/>
        <v>0</v>
      </c>
      <c r="F42" s="42">
        <f t="shared" si="36"/>
        <v>0</v>
      </c>
      <c r="G42" s="42">
        <f t="shared" si="36"/>
        <v>0</v>
      </c>
      <c r="H42" s="42">
        <f t="shared" si="36"/>
        <v>0</v>
      </c>
      <c r="I42" s="42">
        <f t="shared" si="36"/>
        <v>0</v>
      </c>
      <c r="J42" s="42">
        <f t="shared" si="36"/>
        <v>0</v>
      </c>
      <c r="K42" s="42">
        <f t="shared" si="36"/>
        <v>0</v>
      </c>
      <c r="L42" s="42">
        <f t="shared" si="36"/>
        <v>0</v>
      </c>
      <c r="M42" s="42">
        <f t="shared" si="36"/>
        <v>0</v>
      </c>
      <c r="N42" s="42">
        <f t="shared" si="36"/>
        <v>0</v>
      </c>
      <c r="O42" s="43">
        <f>SUM(C42:N42)</f>
        <v>0</v>
      </c>
      <c r="S42" s="5">
        <f>IF(C40/2&gt;C41,C41,C40/2)</f>
        <v>0</v>
      </c>
      <c r="T42" s="5">
        <f t="shared" ref="T42" si="37">IF(D40/2&gt;D41,D41,D40/2)</f>
        <v>0</v>
      </c>
      <c r="U42" s="5">
        <f t="shared" ref="U42" si="38">IF(E40/2&gt;E41,E41,E40/2)</f>
        <v>0</v>
      </c>
      <c r="V42" s="5">
        <f t="shared" ref="V42" si="39">IF(F40/2&gt;F41,F41,F40/2)</f>
        <v>0</v>
      </c>
      <c r="W42" s="5">
        <f t="shared" ref="W42" si="40">IF(G40/2&gt;G41,G41,G40/2)</f>
        <v>0</v>
      </c>
      <c r="X42" s="5">
        <f t="shared" ref="X42" si="41">IF(H40/2&gt;H41,H41,H40/2)</f>
        <v>0</v>
      </c>
      <c r="Y42" s="5">
        <f t="shared" ref="Y42" si="42">IF(I40/2&gt;I41,I41,I40/2)</f>
        <v>0</v>
      </c>
      <c r="Z42" s="5">
        <f t="shared" ref="Z42" si="43">IF(J40/2&gt;J41,J41,J40/2)</f>
        <v>0</v>
      </c>
      <c r="AA42" s="5">
        <f t="shared" ref="AA42" si="44">IF(K40/2&gt;K41,K41,K40/2)</f>
        <v>0</v>
      </c>
      <c r="AB42" s="12">
        <f t="shared" ref="AB42" si="45">IF(L40/2&gt;L41,L41,L40/2)</f>
        <v>0</v>
      </c>
      <c r="AC42" s="12">
        <f t="shared" ref="AC42" si="46">IF(M40/2&gt;M41,M41,M40/2)</f>
        <v>0</v>
      </c>
      <c r="AD42" s="12">
        <f t="shared" ref="AD42" si="47">IF(N40/2&gt;N41,N41,N40/2)</f>
        <v>0</v>
      </c>
    </row>
    <row r="43" spans="2:30" ht="35.1" customHeight="1" x14ac:dyDescent="0.4">
      <c r="B43" s="30"/>
      <c r="C43" s="25" t="str">
        <f>IF(C$8="","入力不可","")</f>
        <v/>
      </c>
      <c r="D43" s="26" t="str">
        <f t="shared" ref="D43:N43" si="48">IF(D$8="","入力不可","")</f>
        <v/>
      </c>
      <c r="E43" s="26" t="str">
        <f t="shared" si="48"/>
        <v/>
      </c>
      <c r="F43" s="26" t="str">
        <f t="shared" si="48"/>
        <v/>
      </c>
      <c r="G43" s="26" t="str">
        <f t="shared" si="48"/>
        <v/>
      </c>
      <c r="H43" s="26" t="str">
        <f t="shared" si="48"/>
        <v/>
      </c>
      <c r="I43" s="26" t="str">
        <f t="shared" si="48"/>
        <v/>
      </c>
      <c r="J43" s="26" t="str">
        <f t="shared" si="48"/>
        <v/>
      </c>
      <c r="K43" s="26" t="str">
        <f t="shared" si="48"/>
        <v/>
      </c>
      <c r="L43" s="26" t="str">
        <f t="shared" si="48"/>
        <v/>
      </c>
      <c r="M43" s="26" t="str">
        <f t="shared" si="48"/>
        <v/>
      </c>
      <c r="N43" s="26" t="str">
        <f t="shared" si="48"/>
        <v/>
      </c>
      <c r="O43" s="30"/>
    </row>
    <row r="44" spans="2:30" ht="30.95" customHeight="1" x14ac:dyDescent="0.4">
      <c r="B44" s="41" t="s">
        <v>35</v>
      </c>
      <c r="C44" s="55" t="s">
        <v>3</v>
      </c>
      <c r="D44" s="56" t="s">
        <v>5</v>
      </c>
      <c r="E44" s="56" t="s">
        <v>6</v>
      </c>
      <c r="F44" s="56" t="s">
        <v>7</v>
      </c>
      <c r="G44" s="56" t="s">
        <v>8</v>
      </c>
      <c r="H44" s="56" t="s">
        <v>9</v>
      </c>
      <c r="I44" s="56" t="s">
        <v>10</v>
      </c>
      <c r="J44" s="56" t="s">
        <v>11</v>
      </c>
      <c r="K44" s="56" t="s">
        <v>12</v>
      </c>
      <c r="L44" s="56" t="s">
        <v>13</v>
      </c>
      <c r="M44" s="56" t="s">
        <v>14</v>
      </c>
      <c r="N44" s="56" t="s">
        <v>15</v>
      </c>
      <c r="O44" s="56" t="s">
        <v>16</v>
      </c>
    </row>
    <row r="45" spans="2:30" ht="30.95" customHeight="1" x14ac:dyDescent="0.4">
      <c r="B45" s="57" t="s">
        <v>38</v>
      </c>
      <c r="C45" s="58">
        <f t="shared" ref="C45:N45" si="49">+C40+C33+C26+C19</f>
        <v>0</v>
      </c>
      <c r="D45" s="58">
        <f t="shared" si="49"/>
        <v>0</v>
      </c>
      <c r="E45" s="58">
        <f t="shared" si="49"/>
        <v>0</v>
      </c>
      <c r="F45" s="58">
        <f t="shared" si="49"/>
        <v>0</v>
      </c>
      <c r="G45" s="58">
        <f t="shared" si="49"/>
        <v>0</v>
      </c>
      <c r="H45" s="58">
        <f t="shared" si="49"/>
        <v>0</v>
      </c>
      <c r="I45" s="58">
        <f t="shared" si="49"/>
        <v>0</v>
      </c>
      <c r="J45" s="58">
        <f t="shared" si="49"/>
        <v>0</v>
      </c>
      <c r="K45" s="58">
        <f t="shared" si="49"/>
        <v>0</v>
      </c>
      <c r="L45" s="58">
        <f t="shared" si="49"/>
        <v>0</v>
      </c>
      <c r="M45" s="58">
        <f t="shared" si="49"/>
        <v>0</v>
      </c>
      <c r="N45" s="58">
        <f t="shared" si="49"/>
        <v>0</v>
      </c>
      <c r="O45" s="58">
        <f>SUM(C45:N45)</f>
        <v>0</v>
      </c>
    </row>
    <row r="46" spans="2:30" ht="30.6" customHeight="1" x14ac:dyDescent="0.4">
      <c r="B46" s="59" t="s">
        <v>37</v>
      </c>
      <c r="C46" s="48">
        <f t="shared" ref="C46:N46" si="50">+C42+C35+C28+C21</f>
        <v>0</v>
      </c>
      <c r="D46" s="48">
        <f t="shared" si="50"/>
        <v>0</v>
      </c>
      <c r="E46" s="48">
        <f t="shared" si="50"/>
        <v>0</v>
      </c>
      <c r="F46" s="48">
        <f t="shared" si="50"/>
        <v>0</v>
      </c>
      <c r="G46" s="48">
        <f t="shared" si="50"/>
        <v>0</v>
      </c>
      <c r="H46" s="48">
        <f t="shared" si="50"/>
        <v>0</v>
      </c>
      <c r="I46" s="48">
        <f t="shared" si="50"/>
        <v>0</v>
      </c>
      <c r="J46" s="48">
        <f t="shared" si="50"/>
        <v>0</v>
      </c>
      <c r="K46" s="48">
        <f t="shared" si="50"/>
        <v>0</v>
      </c>
      <c r="L46" s="48">
        <f t="shared" si="50"/>
        <v>0</v>
      </c>
      <c r="M46" s="48">
        <f t="shared" si="50"/>
        <v>0</v>
      </c>
      <c r="N46" s="48">
        <f t="shared" si="50"/>
        <v>0</v>
      </c>
      <c r="O46" s="48">
        <f>SUM(C46:N46)</f>
        <v>0</v>
      </c>
    </row>
    <row r="47" spans="2:30" ht="30.6" customHeight="1" x14ac:dyDescent="0.4">
      <c r="B47" s="60"/>
      <c r="C47" s="28"/>
      <c r="D47" s="28"/>
      <c r="E47" s="28"/>
      <c r="F47" s="28"/>
      <c r="G47" s="28"/>
      <c r="H47" s="28"/>
      <c r="I47" s="28"/>
      <c r="J47" s="28"/>
      <c r="K47" s="28"/>
      <c r="L47" s="28"/>
      <c r="M47" s="28"/>
      <c r="N47" s="28"/>
      <c r="O47" s="28"/>
    </row>
    <row r="48" spans="2:30" ht="30.6" customHeight="1" x14ac:dyDescent="0.4">
      <c r="B48" s="60"/>
      <c r="C48" s="28"/>
      <c r="D48" s="28"/>
      <c r="E48" s="28"/>
      <c r="F48" s="28"/>
      <c r="G48" s="28"/>
      <c r="H48" s="28"/>
      <c r="I48" s="28"/>
      <c r="J48" s="28"/>
      <c r="K48" s="28"/>
      <c r="L48" s="149" t="s">
        <v>42</v>
      </c>
      <c r="M48" s="150"/>
      <c r="N48" s="151"/>
      <c r="O48" s="8"/>
      <c r="P48" s="147"/>
      <c r="S48" s="13"/>
    </row>
    <row r="49" spans="2:19" ht="30.6" customHeight="1" x14ac:dyDescent="0.4">
      <c r="B49" s="60"/>
      <c r="C49" s="28"/>
      <c r="D49" s="28"/>
      <c r="E49" s="28"/>
      <c r="F49" s="28"/>
      <c r="G49" s="28"/>
      <c r="H49" s="28"/>
      <c r="I49" s="28"/>
      <c r="J49" s="28"/>
      <c r="K49" s="28"/>
      <c r="L49" s="149" t="s">
        <v>43</v>
      </c>
      <c r="M49" s="150"/>
      <c r="N49" s="151"/>
      <c r="O49" s="48">
        <f>+S49</f>
        <v>0</v>
      </c>
      <c r="S49">
        <f>IF(O48/2&lt;5000,O48/2,5000)</f>
        <v>0</v>
      </c>
    </row>
    <row r="50" spans="2:19" ht="30.6" customHeight="1" x14ac:dyDescent="0.4">
      <c r="B50" s="60"/>
      <c r="C50" s="28"/>
      <c r="D50" s="28"/>
      <c r="E50" s="28"/>
      <c r="F50" s="28"/>
      <c r="G50" s="28"/>
      <c r="H50" s="28"/>
      <c r="I50" s="165" t="s">
        <v>115</v>
      </c>
      <c r="J50" s="165"/>
      <c r="K50" s="165"/>
      <c r="L50" s="165"/>
      <c r="M50" s="165"/>
      <c r="N50" s="165"/>
      <c r="O50" s="165"/>
    </row>
    <row r="51" spans="2:19" ht="27" customHeight="1" thickBot="1" x14ac:dyDescent="0.4">
      <c r="M51" s="28"/>
      <c r="N51" s="28"/>
      <c r="O51" s="27" t="s">
        <v>30</v>
      </c>
    </row>
    <row r="52" spans="2:19" ht="35.450000000000003" customHeight="1" thickBot="1" x14ac:dyDescent="0.45">
      <c r="L52" s="162" t="s">
        <v>34</v>
      </c>
      <c r="M52" s="163"/>
      <c r="N52" s="164"/>
      <c r="O52" s="61">
        <f>ROUNDDOWN(S52,-3)</f>
        <v>0</v>
      </c>
      <c r="R52" s="148">
        <f>O46+O49</f>
        <v>0</v>
      </c>
      <c r="S52" s="2">
        <f>IF(R52&gt;O12,O12,R52)</f>
        <v>0</v>
      </c>
    </row>
    <row r="53" spans="2:19" x14ac:dyDescent="0.4">
      <c r="L53" s="157" t="s">
        <v>109</v>
      </c>
      <c r="M53" s="157"/>
      <c r="N53" s="157"/>
      <c r="O53" s="157"/>
    </row>
  </sheetData>
  <sheetProtection algorithmName="SHA-512" hashValue="lCgVAYon2g9lRXFk5FH6sEboSk7p0t/ggkkI2VgBJ+Ymvm9wl4lNB8f7IE0PtkGPGP9igyoc/mDiPJmG0HQS3A==" saltValue="fcXLecPsTb+t48ZF8TmLEg==" spinCount="100000" sheet="1" objects="1" scenarios="1"/>
  <mergeCells count="33">
    <mergeCell ref="M2:N2"/>
    <mergeCell ref="B2:L2"/>
    <mergeCell ref="C37:E37"/>
    <mergeCell ref="G37:H37"/>
    <mergeCell ref="I37:J37"/>
    <mergeCell ref="K37:L37"/>
    <mergeCell ref="M37:N37"/>
    <mergeCell ref="C23:E23"/>
    <mergeCell ref="G23:H23"/>
    <mergeCell ref="I23:J23"/>
    <mergeCell ref="K23:L23"/>
    <mergeCell ref="M23:N23"/>
    <mergeCell ref="M14:N14"/>
    <mergeCell ref="C16:E16"/>
    <mergeCell ref="G16:H16"/>
    <mergeCell ref="I16:J16"/>
    <mergeCell ref="K16:L16"/>
    <mergeCell ref="M16:N16"/>
    <mergeCell ref="B4:C4"/>
    <mergeCell ref="D4:N4"/>
    <mergeCell ref="B5:C5"/>
    <mergeCell ref="D5:N5"/>
    <mergeCell ref="M12:N12"/>
    <mergeCell ref="L49:N49"/>
    <mergeCell ref="C30:E30"/>
    <mergeCell ref="L48:N48"/>
    <mergeCell ref="M30:N30"/>
    <mergeCell ref="L53:O53"/>
    <mergeCell ref="G30:H30"/>
    <mergeCell ref="I30:J30"/>
    <mergeCell ref="K30:L30"/>
    <mergeCell ref="L52:N52"/>
    <mergeCell ref="I50:O50"/>
  </mergeCells>
  <phoneticPr fontId="1"/>
  <conditionalFormatting sqref="C10:N10 C25:M25">
    <cfRule type="expression" dxfId="10" priority="16">
      <formula>(C$8="")</formula>
    </cfRule>
  </conditionalFormatting>
  <conditionalFormatting sqref="C11:N11">
    <cfRule type="expression" dxfId="9" priority="15">
      <formula>(C$8="")</formula>
    </cfRule>
  </conditionalFormatting>
  <conditionalFormatting sqref="C18:N19">
    <cfRule type="expression" dxfId="8" priority="1">
      <formula>(C$8="")</formula>
    </cfRule>
  </conditionalFormatting>
  <conditionalFormatting sqref="C22:N22">
    <cfRule type="expression" dxfId="7" priority="14">
      <formula>(C$8="")</formula>
    </cfRule>
  </conditionalFormatting>
  <conditionalFormatting sqref="C26:N26">
    <cfRule type="expression" dxfId="6" priority="8">
      <formula>(C$8="")</formula>
    </cfRule>
  </conditionalFormatting>
  <conditionalFormatting sqref="C29:N29">
    <cfRule type="expression" dxfId="5" priority="10">
      <formula>(C$8="")</formula>
    </cfRule>
  </conditionalFormatting>
  <conditionalFormatting sqref="C32:N33">
    <cfRule type="expression" dxfId="4" priority="6">
      <formula>(C$8="")</formula>
    </cfRule>
  </conditionalFormatting>
  <conditionalFormatting sqref="C36:N36">
    <cfRule type="expression" dxfId="3" priority="3">
      <formula>(C$8="")</formula>
    </cfRule>
  </conditionalFormatting>
  <conditionalFormatting sqref="C39:N40">
    <cfRule type="expression" dxfId="2" priority="4">
      <formula>(C$8="")</formula>
    </cfRule>
  </conditionalFormatting>
  <conditionalFormatting sqref="C43:N43">
    <cfRule type="expression" dxfId="1" priority="2">
      <formula>(C$8="")</formula>
    </cfRule>
  </conditionalFormatting>
  <conditionalFormatting sqref="N25">
    <cfRule type="expression" dxfId="0" priority="18">
      <formula>(M$8="")</formula>
    </cfRule>
  </conditionalFormatting>
  <dataValidations count="2">
    <dataValidation type="list" allowBlank="1" showInputMessage="1" showErrorMessage="1" sqref="O2">
      <formula1>$C$9:$N$9</formula1>
    </dataValidation>
    <dataValidation type="list" allowBlank="1" showInputMessage="1" showErrorMessage="1" sqref="I16:J16 I23:J23 I30:J30 I37:J37">
      <formula1>$V$11:$V$15</formula1>
    </dataValidation>
  </dataValidations>
  <printOptions horizontalCentered="1" verticalCentered="1"/>
  <pageMargins left="3.937007874015748E-2" right="0.23622047244094491" top="0.55118110236220474" bottom="0.55118110236220474" header="0.31496062992125984" footer="0.31496062992125984"/>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workbookViewId="0">
      <selection activeCell="K1" sqref="K1"/>
    </sheetView>
  </sheetViews>
  <sheetFormatPr defaultColWidth="8.625" defaultRowHeight="38.1" customHeight="1" x14ac:dyDescent="0.4"/>
  <cols>
    <col min="1" max="2" width="21.25" style="63" customWidth="1"/>
    <col min="3" max="9" width="5.125" style="62" customWidth="1"/>
    <col min="10" max="16384" width="8.625" style="62"/>
  </cols>
  <sheetData>
    <row r="1" spans="1:9" ht="38.1" customHeight="1" x14ac:dyDescent="0.4">
      <c r="A1" s="185" t="s">
        <v>65</v>
      </c>
      <c r="B1" s="185"/>
      <c r="C1" s="185"/>
      <c r="D1" s="185"/>
      <c r="E1" s="185"/>
      <c r="F1" s="185"/>
      <c r="G1" s="185"/>
      <c r="H1" s="185"/>
      <c r="I1" s="185"/>
    </row>
    <row r="2" spans="1:9" ht="38.1" customHeight="1" x14ac:dyDescent="0.4">
      <c r="A2" s="103"/>
      <c r="B2" s="103"/>
      <c r="C2" s="103"/>
      <c r="D2" s="80"/>
      <c r="E2" s="80"/>
      <c r="F2" s="80"/>
      <c r="G2" s="80"/>
      <c r="H2" s="80"/>
      <c r="I2" s="80"/>
    </row>
    <row r="3" spans="1:9" ht="38.1" customHeight="1" x14ac:dyDescent="0.4">
      <c r="A3" s="182" t="s">
        <v>44</v>
      </c>
      <c r="B3" s="182"/>
      <c r="C3" s="186"/>
      <c r="D3" s="186"/>
      <c r="E3" s="186"/>
      <c r="F3" s="186"/>
      <c r="G3" s="186"/>
      <c r="H3" s="186"/>
      <c r="I3" s="186"/>
    </row>
    <row r="4" spans="1:9" ht="38.1" customHeight="1" x14ac:dyDescent="0.4">
      <c r="A4" s="187"/>
      <c r="B4" s="187"/>
      <c r="C4" s="80"/>
      <c r="D4" s="80"/>
      <c r="E4" s="80"/>
      <c r="F4" s="80"/>
      <c r="G4" s="80"/>
      <c r="H4" s="80"/>
      <c r="I4" s="80"/>
    </row>
    <row r="5" spans="1:9" ht="38.1" customHeight="1" x14ac:dyDescent="0.4">
      <c r="A5" s="182" t="s">
        <v>45</v>
      </c>
      <c r="B5" s="182"/>
      <c r="C5" s="183"/>
      <c r="D5" s="183"/>
      <c r="E5" s="183"/>
      <c r="F5" s="183"/>
      <c r="G5" s="183"/>
      <c r="H5" s="183"/>
      <c r="I5" s="183"/>
    </row>
    <row r="6" spans="1:9" ht="38.1" customHeight="1" x14ac:dyDescent="0.4">
      <c r="A6" s="182" t="s">
        <v>46</v>
      </c>
      <c r="B6" s="182"/>
      <c r="C6" s="183"/>
      <c r="D6" s="183"/>
      <c r="E6" s="183"/>
      <c r="F6" s="183"/>
      <c r="G6" s="183"/>
      <c r="H6" s="183"/>
      <c r="I6" s="183"/>
    </row>
    <row r="7" spans="1:9" ht="38.1" customHeight="1" x14ac:dyDescent="0.4">
      <c r="A7" s="181" t="s">
        <v>98</v>
      </c>
      <c r="B7" s="182"/>
      <c r="C7" s="188"/>
      <c r="D7" s="189"/>
      <c r="E7" s="189"/>
      <c r="F7" s="189"/>
      <c r="G7" s="190"/>
      <c r="H7" s="188"/>
      <c r="I7" s="190"/>
    </row>
    <row r="8" spans="1:9" ht="38.1" customHeight="1" x14ac:dyDescent="0.4">
      <c r="A8" s="181" t="s">
        <v>99</v>
      </c>
      <c r="B8" s="182"/>
      <c r="C8" s="183"/>
      <c r="D8" s="183"/>
      <c r="E8" s="183"/>
      <c r="F8" s="183"/>
      <c r="G8" s="183"/>
      <c r="H8" s="183"/>
      <c r="I8" s="183"/>
    </row>
    <row r="9" spans="1:9" ht="38.1" customHeight="1" x14ac:dyDescent="0.4">
      <c r="A9" s="181" t="s">
        <v>100</v>
      </c>
      <c r="B9" s="182"/>
      <c r="C9" s="183"/>
      <c r="D9" s="183"/>
      <c r="E9" s="183"/>
      <c r="F9" s="183"/>
      <c r="G9" s="183"/>
      <c r="H9" s="183"/>
      <c r="I9" s="183"/>
    </row>
    <row r="10" spans="1:9" ht="38.1" customHeight="1" x14ac:dyDescent="0.4">
      <c r="A10" s="184" t="s">
        <v>101</v>
      </c>
      <c r="B10" s="184"/>
      <c r="C10" s="105"/>
      <c r="D10" s="105"/>
      <c r="E10" s="105"/>
      <c r="F10" s="105"/>
      <c r="G10" s="105"/>
      <c r="H10" s="105"/>
      <c r="I10" s="105"/>
    </row>
    <row r="11" spans="1:9" ht="38.1" customHeight="1" x14ac:dyDescent="0.4">
      <c r="A11" s="182" t="s">
        <v>48</v>
      </c>
      <c r="B11" s="104" t="s">
        <v>49</v>
      </c>
      <c r="C11" s="183"/>
      <c r="D11" s="183"/>
      <c r="E11" s="183"/>
      <c r="F11" s="183"/>
      <c r="G11" s="183"/>
      <c r="H11" s="183"/>
      <c r="I11" s="183"/>
    </row>
    <row r="12" spans="1:9" ht="38.1" customHeight="1" x14ac:dyDescent="0.4">
      <c r="A12" s="182"/>
      <c r="B12" s="104" t="s">
        <v>50</v>
      </c>
      <c r="C12" s="183"/>
      <c r="D12" s="183"/>
      <c r="E12" s="183"/>
      <c r="F12" s="183"/>
      <c r="G12" s="183"/>
      <c r="H12" s="183"/>
      <c r="I12" s="183"/>
    </row>
    <row r="14" spans="1:9" ht="38.1" hidden="1" customHeight="1" x14ac:dyDescent="0.4">
      <c r="B14" s="63" t="s">
        <v>47</v>
      </c>
    </row>
    <row r="15" spans="1:9" ht="38.1" hidden="1" customHeight="1" x14ac:dyDescent="0.4">
      <c r="B15" s="63" t="s">
        <v>51</v>
      </c>
    </row>
  </sheetData>
  <mergeCells count="19">
    <mergeCell ref="A8:B8"/>
    <mergeCell ref="C8:I8"/>
    <mergeCell ref="A1:I1"/>
    <mergeCell ref="A3:B3"/>
    <mergeCell ref="C3:I3"/>
    <mergeCell ref="A4:B4"/>
    <mergeCell ref="A5:B5"/>
    <mergeCell ref="C5:I5"/>
    <mergeCell ref="A6:B6"/>
    <mergeCell ref="C6:I6"/>
    <mergeCell ref="A7:B7"/>
    <mergeCell ref="C7:G7"/>
    <mergeCell ref="H7:I7"/>
    <mergeCell ref="A9:B9"/>
    <mergeCell ref="C9:I9"/>
    <mergeCell ref="A10:B10"/>
    <mergeCell ref="A11:A12"/>
    <mergeCell ref="C11:I11"/>
    <mergeCell ref="C12:I12"/>
  </mergeCells>
  <phoneticPr fontId="1"/>
  <dataValidations count="2">
    <dataValidation type="list" allowBlank="1" showInputMessage="1" showErrorMessage="1" sqref="H7:I7">
      <formula1>$B$14:$B$15</formula1>
    </dataValidation>
    <dataValidation type="list" allowBlank="1" showInputMessage="1" showErrorMessage="1" sqref="C9">
      <formula1>"普通,当座,貯蓄"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3"/>
  <sheetViews>
    <sheetView workbookViewId="0">
      <selection activeCell="E18" sqref="E18"/>
    </sheetView>
  </sheetViews>
  <sheetFormatPr defaultRowHeight="30.95" customHeight="1" x14ac:dyDescent="0.4"/>
  <cols>
    <col min="1" max="2" width="20.625" style="62" customWidth="1"/>
    <col min="3" max="3" width="27.375" style="62" customWidth="1"/>
    <col min="4" max="253" width="8.625" style="62"/>
    <col min="254" max="254" width="3.375" style="62" customWidth="1"/>
    <col min="255" max="257" width="14.375" style="62" customWidth="1"/>
    <col min="258" max="258" width="11.625" style="62" customWidth="1"/>
    <col min="259" max="259" width="18.875" style="62" customWidth="1"/>
    <col min="260" max="509" width="8.625" style="62"/>
    <col min="510" max="510" width="3.375" style="62" customWidth="1"/>
    <col min="511" max="513" width="14.375" style="62" customWidth="1"/>
    <col min="514" max="514" width="11.625" style="62" customWidth="1"/>
    <col min="515" max="515" width="18.875" style="62" customWidth="1"/>
    <col min="516" max="765" width="8.625" style="62"/>
    <col min="766" max="766" width="3.375" style="62" customWidth="1"/>
    <col min="767" max="769" width="14.375" style="62" customWidth="1"/>
    <col min="770" max="770" width="11.625" style="62" customWidth="1"/>
    <col min="771" max="771" width="18.875" style="62" customWidth="1"/>
    <col min="772" max="1021" width="8.625" style="62"/>
    <col min="1022" max="1022" width="3.375" style="62" customWidth="1"/>
    <col min="1023" max="1025" width="14.375" style="62" customWidth="1"/>
    <col min="1026" max="1026" width="11.625" style="62" customWidth="1"/>
    <col min="1027" max="1027" width="18.875" style="62" customWidth="1"/>
    <col min="1028" max="1277" width="8.625" style="62"/>
    <col min="1278" max="1278" width="3.375" style="62" customWidth="1"/>
    <col min="1279" max="1281" width="14.375" style="62" customWidth="1"/>
    <col min="1282" max="1282" width="11.625" style="62" customWidth="1"/>
    <col min="1283" max="1283" width="18.875" style="62" customWidth="1"/>
    <col min="1284" max="1533" width="8.625" style="62"/>
    <col min="1534" max="1534" width="3.375" style="62" customWidth="1"/>
    <col min="1535" max="1537" width="14.375" style="62" customWidth="1"/>
    <col min="1538" max="1538" width="11.625" style="62" customWidth="1"/>
    <col min="1539" max="1539" width="18.875" style="62" customWidth="1"/>
    <col min="1540" max="1789" width="8.625" style="62"/>
    <col min="1790" max="1790" width="3.375" style="62" customWidth="1"/>
    <col min="1791" max="1793" width="14.375" style="62" customWidth="1"/>
    <col min="1794" max="1794" width="11.625" style="62" customWidth="1"/>
    <col min="1795" max="1795" width="18.875" style="62" customWidth="1"/>
    <col min="1796" max="2045" width="8.625" style="62"/>
    <col min="2046" max="2046" width="3.375" style="62" customWidth="1"/>
    <col min="2047" max="2049" width="14.375" style="62" customWidth="1"/>
    <col min="2050" max="2050" width="11.625" style="62" customWidth="1"/>
    <col min="2051" max="2051" width="18.875" style="62" customWidth="1"/>
    <col min="2052" max="2301" width="8.625" style="62"/>
    <col min="2302" max="2302" width="3.375" style="62" customWidth="1"/>
    <col min="2303" max="2305" width="14.375" style="62" customWidth="1"/>
    <col min="2306" max="2306" width="11.625" style="62" customWidth="1"/>
    <col min="2307" max="2307" width="18.875" style="62" customWidth="1"/>
    <col min="2308" max="2557" width="8.625" style="62"/>
    <col min="2558" max="2558" width="3.375" style="62" customWidth="1"/>
    <col min="2559" max="2561" width="14.375" style="62" customWidth="1"/>
    <col min="2562" max="2562" width="11.625" style="62" customWidth="1"/>
    <col min="2563" max="2563" width="18.875" style="62" customWidth="1"/>
    <col min="2564" max="2813" width="8.625" style="62"/>
    <col min="2814" max="2814" width="3.375" style="62" customWidth="1"/>
    <col min="2815" max="2817" width="14.375" style="62" customWidth="1"/>
    <col min="2818" max="2818" width="11.625" style="62" customWidth="1"/>
    <col min="2819" max="2819" width="18.875" style="62" customWidth="1"/>
    <col min="2820" max="3069" width="8.625" style="62"/>
    <col min="3070" max="3070" width="3.375" style="62" customWidth="1"/>
    <col min="3071" max="3073" width="14.375" style="62" customWidth="1"/>
    <col min="3074" max="3074" width="11.625" style="62" customWidth="1"/>
    <col min="3075" max="3075" width="18.875" style="62" customWidth="1"/>
    <col min="3076" max="3325" width="8.625" style="62"/>
    <col min="3326" max="3326" width="3.375" style="62" customWidth="1"/>
    <col min="3327" max="3329" width="14.375" style="62" customWidth="1"/>
    <col min="3330" max="3330" width="11.625" style="62" customWidth="1"/>
    <col min="3331" max="3331" width="18.875" style="62" customWidth="1"/>
    <col min="3332" max="3581" width="8.625" style="62"/>
    <col min="3582" max="3582" width="3.375" style="62" customWidth="1"/>
    <col min="3583" max="3585" width="14.375" style="62" customWidth="1"/>
    <col min="3586" max="3586" width="11.625" style="62" customWidth="1"/>
    <col min="3587" max="3587" width="18.875" style="62" customWidth="1"/>
    <col min="3588" max="3837" width="8.625" style="62"/>
    <col min="3838" max="3838" width="3.375" style="62" customWidth="1"/>
    <col min="3839" max="3841" width="14.375" style="62" customWidth="1"/>
    <col min="3842" max="3842" width="11.625" style="62" customWidth="1"/>
    <col min="3843" max="3843" width="18.875" style="62" customWidth="1"/>
    <col min="3844" max="4093" width="8.625" style="62"/>
    <col min="4094" max="4094" width="3.375" style="62" customWidth="1"/>
    <col min="4095" max="4097" width="14.375" style="62" customWidth="1"/>
    <col min="4098" max="4098" width="11.625" style="62" customWidth="1"/>
    <col min="4099" max="4099" width="18.875" style="62" customWidth="1"/>
    <col min="4100" max="4349" width="8.625" style="62"/>
    <col min="4350" max="4350" width="3.375" style="62" customWidth="1"/>
    <col min="4351" max="4353" width="14.375" style="62" customWidth="1"/>
    <col min="4354" max="4354" width="11.625" style="62" customWidth="1"/>
    <col min="4355" max="4355" width="18.875" style="62" customWidth="1"/>
    <col min="4356" max="4605" width="8.625" style="62"/>
    <col min="4606" max="4606" width="3.375" style="62" customWidth="1"/>
    <col min="4607" max="4609" width="14.375" style="62" customWidth="1"/>
    <col min="4610" max="4610" width="11.625" style="62" customWidth="1"/>
    <col min="4611" max="4611" width="18.875" style="62" customWidth="1"/>
    <col min="4612" max="4861" width="8.625" style="62"/>
    <col min="4862" max="4862" width="3.375" style="62" customWidth="1"/>
    <col min="4863" max="4865" width="14.375" style="62" customWidth="1"/>
    <col min="4866" max="4866" width="11.625" style="62" customWidth="1"/>
    <col min="4867" max="4867" width="18.875" style="62" customWidth="1"/>
    <col min="4868" max="5117" width="8.625" style="62"/>
    <col min="5118" max="5118" width="3.375" style="62" customWidth="1"/>
    <col min="5119" max="5121" width="14.375" style="62" customWidth="1"/>
    <col min="5122" max="5122" width="11.625" style="62" customWidth="1"/>
    <col min="5123" max="5123" width="18.875" style="62" customWidth="1"/>
    <col min="5124" max="5373" width="8.625" style="62"/>
    <col min="5374" max="5374" width="3.375" style="62" customWidth="1"/>
    <col min="5375" max="5377" width="14.375" style="62" customWidth="1"/>
    <col min="5378" max="5378" width="11.625" style="62" customWidth="1"/>
    <col min="5379" max="5379" width="18.875" style="62" customWidth="1"/>
    <col min="5380" max="5629" width="8.625" style="62"/>
    <col min="5630" max="5630" width="3.375" style="62" customWidth="1"/>
    <col min="5631" max="5633" width="14.375" style="62" customWidth="1"/>
    <col min="5634" max="5634" width="11.625" style="62" customWidth="1"/>
    <col min="5635" max="5635" width="18.875" style="62" customWidth="1"/>
    <col min="5636" max="5885" width="8.625" style="62"/>
    <col min="5886" max="5886" width="3.375" style="62" customWidth="1"/>
    <col min="5887" max="5889" width="14.375" style="62" customWidth="1"/>
    <col min="5890" max="5890" width="11.625" style="62" customWidth="1"/>
    <col min="5891" max="5891" width="18.875" style="62" customWidth="1"/>
    <col min="5892" max="6141" width="8.625" style="62"/>
    <col min="6142" max="6142" width="3.375" style="62" customWidth="1"/>
    <col min="6143" max="6145" width="14.375" style="62" customWidth="1"/>
    <col min="6146" max="6146" width="11.625" style="62" customWidth="1"/>
    <col min="6147" max="6147" width="18.875" style="62" customWidth="1"/>
    <col min="6148" max="6397" width="8.625" style="62"/>
    <col min="6398" max="6398" width="3.375" style="62" customWidth="1"/>
    <col min="6399" max="6401" width="14.375" style="62" customWidth="1"/>
    <col min="6402" max="6402" width="11.625" style="62" customWidth="1"/>
    <col min="6403" max="6403" width="18.875" style="62" customWidth="1"/>
    <col min="6404" max="6653" width="8.625" style="62"/>
    <col min="6654" max="6654" width="3.375" style="62" customWidth="1"/>
    <col min="6655" max="6657" width="14.375" style="62" customWidth="1"/>
    <col min="6658" max="6658" width="11.625" style="62" customWidth="1"/>
    <col min="6659" max="6659" width="18.875" style="62" customWidth="1"/>
    <col min="6660" max="6909" width="8.625" style="62"/>
    <col min="6910" max="6910" width="3.375" style="62" customWidth="1"/>
    <col min="6911" max="6913" width="14.375" style="62" customWidth="1"/>
    <col min="6914" max="6914" width="11.625" style="62" customWidth="1"/>
    <col min="6915" max="6915" width="18.875" style="62" customWidth="1"/>
    <col min="6916" max="7165" width="8.625" style="62"/>
    <col min="7166" max="7166" width="3.375" style="62" customWidth="1"/>
    <col min="7167" max="7169" width="14.375" style="62" customWidth="1"/>
    <col min="7170" max="7170" width="11.625" style="62" customWidth="1"/>
    <col min="7171" max="7171" width="18.875" style="62" customWidth="1"/>
    <col min="7172" max="7421" width="8.625" style="62"/>
    <col min="7422" max="7422" width="3.375" style="62" customWidth="1"/>
    <col min="7423" max="7425" width="14.375" style="62" customWidth="1"/>
    <col min="7426" max="7426" width="11.625" style="62" customWidth="1"/>
    <col min="7427" max="7427" width="18.875" style="62" customWidth="1"/>
    <col min="7428" max="7677" width="8.625" style="62"/>
    <col min="7678" max="7678" width="3.375" style="62" customWidth="1"/>
    <col min="7679" max="7681" width="14.375" style="62" customWidth="1"/>
    <col min="7682" max="7682" width="11.625" style="62" customWidth="1"/>
    <col min="7683" max="7683" width="18.875" style="62" customWidth="1"/>
    <col min="7684" max="7933" width="8.625" style="62"/>
    <col min="7934" max="7934" width="3.375" style="62" customWidth="1"/>
    <col min="7935" max="7937" width="14.375" style="62" customWidth="1"/>
    <col min="7938" max="7938" width="11.625" style="62" customWidth="1"/>
    <col min="7939" max="7939" width="18.875" style="62" customWidth="1"/>
    <col min="7940" max="8189" width="8.625" style="62"/>
    <col min="8190" max="8190" width="3.375" style="62" customWidth="1"/>
    <col min="8191" max="8193" width="14.375" style="62" customWidth="1"/>
    <col min="8194" max="8194" width="11.625" style="62" customWidth="1"/>
    <col min="8195" max="8195" width="18.875" style="62" customWidth="1"/>
    <col min="8196" max="8445" width="8.625" style="62"/>
    <col min="8446" max="8446" width="3.375" style="62" customWidth="1"/>
    <col min="8447" max="8449" width="14.375" style="62" customWidth="1"/>
    <col min="8450" max="8450" width="11.625" style="62" customWidth="1"/>
    <col min="8451" max="8451" width="18.875" style="62" customWidth="1"/>
    <col min="8452" max="8701" width="8.625" style="62"/>
    <col min="8702" max="8702" width="3.375" style="62" customWidth="1"/>
    <col min="8703" max="8705" width="14.375" style="62" customWidth="1"/>
    <col min="8706" max="8706" width="11.625" style="62" customWidth="1"/>
    <col min="8707" max="8707" width="18.875" style="62" customWidth="1"/>
    <col min="8708" max="8957" width="8.625" style="62"/>
    <col min="8958" max="8958" width="3.375" style="62" customWidth="1"/>
    <col min="8959" max="8961" width="14.375" style="62" customWidth="1"/>
    <col min="8962" max="8962" width="11.625" style="62" customWidth="1"/>
    <col min="8963" max="8963" width="18.875" style="62" customWidth="1"/>
    <col min="8964" max="9213" width="8.625" style="62"/>
    <col min="9214" max="9214" width="3.375" style="62" customWidth="1"/>
    <col min="9215" max="9217" width="14.375" style="62" customWidth="1"/>
    <col min="9218" max="9218" width="11.625" style="62" customWidth="1"/>
    <col min="9219" max="9219" width="18.875" style="62" customWidth="1"/>
    <col min="9220" max="9469" width="8.625" style="62"/>
    <col min="9470" max="9470" width="3.375" style="62" customWidth="1"/>
    <col min="9471" max="9473" width="14.375" style="62" customWidth="1"/>
    <col min="9474" max="9474" width="11.625" style="62" customWidth="1"/>
    <col min="9475" max="9475" width="18.875" style="62" customWidth="1"/>
    <col min="9476" max="9725" width="8.625" style="62"/>
    <col min="9726" max="9726" width="3.375" style="62" customWidth="1"/>
    <col min="9727" max="9729" width="14.375" style="62" customWidth="1"/>
    <col min="9730" max="9730" width="11.625" style="62" customWidth="1"/>
    <col min="9731" max="9731" width="18.875" style="62" customWidth="1"/>
    <col min="9732" max="9981" width="8.625" style="62"/>
    <col min="9982" max="9982" width="3.375" style="62" customWidth="1"/>
    <col min="9983" max="9985" width="14.375" style="62" customWidth="1"/>
    <col min="9986" max="9986" width="11.625" style="62" customWidth="1"/>
    <col min="9987" max="9987" width="18.875" style="62" customWidth="1"/>
    <col min="9988" max="10237" width="8.625" style="62"/>
    <col min="10238" max="10238" width="3.375" style="62" customWidth="1"/>
    <col min="10239" max="10241" width="14.375" style="62" customWidth="1"/>
    <col min="10242" max="10242" width="11.625" style="62" customWidth="1"/>
    <col min="10243" max="10243" width="18.875" style="62" customWidth="1"/>
    <col min="10244" max="10493" width="8.625" style="62"/>
    <col min="10494" max="10494" width="3.375" style="62" customWidth="1"/>
    <col min="10495" max="10497" width="14.375" style="62" customWidth="1"/>
    <col min="10498" max="10498" width="11.625" style="62" customWidth="1"/>
    <col min="10499" max="10499" width="18.875" style="62" customWidth="1"/>
    <col min="10500" max="10749" width="8.625" style="62"/>
    <col min="10750" max="10750" width="3.375" style="62" customWidth="1"/>
    <col min="10751" max="10753" width="14.375" style="62" customWidth="1"/>
    <col min="10754" max="10754" width="11.625" style="62" customWidth="1"/>
    <col min="10755" max="10755" width="18.875" style="62" customWidth="1"/>
    <col min="10756" max="11005" width="8.625" style="62"/>
    <col min="11006" max="11006" width="3.375" style="62" customWidth="1"/>
    <col min="11007" max="11009" width="14.375" style="62" customWidth="1"/>
    <col min="11010" max="11010" width="11.625" style="62" customWidth="1"/>
    <col min="11011" max="11011" width="18.875" style="62" customWidth="1"/>
    <col min="11012" max="11261" width="8.625" style="62"/>
    <col min="11262" max="11262" width="3.375" style="62" customWidth="1"/>
    <col min="11263" max="11265" width="14.375" style="62" customWidth="1"/>
    <col min="11266" max="11266" width="11.625" style="62" customWidth="1"/>
    <col min="11267" max="11267" width="18.875" style="62" customWidth="1"/>
    <col min="11268" max="11517" width="8.625" style="62"/>
    <col min="11518" max="11518" width="3.375" style="62" customWidth="1"/>
    <col min="11519" max="11521" width="14.375" style="62" customWidth="1"/>
    <col min="11522" max="11522" width="11.625" style="62" customWidth="1"/>
    <col min="11523" max="11523" width="18.875" style="62" customWidth="1"/>
    <col min="11524" max="11773" width="8.625" style="62"/>
    <col min="11774" max="11774" width="3.375" style="62" customWidth="1"/>
    <col min="11775" max="11777" width="14.375" style="62" customWidth="1"/>
    <col min="11778" max="11778" width="11.625" style="62" customWidth="1"/>
    <col min="11779" max="11779" width="18.875" style="62" customWidth="1"/>
    <col min="11780" max="12029" width="8.625" style="62"/>
    <col min="12030" max="12030" width="3.375" style="62" customWidth="1"/>
    <col min="12031" max="12033" width="14.375" style="62" customWidth="1"/>
    <col min="12034" max="12034" width="11.625" style="62" customWidth="1"/>
    <col min="12035" max="12035" width="18.875" style="62" customWidth="1"/>
    <col min="12036" max="12285" width="8.625" style="62"/>
    <col min="12286" max="12286" width="3.375" style="62" customWidth="1"/>
    <col min="12287" max="12289" width="14.375" style="62" customWidth="1"/>
    <col min="12290" max="12290" width="11.625" style="62" customWidth="1"/>
    <col min="12291" max="12291" width="18.875" style="62" customWidth="1"/>
    <col min="12292" max="12541" width="8.625" style="62"/>
    <col min="12542" max="12542" width="3.375" style="62" customWidth="1"/>
    <col min="12543" max="12545" width="14.375" style="62" customWidth="1"/>
    <col min="12546" max="12546" width="11.625" style="62" customWidth="1"/>
    <col min="12547" max="12547" width="18.875" style="62" customWidth="1"/>
    <col min="12548" max="12797" width="8.625" style="62"/>
    <col min="12798" max="12798" width="3.375" style="62" customWidth="1"/>
    <col min="12799" max="12801" width="14.375" style="62" customWidth="1"/>
    <col min="12802" max="12802" width="11.625" style="62" customWidth="1"/>
    <col min="12803" max="12803" width="18.875" style="62" customWidth="1"/>
    <col min="12804" max="13053" width="8.625" style="62"/>
    <col min="13054" max="13054" width="3.375" style="62" customWidth="1"/>
    <col min="13055" max="13057" width="14.375" style="62" customWidth="1"/>
    <col min="13058" max="13058" width="11.625" style="62" customWidth="1"/>
    <col min="13059" max="13059" width="18.875" style="62" customWidth="1"/>
    <col min="13060" max="13309" width="8.625" style="62"/>
    <col min="13310" max="13310" width="3.375" style="62" customWidth="1"/>
    <col min="13311" max="13313" width="14.375" style="62" customWidth="1"/>
    <col min="13314" max="13314" width="11.625" style="62" customWidth="1"/>
    <col min="13315" max="13315" width="18.875" style="62" customWidth="1"/>
    <col min="13316" max="13565" width="8.625" style="62"/>
    <col min="13566" max="13566" width="3.375" style="62" customWidth="1"/>
    <col min="13567" max="13569" width="14.375" style="62" customWidth="1"/>
    <col min="13570" max="13570" width="11.625" style="62" customWidth="1"/>
    <col min="13571" max="13571" width="18.875" style="62" customWidth="1"/>
    <col min="13572" max="13821" width="8.625" style="62"/>
    <col min="13822" max="13822" width="3.375" style="62" customWidth="1"/>
    <col min="13823" max="13825" width="14.375" style="62" customWidth="1"/>
    <col min="13826" max="13826" width="11.625" style="62" customWidth="1"/>
    <col min="13827" max="13827" width="18.875" style="62" customWidth="1"/>
    <col min="13828" max="14077" width="8.625" style="62"/>
    <col min="14078" max="14078" width="3.375" style="62" customWidth="1"/>
    <col min="14079" max="14081" width="14.375" style="62" customWidth="1"/>
    <col min="14082" max="14082" width="11.625" style="62" customWidth="1"/>
    <col min="14083" max="14083" width="18.875" style="62" customWidth="1"/>
    <col min="14084" max="14333" width="8.625" style="62"/>
    <col min="14334" max="14334" width="3.375" style="62" customWidth="1"/>
    <col min="14335" max="14337" width="14.375" style="62" customWidth="1"/>
    <col min="14338" max="14338" width="11.625" style="62" customWidth="1"/>
    <col min="14339" max="14339" width="18.875" style="62" customWidth="1"/>
    <col min="14340" max="14589" width="8.625" style="62"/>
    <col min="14590" max="14590" width="3.375" style="62" customWidth="1"/>
    <col min="14591" max="14593" width="14.375" style="62" customWidth="1"/>
    <col min="14594" max="14594" width="11.625" style="62" customWidth="1"/>
    <col min="14595" max="14595" width="18.875" style="62" customWidth="1"/>
    <col min="14596" max="14845" width="8.625" style="62"/>
    <col min="14846" max="14846" width="3.375" style="62" customWidth="1"/>
    <col min="14847" max="14849" width="14.375" style="62" customWidth="1"/>
    <col min="14850" max="14850" width="11.625" style="62" customWidth="1"/>
    <col min="14851" max="14851" width="18.875" style="62" customWidth="1"/>
    <col min="14852" max="15101" width="8.625" style="62"/>
    <col min="15102" max="15102" width="3.375" style="62" customWidth="1"/>
    <col min="15103" max="15105" width="14.375" style="62" customWidth="1"/>
    <col min="15106" max="15106" width="11.625" style="62" customWidth="1"/>
    <col min="15107" max="15107" width="18.875" style="62" customWidth="1"/>
    <col min="15108" max="15357" width="8.625" style="62"/>
    <col min="15358" max="15358" width="3.375" style="62" customWidth="1"/>
    <col min="15359" max="15361" width="14.375" style="62" customWidth="1"/>
    <col min="15362" max="15362" width="11.625" style="62" customWidth="1"/>
    <col min="15363" max="15363" width="18.875" style="62" customWidth="1"/>
    <col min="15364" max="15613" width="8.625" style="62"/>
    <col min="15614" max="15614" width="3.375" style="62" customWidth="1"/>
    <col min="15615" max="15617" width="14.375" style="62" customWidth="1"/>
    <col min="15618" max="15618" width="11.625" style="62" customWidth="1"/>
    <col min="15619" max="15619" width="18.875" style="62" customWidth="1"/>
    <col min="15620" max="15869" width="8.625" style="62"/>
    <col min="15870" max="15870" width="3.375" style="62" customWidth="1"/>
    <col min="15871" max="15873" width="14.375" style="62" customWidth="1"/>
    <col min="15874" max="15874" width="11.625" style="62" customWidth="1"/>
    <col min="15875" max="15875" width="18.875" style="62" customWidth="1"/>
    <col min="15876" max="16125" width="8.625" style="62"/>
    <col min="16126" max="16126" width="3.375" style="62" customWidth="1"/>
    <col min="16127" max="16129" width="14.375" style="62" customWidth="1"/>
    <col min="16130" max="16130" width="11.625" style="62" customWidth="1"/>
    <col min="16131" max="16131" width="18.875" style="62" customWidth="1"/>
    <col min="16132" max="16384" width="8.625" style="62"/>
  </cols>
  <sheetData>
    <row r="1" spans="1:5" ht="30.95" customHeight="1" x14ac:dyDescent="0.4">
      <c r="A1" s="198" t="s">
        <v>52</v>
      </c>
      <c r="B1" s="198"/>
      <c r="C1" s="198"/>
    </row>
    <row r="2" spans="1:5" ht="30.95" customHeight="1" x14ac:dyDescent="0.4">
      <c r="A2" s="198"/>
      <c r="B2" s="198"/>
      <c r="C2" s="198"/>
    </row>
    <row r="3" spans="1:5" ht="30.95" customHeight="1" thickBot="1" x14ac:dyDescent="0.45">
      <c r="A3" s="80" t="s">
        <v>53</v>
      </c>
      <c r="B3" s="80"/>
      <c r="C3" s="81"/>
    </row>
    <row r="4" spans="1:5" ht="30.95" customHeight="1" thickBot="1" x14ac:dyDescent="0.45">
      <c r="A4" s="82" t="s">
        <v>54</v>
      </c>
      <c r="B4" s="83" t="s">
        <v>55</v>
      </c>
      <c r="C4" s="84" t="s">
        <v>56</v>
      </c>
      <c r="E4" s="64"/>
    </row>
    <row r="5" spans="1:5" ht="30.95" customHeight="1" x14ac:dyDescent="0.4">
      <c r="A5" s="85" t="s">
        <v>57</v>
      </c>
      <c r="B5" s="86">
        <f>+'(別紙4)概算払収支計画書'!B23</f>
        <v>0</v>
      </c>
      <c r="C5" s="87" t="s">
        <v>102</v>
      </c>
      <c r="E5" s="64"/>
    </row>
    <row r="6" spans="1:5" ht="30.95" customHeight="1" x14ac:dyDescent="0.4">
      <c r="A6" s="88" t="s">
        <v>58</v>
      </c>
      <c r="B6" s="89">
        <f>+'(別紙4)概算払収支計画書'!C23</f>
        <v>0</v>
      </c>
      <c r="C6" s="90" t="s">
        <v>108</v>
      </c>
      <c r="E6" s="64"/>
    </row>
    <row r="7" spans="1:5" ht="30.95" customHeight="1" thickBot="1" x14ac:dyDescent="0.45">
      <c r="A7" s="91" t="s">
        <v>103</v>
      </c>
      <c r="B7" s="92">
        <f>+'(別紙4)概算払収支計画書'!D23</f>
        <v>0</v>
      </c>
      <c r="C7" s="93"/>
      <c r="E7" s="64"/>
    </row>
    <row r="8" spans="1:5" ht="30.95" customHeight="1" thickTop="1" thickBot="1" x14ac:dyDescent="0.45">
      <c r="A8" s="94" t="s">
        <v>67</v>
      </c>
      <c r="B8" s="95">
        <f>SUM(B5:B7)</f>
        <v>0</v>
      </c>
      <c r="C8" s="96"/>
    </row>
    <row r="9" spans="1:5" ht="30.95" customHeight="1" x14ac:dyDescent="0.4">
      <c r="A9" s="80"/>
      <c r="B9" s="97"/>
      <c r="C9" s="80"/>
    </row>
    <row r="10" spans="1:5" ht="30.95" customHeight="1" thickBot="1" x14ac:dyDescent="0.45">
      <c r="A10" s="80" t="s">
        <v>59</v>
      </c>
      <c r="B10" s="80"/>
      <c r="C10" s="80"/>
    </row>
    <row r="11" spans="1:5" ht="30.95" customHeight="1" thickBot="1" x14ac:dyDescent="0.45">
      <c r="A11" s="82" t="s">
        <v>54</v>
      </c>
      <c r="B11" s="83" t="s">
        <v>55</v>
      </c>
      <c r="C11" s="84" t="s">
        <v>56</v>
      </c>
    </row>
    <row r="12" spans="1:5" ht="30.95" customHeight="1" x14ac:dyDescent="0.4">
      <c r="A12" s="191" t="s">
        <v>60</v>
      </c>
      <c r="B12" s="192"/>
      <c r="C12" s="193"/>
    </row>
    <row r="13" spans="1:5" ht="30.95" customHeight="1" x14ac:dyDescent="0.4">
      <c r="A13" s="88" t="s">
        <v>61</v>
      </c>
      <c r="B13" s="89">
        <f>+'(別紙4)概算払収支計画書'!E23</f>
        <v>0</v>
      </c>
      <c r="C13" s="117" t="s">
        <v>111</v>
      </c>
    </row>
    <row r="14" spans="1:5" ht="30.95" customHeight="1" x14ac:dyDescent="0.4">
      <c r="A14" s="88" t="s">
        <v>42</v>
      </c>
      <c r="B14" s="89">
        <f>+'(別紙4)概算払収支計画書'!F23</f>
        <v>0</v>
      </c>
      <c r="C14" s="116" t="s">
        <v>110</v>
      </c>
    </row>
    <row r="15" spans="1:5" ht="30.95" customHeight="1" x14ac:dyDescent="0.4">
      <c r="A15" s="88" t="s">
        <v>62</v>
      </c>
      <c r="B15" s="98">
        <f>SUM(B13:B14)</f>
        <v>0</v>
      </c>
      <c r="C15" s="99"/>
    </row>
    <row r="16" spans="1:5" ht="30.95" customHeight="1" x14ac:dyDescent="0.4">
      <c r="A16" s="194" t="s">
        <v>63</v>
      </c>
      <c r="B16" s="195"/>
      <c r="C16" s="196"/>
    </row>
    <row r="17" spans="1:3" ht="30.95" customHeight="1" x14ac:dyDescent="0.4">
      <c r="A17" s="88" t="s">
        <v>61</v>
      </c>
      <c r="B17" s="89">
        <f>+'(別紙4)概算払収支計画書'!G23</f>
        <v>0</v>
      </c>
      <c r="C17" s="118" t="s">
        <v>107</v>
      </c>
    </row>
    <row r="18" spans="1:3" ht="30.95" customHeight="1" x14ac:dyDescent="0.4">
      <c r="A18" s="88" t="s">
        <v>114</v>
      </c>
      <c r="B18" s="89">
        <f>+'(別紙4)概算払収支計画書'!H23</f>
        <v>0</v>
      </c>
      <c r="C18" s="100"/>
    </row>
    <row r="19" spans="1:3" ht="30.95" customHeight="1" thickBot="1" x14ac:dyDescent="0.45">
      <c r="A19" s="91" t="s">
        <v>62</v>
      </c>
      <c r="B19" s="101">
        <f>SUM(B17:B18)</f>
        <v>0</v>
      </c>
      <c r="C19" s="102"/>
    </row>
    <row r="20" spans="1:3" ht="30.95" customHeight="1" thickTop="1" thickBot="1" x14ac:dyDescent="0.45">
      <c r="A20" s="94" t="s">
        <v>66</v>
      </c>
      <c r="B20" s="95">
        <f>+B19+B15</f>
        <v>0</v>
      </c>
      <c r="C20" s="96"/>
    </row>
    <row r="21" spans="1:3" ht="30.95" customHeight="1" x14ac:dyDescent="0.4">
      <c r="A21" s="80"/>
      <c r="B21" s="80"/>
      <c r="C21" s="80"/>
    </row>
    <row r="22" spans="1:3" ht="30.95" customHeight="1" x14ac:dyDescent="0.4">
      <c r="A22" s="197" t="s">
        <v>97</v>
      </c>
      <c r="B22" s="197"/>
      <c r="C22" s="197"/>
    </row>
    <row r="23" spans="1:3" ht="30.95" customHeight="1" x14ac:dyDescent="0.4">
      <c r="A23" s="79"/>
      <c r="B23" s="79"/>
      <c r="C23" s="79"/>
    </row>
  </sheetData>
  <sheetProtection algorithmName="SHA-512" hashValue="Evj9pQSkGj0FKqVF/owmKVh4EEB1Z/ahHhpFYXJj0en9CgUztntLnp7vO5wAHtB9haL4lknLYYAfJNZ/I9ZejA==" saltValue="ihzYzsN2f06KlczLqK3Vkw==" spinCount="100000" sheet="1" objects="1" scenarios="1" selectLockedCells="1" selectUnlockedCells="1"/>
  <mergeCells count="4">
    <mergeCell ref="A12:C12"/>
    <mergeCell ref="A16:C16"/>
    <mergeCell ref="A22:C22"/>
    <mergeCell ref="A1:C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28"/>
  <sheetViews>
    <sheetView view="pageBreakPreview" zoomScaleNormal="100" zoomScaleSheetLayoutView="100" workbookViewId="0">
      <selection activeCell="C12" sqref="C12"/>
    </sheetView>
  </sheetViews>
  <sheetFormatPr defaultColWidth="8.625" defaultRowHeight="13.5" x14ac:dyDescent="0.4"/>
  <cols>
    <col min="1" max="1" width="8.5" style="66" customWidth="1"/>
    <col min="2" max="2" width="14.125" style="65" customWidth="1"/>
    <col min="3" max="4" width="11.625" style="65" customWidth="1"/>
    <col min="5" max="5" width="12.875" style="65" customWidth="1"/>
    <col min="6" max="6" width="11.5" style="65" customWidth="1"/>
    <col min="7" max="7" width="12.375" style="65" customWidth="1"/>
    <col min="8" max="8" width="14" style="65" customWidth="1"/>
    <col min="9" max="9" width="15.25" style="65" customWidth="1"/>
    <col min="10" max="10" width="8.625" style="65"/>
    <col min="11" max="12" width="9.375" style="65" hidden="1" customWidth="1"/>
    <col min="13" max="16384" width="8.625" style="65"/>
  </cols>
  <sheetData>
    <row r="3" spans="1:12" s="67" customFormat="1" ht="15.75" x14ac:dyDescent="0.4">
      <c r="A3" s="68"/>
    </row>
    <row r="4" spans="1:12" s="67" customFormat="1" ht="27.95" customHeight="1" x14ac:dyDescent="0.4">
      <c r="A4" s="202" t="s">
        <v>96</v>
      </c>
      <c r="B4" s="202"/>
      <c r="C4" s="202"/>
      <c r="D4" s="202"/>
      <c r="E4" s="202"/>
      <c r="F4" s="202"/>
      <c r="G4" s="202"/>
      <c r="H4" s="202"/>
      <c r="I4" s="202"/>
    </row>
    <row r="5" spans="1:12" s="67" customFormat="1" ht="29.1" customHeight="1" x14ac:dyDescent="0.4">
      <c r="A5" s="78"/>
      <c r="B5" s="78"/>
      <c r="C5" s="78"/>
      <c r="D5" s="78"/>
      <c r="E5" s="78"/>
      <c r="F5" s="78"/>
      <c r="G5" s="78"/>
      <c r="H5" s="78"/>
    </row>
    <row r="6" spans="1:12" s="67" customFormat="1" ht="25.5" customHeight="1" thickBot="1" x14ac:dyDescent="0.45">
      <c r="A6" s="216" t="s">
        <v>95</v>
      </c>
      <c r="B6" s="216"/>
      <c r="C6" s="106" t="s">
        <v>112</v>
      </c>
      <c r="D6" s="106"/>
      <c r="E6" s="132"/>
    </row>
    <row r="7" spans="1:12" s="67" customFormat="1" ht="16.5" thickBot="1" x14ac:dyDescent="0.45">
      <c r="A7" s="68"/>
      <c r="I7" s="67" t="s">
        <v>94</v>
      </c>
    </row>
    <row r="8" spans="1:12" s="67" customFormat="1" ht="23.1" customHeight="1" thickBot="1" x14ac:dyDescent="0.45">
      <c r="A8" s="199" t="s">
        <v>93</v>
      </c>
      <c r="B8" s="205" t="s">
        <v>85</v>
      </c>
      <c r="C8" s="206"/>
      <c r="D8" s="206"/>
      <c r="E8" s="205" t="s">
        <v>84</v>
      </c>
      <c r="F8" s="206"/>
      <c r="G8" s="206"/>
      <c r="H8" s="206"/>
      <c r="I8" s="199" t="s">
        <v>92</v>
      </c>
    </row>
    <row r="9" spans="1:12" s="67" customFormat="1" ht="23.1" customHeight="1" x14ac:dyDescent="0.4">
      <c r="A9" s="200"/>
      <c r="B9" s="214" t="s">
        <v>91</v>
      </c>
      <c r="C9" s="213" t="s">
        <v>90</v>
      </c>
      <c r="D9" s="211" t="s">
        <v>104</v>
      </c>
      <c r="E9" s="209" t="s">
        <v>89</v>
      </c>
      <c r="F9" s="210"/>
      <c r="G9" s="209" t="s">
        <v>88</v>
      </c>
      <c r="H9" s="210"/>
      <c r="I9" s="200"/>
    </row>
    <row r="10" spans="1:12" s="68" customFormat="1" ht="21.6" customHeight="1" thickBot="1" x14ac:dyDescent="0.45">
      <c r="A10" s="201"/>
      <c r="B10" s="215"/>
      <c r="C10" s="212"/>
      <c r="D10" s="212"/>
      <c r="E10" s="113" t="s">
        <v>87</v>
      </c>
      <c r="F10" s="114" t="s">
        <v>86</v>
      </c>
      <c r="G10" s="113" t="s">
        <v>87</v>
      </c>
      <c r="H10" s="115" t="s">
        <v>113</v>
      </c>
      <c r="I10" s="201"/>
      <c r="K10" s="68" t="s">
        <v>85</v>
      </c>
      <c r="L10" s="68" t="s">
        <v>84</v>
      </c>
    </row>
    <row r="11" spans="1:12" s="67" customFormat="1" ht="44.1" customHeight="1" x14ac:dyDescent="0.4">
      <c r="A11" s="77" t="s">
        <v>83</v>
      </c>
      <c r="B11" s="120"/>
      <c r="C11" s="121"/>
      <c r="D11" s="121"/>
      <c r="E11" s="122"/>
      <c r="F11" s="123"/>
      <c r="G11" s="122"/>
      <c r="H11" s="124"/>
      <c r="I11" s="76">
        <f>+K11-L11</f>
        <v>0</v>
      </c>
      <c r="K11" s="70">
        <f t="shared" ref="K11:K23" si="0">SUM(B11:D11)</f>
        <v>0</v>
      </c>
      <c r="L11" s="70">
        <f t="shared" ref="L11:L23" si="1">SUM(E11:H11)</f>
        <v>0</v>
      </c>
    </row>
    <row r="12" spans="1:12" s="67" customFormat="1" ht="44.1" customHeight="1" x14ac:dyDescent="0.4">
      <c r="A12" s="74" t="s">
        <v>82</v>
      </c>
      <c r="B12" s="125"/>
      <c r="C12" s="126"/>
      <c r="D12" s="126"/>
      <c r="E12" s="127"/>
      <c r="F12" s="128"/>
      <c r="G12" s="127"/>
      <c r="H12" s="129"/>
      <c r="I12" s="75">
        <f t="shared" ref="I12:I24" si="2">+I11+K12-L12</f>
        <v>0</v>
      </c>
      <c r="K12" s="70">
        <f t="shared" si="0"/>
        <v>0</v>
      </c>
      <c r="L12" s="70">
        <f t="shared" si="1"/>
        <v>0</v>
      </c>
    </row>
    <row r="13" spans="1:12" s="67" customFormat="1" ht="44.1" customHeight="1" x14ac:dyDescent="0.4">
      <c r="A13" s="74" t="s">
        <v>81</v>
      </c>
      <c r="B13" s="125"/>
      <c r="C13" s="126"/>
      <c r="D13" s="126"/>
      <c r="E13" s="127"/>
      <c r="F13" s="130"/>
      <c r="G13" s="127"/>
      <c r="H13" s="129"/>
      <c r="I13" s="75">
        <f t="shared" si="2"/>
        <v>0</v>
      </c>
      <c r="K13" s="70">
        <f t="shared" si="0"/>
        <v>0</v>
      </c>
      <c r="L13" s="70">
        <f t="shared" si="1"/>
        <v>0</v>
      </c>
    </row>
    <row r="14" spans="1:12" s="67" customFormat="1" ht="44.1" customHeight="1" x14ac:dyDescent="0.4">
      <c r="A14" s="74" t="s">
        <v>80</v>
      </c>
      <c r="B14" s="125"/>
      <c r="C14" s="126"/>
      <c r="D14" s="126"/>
      <c r="E14" s="127"/>
      <c r="F14" s="128"/>
      <c r="G14" s="127"/>
      <c r="H14" s="129"/>
      <c r="I14" s="75">
        <f t="shared" si="2"/>
        <v>0</v>
      </c>
      <c r="K14" s="70">
        <f t="shared" si="0"/>
        <v>0</v>
      </c>
      <c r="L14" s="70">
        <f t="shared" si="1"/>
        <v>0</v>
      </c>
    </row>
    <row r="15" spans="1:12" s="67" customFormat="1" ht="44.1" customHeight="1" x14ac:dyDescent="0.4">
      <c r="A15" s="74" t="s">
        <v>79</v>
      </c>
      <c r="B15" s="125"/>
      <c r="C15" s="126"/>
      <c r="D15" s="126"/>
      <c r="E15" s="127"/>
      <c r="F15" s="128"/>
      <c r="G15" s="131"/>
      <c r="H15" s="129"/>
      <c r="I15" s="75">
        <f t="shared" si="2"/>
        <v>0</v>
      </c>
      <c r="K15" s="70">
        <f t="shared" si="0"/>
        <v>0</v>
      </c>
      <c r="L15" s="70">
        <f t="shared" si="1"/>
        <v>0</v>
      </c>
    </row>
    <row r="16" spans="1:12" s="67" customFormat="1" ht="44.1" customHeight="1" x14ac:dyDescent="0.4">
      <c r="A16" s="74" t="s">
        <v>78</v>
      </c>
      <c r="B16" s="125"/>
      <c r="C16" s="126"/>
      <c r="D16" s="126"/>
      <c r="E16" s="127"/>
      <c r="F16" s="128"/>
      <c r="G16" s="131"/>
      <c r="H16" s="129"/>
      <c r="I16" s="75">
        <f t="shared" si="2"/>
        <v>0</v>
      </c>
      <c r="K16" s="70">
        <f t="shared" si="0"/>
        <v>0</v>
      </c>
      <c r="L16" s="70">
        <f t="shared" si="1"/>
        <v>0</v>
      </c>
    </row>
    <row r="17" spans="1:12" s="67" customFormat="1" ht="44.1" customHeight="1" x14ac:dyDescent="0.4">
      <c r="A17" s="74" t="s">
        <v>77</v>
      </c>
      <c r="B17" s="125"/>
      <c r="C17" s="126"/>
      <c r="D17" s="126"/>
      <c r="E17" s="127"/>
      <c r="F17" s="128"/>
      <c r="G17" s="131"/>
      <c r="H17" s="129"/>
      <c r="I17" s="75">
        <f t="shared" si="2"/>
        <v>0</v>
      </c>
      <c r="K17" s="70">
        <f t="shared" si="0"/>
        <v>0</v>
      </c>
      <c r="L17" s="70">
        <f t="shared" si="1"/>
        <v>0</v>
      </c>
    </row>
    <row r="18" spans="1:12" s="67" customFormat="1" ht="44.1" customHeight="1" x14ac:dyDescent="0.4">
      <c r="A18" s="74" t="s">
        <v>76</v>
      </c>
      <c r="B18" s="125"/>
      <c r="C18" s="126"/>
      <c r="D18" s="126"/>
      <c r="E18" s="127"/>
      <c r="F18" s="128"/>
      <c r="G18" s="131"/>
      <c r="H18" s="129"/>
      <c r="I18" s="75">
        <f t="shared" si="2"/>
        <v>0</v>
      </c>
      <c r="K18" s="70">
        <f t="shared" si="0"/>
        <v>0</v>
      </c>
      <c r="L18" s="70">
        <f t="shared" si="1"/>
        <v>0</v>
      </c>
    </row>
    <row r="19" spans="1:12" s="67" customFormat="1" ht="44.1" customHeight="1" x14ac:dyDescent="0.4">
      <c r="A19" s="74" t="s">
        <v>75</v>
      </c>
      <c r="B19" s="125"/>
      <c r="C19" s="126"/>
      <c r="D19" s="126"/>
      <c r="E19" s="127"/>
      <c r="F19" s="128"/>
      <c r="G19" s="131"/>
      <c r="H19" s="129"/>
      <c r="I19" s="75">
        <f t="shared" si="2"/>
        <v>0</v>
      </c>
      <c r="K19" s="70">
        <f t="shared" si="0"/>
        <v>0</v>
      </c>
      <c r="L19" s="70">
        <f t="shared" si="1"/>
        <v>0</v>
      </c>
    </row>
    <row r="20" spans="1:12" s="67" customFormat="1" ht="44.1" customHeight="1" x14ac:dyDescent="0.4">
      <c r="A20" s="74" t="s">
        <v>74</v>
      </c>
      <c r="B20" s="125"/>
      <c r="C20" s="126"/>
      <c r="D20" s="126"/>
      <c r="E20" s="127"/>
      <c r="F20" s="128"/>
      <c r="G20" s="131"/>
      <c r="H20" s="129"/>
      <c r="I20" s="75">
        <f t="shared" si="2"/>
        <v>0</v>
      </c>
      <c r="K20" s="70">
        <f t="shared" si="0"/>
        <v>0</v>
      </c>
      <c r="L20" s="70">
        <f t="shared" si="1"/>
        <v>0</v>
      </c>
    </row>
    <row r="21" spans="1:12" s="67" customFormat="1" ht="44.1" customHeight="1" x14ac:dyDescent="0.4">
      <c r="A21" s="74" t="s">
        <v>73</v>
      </c>
      <c r="B21" s="125"/>
      <c r="C21" s="126"/>
      <c r="D21" s="126"/>
      <c r="E21" s="127"/>
      <c r="F21" s="128"/>
      <c r="G21" s="131"/>
      <c r="H21" s="129"/>
      <c r="I21" s="75">
        <f t="shared" si="2"/>
        <v>0</v>
      </c>
      <c r="K21" s="70">
        <f t="shared" si="0"/>
        <v>0</v>
      </c>
      <c r="L21" s="70">
        <f t="shared" si="1"/>
        <v>0</v>
      </c>
    </row>
    <row r="22" spans="1:12" s="67" customFormat="1" ht="44.1" customHeight="1" thickBot="1" x14ac:dyDescent="0.45">
      <c r="A22" s="73" t="s">
        <v>72</v>
      </c>
      <c r="B22" s="141"/>
      <c r="C22" s="142"/>
      <c r="D22" s="142"/>
      <c r="E22" s="143"/>
      <c r="F22" s="144"/>
      <c r="G22" s="145"/>
      <c r="H22" s="146"/>
      <c r="I22" s="72">
        <f t="shared" si="2"/>
        <v>0</v>
      </c>
      <c r="K22" s="70">
        <f t="shared" si="0"/>
        <v>0</v>
      </c>
      <c r="L22" s="70">
        <f t="shared" si="1"/>
        <v>0</v>
      </c>
    </row>
    <row r="23" spans="1:12" s="67" customFormat="1" ht="44.1" customHeight="1" thickTop="1" thickBot="1" x14ac:dyDescent="0.45">
      <c r="A23" s="134" t="s">
        <v>71</v>
      </c>
      <c r="B23" s="135">
        <f>SUM(B11:B22)</f>
        <v>0</v>
      </c>
      <c r="C23" s="136">
        <f t="shared" ref="C23:H23" si="3">SUM(C11:C22)</f>
        <v>0</v>
      </c>
      <c r="D23" s="137">
        <f t="shared" si="3"/>
        <v>0</v>
      </c>
      <c r="E23" s="135">
        <f t="shared" si="3"/>
        <v>0</v>
      </c>
      <c r="F23" s="137">
        <f t="shared" si="3"/>
        <v>0</v>
      </c>
      <c r="G23" s="138">
        <f t="shared" si="3"/>
        <v>0</v>
      </c>
      <c r="H23" s="139">
        <f t="shared" si="3"/>
        <v>0</v>
      </c>
      <c r="I23" s="140">
        <f>+K23-L23</f>
        <v>0</v>
      </c>
      <c r="K23" s="70">
        <f t="shared" si="0"/>
        <v>0</v>
      </c>
      <c r="L23" s="70">
        <f t="shared" si="1"/>
        <v>0</v>
      </c>
    </row>
    <row r="24" spans="1:12" s="67" customFormat="1" ht="44.1" customHeight="1" thickTop="1" thickBot="1" x14ac:dyDescent="0.45">
      <c r="A24" s="71" t="s">
        <v>70</v>
      </c>
      <c r="B24" s="203">
        <f>SUM(B23:D23)</f>
        <v>0</v>
      </c>
      <c r="C24" s="204"/>
      <c r="D24" s="204"/>
      <c r="E24" s="207">
        <f>SUM(E23:H23)</f>
        <v>0</v>
      </c>
      <c r="F24" s="208"/>
      <c r="G24" s="208"/>
      <c r="H24" s="208"/>
      <c r="I24" s="133">
        <f t="shared" si="2"/>
        <v>0</v>
      </c>
    </row>
    <row r="25" spans="1:12" s="67" customFormat="1" ht="38.25" customHeight="1" x14ac:dyDescent="0.4">
      <c r="A25" s="68"/>
      <c r="B25" s="70" t="s">
        <v>69</v>
      </c>
      <c r="C25" s="70"/>
      <c r="D25" s="70"/>
      <c r="E25" s="70"/>
      <c r="F25" s="70"/>
      <c r="G25" s="70"/>
      <c r="H25" s="69"/>
    </row>
    <row r="26" spans="1:12" s="67" customFormat="1" ht="15.75" x14ac:dyDescent="0.4">
      <c r="A26" s="68"/>
      <c r="B26" s="67" t="s">
        <v>68</v>
      </c>
    </row>
    <row r="27" spans="1:12" ht="15.75" x14ac:dyDescent="0.4">
      <c r="B27" s="67" t="s">
        <v>105</v>
      </c>
    </row>
    <row r="28" spans="1:12" ht="15.75" x14ac:dyDescent="0.4">
      <c r="B28" s="67" t="s">
        <v>106</v>
      </c>
    </row>
  </sheetData>
  <sheetProtection algorithmName="SHA-512" hashValue="C4sxKf+N1B9sutggWrQW10RxoktbEzNW2bGZKad7MrsCHO0oVypmsLgDWpCh3RsjQmU6iuPDsE9Es5VSul7mmg==" saltValue="ekK+J3IDZojTGy3tB+hgnw==" spinCount="100000" sheet="1" objects="1" scenarios="1"/>
  <mergeCells count="13">
    <mergeCell ref="I8:I10"/>
    <mergeCell ref="A4:I4"/>
    <mergeCell ref="B24:D24"/>
    <mergeCell ref="B8:D8"/>
    <mergeCell ref="E8:H8"/>
    <mergeCell ref="E24:H24"/>
    <mergeCell ref="E9:F9"/>
    <mergeCell ref="D9:D10"/>
    <mergeCell ref="C9:C10"/>
    <mergeCell ref="B9:B10"/>
    <mergeCell ref="A8:A10"/>
    <mergeCell ref="G9:H9"/>
    <mergeCell ref="A6:B6"/>
  </mergeCells>
  <phoneticPr fontId="1"/>
  <printOptions horizontalCentered="1"/>
  <pageMargins left="0.59055118110236227" right="0.39370078740157483" top="1.1811023622047245" bottom="0" header="0.51181102362204722" footer="0.51181102362204722"/>
  <pageSetup paperSize="9" scale="75" firstPageNumber="0"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(別紙1)年間活動計画</vt:lpstr>
      <vt:lpstr>(別紙2)口座情報</vt:lpstr>
      <vt:lpstr>(別紙3)収支予算(自動入力)</vt:lpstr>
      <vt:lpstr>(別紙4)概算払収支計画書</vt:lpstr>
      <vt:lpstr>'(別紙4)概算払収支計画書'!Excel_BuiltIn_Print_Area</vt:lpstr>
      <vt:lpstr>'(別紙4)概算払収支計画書'!Print_Area</vt:lpstr>
    </vt:vector>
  </TitlesOfParts>
  <Company>Niigata-City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美奈子</dc:creator>
  <cp:lastModifiedBy>新潟市</cp:lastModifiedBy>
  <cp:lastPrinted>2024-05-21T01:22:25Z</cp:lastPrinted>
  <dcterms:created xsi:type="dcterms:W3CDTF">2024-04-05T02:40:29Z</dcterms:created>
  <dcterms:modified xsi:type="dcterms:W3CDTF">2025-04-18T02:43:28Z</dcterms:modified>
</cp:coreProperties>
</file>