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表紙" sheetId="1" r:id="rId1"/>
    <sheet name="①" sheetId="2" r:id="rId2"/>
    <sheet name="②" sheetId="3" r:id="rId3"/>
    <sheet name="③" sheetId="4" r:id="rId4"/>
    <sheet name="加算" sheetId="5" r:id="rId5"/>
    <sheet name="実績表" sheetId="6" r:id="rId6"/>
    <sheet name="記載例" sheetId="7" r:id="rId7"/>
  </sheets>
  <definedNames>
    <definedName name="_xlnm.Print_Area" localSheetId="1">'①'!$B$1:$I$108</definedName>
    <definedName name="_xlnm.Print_Area" localSheetId="2">'②'!$B$2:$I$128</definedName>
    <definedName name="_xlnm.Print_Area" localSheetId="3">'③'!$B$2:$I$113</definedName>
    <definedName name="_xlnm.Print_Area" localSheetId="6">'記載例'!$A$1:$BE$61</definedName>
    <definedName name="_xlnm.Print_Area" localSheetId="5">'実績表'!$A$1:$BE$57</definedName>
    <definedName name="_xlnm.Print_Titles" localSheetId="1">'①'!$6:$7</definedName>
    <definedName name="_xlnm.Print_Titles" localSheetId="2">'②'!$2:$3</definedName>
    <definedName name="_xlnm.Print_Titles" localSheetId="3">'③'!$2:$3</definedName>
  </definedNames>
  <calcPr fullCalcOnLoad="1"/>
</workbook>
</file>

<file path=xl/sharedStrings.xml><?xml version="1.0" encoding="utf-8"?>
<sst xmlns="http://schemas.openxmlformats.org/spreadsheetml/2006/main" count="2133" uniqueCount="609">
  <si>
    <t>根拠条文</t>
  </si>
  <si>
    <t>設備及び備品等</t>
  </si>
  <si>
    <t>内容及び手続きの説明及び同意</t>
  </si>
  <si>
    <t>□</t>
  </si>
  <si>
    <t>□</t>
  </si>
  <si>
    <t>管理者</t>
  </si>
  <si>
    <t>心身の状況等の把握</t>
  </si>
  <si>
    <t>利用料等の受領</t>
  </si>
  <si>
    <t>緊急時等の対応</t>
  </si>
  <si>
    <t>勤務体制の
確保等</t>
  </si>
  <si>
    <t>苦情処理</t>
  </si>
  <si>
    <t>事故発生時の対応</t>
  </si>
  <si>
    <t>受給資格等の確認</t>
  </si>
  <si>
    <t>確認事項</t>
  </si>
  <si>
    <t>広告</t>
  </si>
  <si>
    <t>運営規程</t>
  </si>
  <si>
    <t>点検項目</t>
  </si>
  <si>
    <t>適</t>
  </si>
  <si>
    <t>不適</t>
  </si>
  <si>
    <t>点検結果</t>
  </si>
  <si>
    <t>秘密保持等</t>
  </si>
  <si>
    <t xml:space="preserve">サービスの提供の記録
</t>
  </si>
  <si>
    <t>事業所名</t>
  </si>
  <si>
    <t>点検者職・氏名</t>
  </si>
  <si>
    <t>点検年月日</t>
  </si>
  <si>
    <t>確認書類等</t>
  </si>
  <si>
    <t>介護等</t>
  </si>
  <si>
    <t>小規模多機能型居宅介護計画の作成</t>
  </si>
  <si>
    <t>定員の遵守</t>
  </si>
  <si>
    <t>非常災害対策</t>
  </si>
  <si>
    <t>地域との連携等</t>
  </si>
  <si>
    <t>事業所名</t>
  </si>
  <si>
    <t>サービスの種類</t>
  </si>
  <si>
    <t>（介護予防）小規模多機能型居宅介護</t>
  </si>
  <si>
    <t>当該事業所における常勤の従業者が１週当たりに勤務すべき時間数</t>
  </si>
  <si>
    <t>時間</t>
  </si>
  <si>
    <t>（</t>
  </si>
  <si>
    <t>）</t>
  </si>
  <si>
    <t>年</t>
  </si>
  <si>
    <t>月分</t>
  </si>
  <si>
    <t>勤務
形態</t>
  </si>
  <si>
    <t>氏名</t>
  </si>
  <si>
    <t>第１週</t>
  </si>
  <si>
    <t>第２週</t>
  </si>
  <si>
    <t>第３週</t>
  </si>
  <si>
    <t>第４週</t>
  </si>
  <si>
    <t>曜日</t>
  </si>
  <si>
    <t>日勤</t>
  </si>
  <si>
    <t>夜勤</t>
  </si>
  <si>
    <t>通いサービスに当たる介護従業者の日中の時間帯の勤務時間の計</t>
  </si>
  <si>
    <t>訪問サービスに当たる介護従業者の日中の時間帯の勤務時間の計</t>
  </si>
  <si>
    <t>介護従業者の夜勤における勤務開始時間及び終了時間</t>
  </si>
  <si>
    <t>当日</t>
  </si>
  <si>
    <t>時</t>
  </si>
  <si>
    <t>分</t>
  </si>
  <si>
    <t>から</t>
  </si>
  <si>
    <t>明朝</t>
  </si>
  <si>
    <t>まで</t>
  </si>
  <si>
    <t>利用者の生活時間</t>
  </si>
  <si>
    <t>朝</t>
  </si>
  <si>
    <t>夕</t>
  </si>
  <si>
    <t>合計月間勤務時間÷４</t>
  </si>
  <si>
    <t>合計週間勤務時間÷常勤職員の１週の勤務すべき時間数</t>
  </si>
  <si>
    <t>介護従業者</t>
  </si>
  <si>
    <t>Ａ</t>
  </si>
  <si>
    <t>新潟　太郎</t>
  </si>
  <si>
    <t>×</t>
  </si>
  <si>
    <t>夜勤者の勤務時間→</t>
  </si>
  <si>
    <t>勤務時間帯</t>
  </si>
  <si>
    <t>生活時間</t>
  </si>
  <si>
    <t>夜間及び深夜の時間帯</t>
  </si>
  <si>
    <t>１７時～２１時</t>
  </si>
  <si>
    <t>２１時～２４時</t>
  </si>
  <si>
    <t>２４時～６時</t>
  </si>
  <si>
    <t>６時～１０時</t>
  </si>
  <si>
    <t>勤務時間</t>
  </si>
  <si>
    <t>４時間</t>
  </si>
  <si>
    <t>３時間</t>
  </si>
  <si>
    <t>５時間（休憩１時間）</t>
  </si>
  <si>
    <t>利用者実績及び従業者の勤務実績表</t>
  </si>
  <si>
    <t>実利用者数
（実績）</t>
  </si>
  <si>
    <t>通いサービス</t>
  </si>
  <si>
    <t>訪問サービス</t>
  </si>
  <si>
    <t>宿泊サービス</t>
  </si>
  <si>
    <t>職　種
（全職員について記載すること）</t>
  </si>
  <si>
    <t>４週の
合計
(Ａ)</t>
  </si>
  <si>
    <t>週平均の
勤務時間
(Ｂ)</t>
  </si>
  <si>
    <t>常勤換算後の人数
(Ｃ)</t>
  </si>
  <si>
    <t>備　考
（職種に必要な資格や兼務状況を明記すること）</t>
  </si>
  <si>
    <t>(Ａ)合計月間勤務時間</t>
  </si>
  <si>
    <t>介護従業者の日勤帯等における合計勤務時間を記入すること。</t>
  </si>
  <si>
    <t>(Ｂ)合計週間勤務時間</t>
  </si>
  <si>
    <t>(Ｃ)常勤換算後の人数</t>
  </si>
  <si>
    <t>※　職員数が多く，１枚で不足する場合は，複数頁に分けて作成してください。</t>
  </si>
  <si>
    <t>基準第83条
予防基準第45条</t>
  </si>
  <si>
    <t>基準第84条
予防基準第46条</t>
  </si>
  <si>
    <t>基準第87条
予防基準第49条</t>
  </si>
  <si>
    <t xml:space="preserve">基準第10条
予防基準第12条
</t>
  </si>
  <si>
    <t>基準第13条
予防基準第15条</t>
  </si>
  <si>
    <t>基準第88条
予防基準第50条</t>
  </si>
  <si>
    <t xml:space="preserve">基準第21条
予防基準第22条
</t>
  </si>
  <si>
    <t>基準第91条
予防基準第53条</t>
  </si>
  <si>
    <t>基準第98条
予防基準第69条</t>
  </si>
  <si>
    <t>基準第100条
予防基準第57条</t>
  </si>
  <si>
    <t>基準第101条
予防基準第58条</t>
  </si>
  <si>
    <t>基準第102条
予防基準第59条　</t>
  </si>
  <si>
    <t>基準第103条
予防基準第60条</t>
  </si>
  <si>
    <t>基準第36条
予防基準第34条</t>
  </si>
  <si>
    <t>基準第37条
予防基準第35条</t>
  </si>
  <si>
    <t>基準第39条
予防基準第37条</t>
  </si>
  <si>
    <t>基準第41条
予防基準第38条</t>
  </si>
  <si>
    <t>基準第60条の13
予防基準第29条</t>
  </si>
  <si>
    <t>基準第60条の16
予防基準第32条</t>
  </si>
  <si>
    <t>基準第60条の17
予防基準第40条</t>
  </si>
  <si>
    <t>管理者や計画作成担当者が介護従業者と兼務している場合は，それぞれの職種で勤務時間を割り振り，管理者や計画作成担当者としての勤務時間を除くこと。</t>
  </si>
  <si>
    <t>※　算出にあたっては，小数点以下第２位を切り捨ててください。</t>
  </si>
  <si>
    <t>例：１週あたりの勤務時間は４０時間，夜勤の勤務時間帯は１７時～１０時，利用者の生活時間帯を６時～２１時とした場合</t>
  </si>
  <si>
    <t>基準第33条の2
予防基準第29条2</t>
  </si>
  <si>
    <t>該当</t>
  </si>
  <si>
    <t>あり</t>
  </si>
  <si>
    <t>若年性認知症利用者受入加算</t>
  </si>
  <si>
    <t>若年性認知症利用者ごとに個別に担当者を定める</t>
  </si>
  <si>
    <t>該当</t>
  </si>
  <si>
    <t>実施</t>
  </si>
  <si>
    <t>利用開始時及び６月ごとに実施</t>
  </si>
  <si>
    <t>定員超過利用・人員基準欠如に該当していない</t>
  </si>
  <si>
    <t>科学的介護推進体制加算</t>
  </si>
  <si>
    <t>定員、人員基準に適合</t>
  </si>
  <si>
    <t>介護職員処遇改善計画書</t>
  </si>
  <si>
    <t>あり</t>
  </si>
  <si>
    <t>実績報告書</t>
  </si>
  <si>
    <t>適正に納付</t>
  </si>
  <si>
    <t>研修計画書</t>
  </si>
  <si>
    <t>介護職員処遇改善加算（Ⅲ）</t>
  </si>
  <si>
    <t>配置</t>
  </si>
  <si>
    <t>該当</t>
  </si>
  <si>
    <t>あり</t>
  </si>
  <si>
    <t>いずれか該当</t>
  </si>
  <si>
    <t>あり</t>
  </si>
  <si>
    <t>なし</t>
  </si>
  <si>
    <t>あり</t>
  </si>
  <si>
    <t>あり</t>
  </si>
  <si>
    <t>なし</t>
  </si>
  <si>
    <t>事 業 所 名　　</t>
  </si>
  <si>
    <t>シ　ー　ト　名</t>
  </si>
  <si>
    <t>小規模多機能型居宅介護計画
地域の行事や活動への参加が分かる資料</t>
  </si>
  <si>
    <t>職員勤務表
職員に関する記録
常勤換算方法により算出し前年度（３月を除く）の平均の記録
従業者ごとの研修計画
定期会議の議事録</t>
  </si>
  <si>
    <t>利用者に関する記録
サービス提供の記録
業務日誌</t>
  </si>
  <si>
    <t xml:space="preserve">利用者に関する記録
</t>
  </si>
  <si>
    <t>利用者の生活時間帯</t>
  </si>
  <si>
    <t>日</t>
  </si>
  <si>
    <t>月</t>
  </si>
  <si>
    <t>火</t>
  </si>
  <si>
    <t>水</t>
  </si>
  <si>
    <t>木</t>
  </si>
  <si>
    <t>金</t>
  </si>
  <si>
    <t>土</t>
  </si>
  <si>
    <t>Ｂ</t>
  </si>
  <si>
    <t>介護従業者兼務</t>
  </si>
  <si>
    <t>介護支援専門員</t>
  </si>
  <si>
    <t>新潟　花子</t>
  </si>
  <si>
    <t>介護従業者
（看護師）</t>
  </si>
  <si>
    <t>Ｃ</t>
  </si>
  <si>
    <t>新潟　梅子</t>
  </si>
  <si>
    <t>管理者兼務</t>
  </si>
  <si>
    <t>介護支援専門員兼務</t>
  </si>
  <si>
    <t>○○　○○</t>
  </si>
  <si>
    <t>算定した加算等の名称</t>
  </si>
  <si>
    <t>利用者実績及び従業者の就業実績表</t>
  </si>
  <si>
    <t>記載例</t>
  </si>
  <si>
    <t>(介護予防）小規模多機能型居宅介護</t>
  </si>
  <si>
    <t xml:space="preserve">（介護予防）小規模多機能型居宅介護
</t>
  </si>
  <si>
    <t>運営指導
事前提出資料（自己点検表）</t>
  </si>
  <si>
    <t>加算等一覧</t>
  </si>
  <si>
    <t>加算等一覧</t>
  </si>
  <si>
    <r>
      <t xml:space="preserve">（介護予防）小規模多機能型居宅介護
</t>
    </r>
    <r>
      <rPr>
        <b/>
        <sz val="20"/>
        <rFont val="MS UI Gothic"/>
        <family val="3"/>
      </rPr>
      <t>自己点検表</t>
    </r>
  </si>
  <si>
    <t>※　運営指導実施月の前々月から過去１年間で算定した加算・減算の名称(サービスコード表の「サービス内容略称」)を記載してください。</t>
  </si>
  <si>
    <t>確認書類等</t>
  </si>
  <si>
    <t>不　適</t>
  </si>
  <si>
    <t>該当</t>
  </si>
  <si>
    <t xml:space="preserve">　→　下記の事項について記載してください
　・兼務の有無　（　有　・　無　）
　・当該事業所内で他職務と兼務している場合は
　　その職種名
    （　　　　　　　　　　　　　　　　　　）
　・事業所に併設又は同一敷地内にある基準第83条
    第6項に掲げる併設施設の種類及び名称
    （　　　　　　　　　　　　　　　　　　）
</t>
  </si>
  <si>
    <t>定期的に業務継続計画の見直しを行い、必要に応じて業務継続計画の変更を行っていますか</t>
  </si>
  <si>
    <t>※該当している場合は■としてください</t>
  </si>
  <si>
    <t>留意事項　：　エクセルシート数は表紙を含めて７枚です。
　　　　　　　　　漏れなく記載（入力）してください。</t>
  </si>
  <si>
    <t>確認結果</t>
  </si>
  <si>
    <t>Ⅰ　人員基準</t>
  </si>
  <si>
    <t>Ⅱ　設備基準</t>
  </si>
  <si>
    <t>Ⅲ　運営基準</t>
  </si>
  <si>
    <t>指定（介護予防）小規模多機能型居宅介護の具体的取扱方針
（身体拘束等の禁止）</t>
  </si>
  <si>
    <t>Ⅳ－１　介護給付費関係</t>
  </si>
  <si>
    <t>Ⅰ　人員基準</t>
  </si>
  <si>
    <t>Ⅱ　設備基準</t>
  </si>
  <si>
    <t>Ⅲ　運営基準</t>
  </si>
  <si>
    <t>Ⅳ－１　介護給付費関係</t>
  </si>
  <si>
    <t>Ⅳ－２　介護給付費関係（介護予防）</t>
  </si>
  <si>
    <t>実績表</t>
  </si>
  <si>
    <t>加算</t>
  </si>
  <si>
    <t>①</t>
  </si>
  <si>
    <t>②</t>
  </si>
  <si>
    <t>③</t>
  </si>
  <si>
    <t>確認項目</t>
  </si>
  <si>
    <t>・利用者に対し、従業者の員数は適切ですか</t>
  </si>
  <si>
    <t>・介護支援専門員は必要な研修を受けていますか</t>
  </si>
  <si>
    <t>・管理者は常勤専従か、他の職務を兼務している場合、兼務体制は適切ですか</t>
  </si>
  <si>
    <t>・管理者は必要な研修を受けていますか</t>
  </si>
  <si>
    <t>・平面図に合致していますか
・使用目的に沿って使われていますか</t>
  </si>
  <si>
    <t>・利用申込者又はその家族への説明と同意の手続きを取っていますか
・重要事項説明書の内容に不備等はありませんか</t>
  </si>
  <si>
    <t>・送迎が適切に行われていますか</t>
  </si>
  <si>
    <t>介護保険法 第41条 第8項</t>
  </si>
  <si>
    <t>介護保険法 施行規則 第65条</t>
  </si>
  <si>
    <t>・緊急事態が発生した場合、速やかに主治医又は協力医療機関に連絡していますか</t>
  </si>
  <si>
    <t>・緊急時対応マニュアル等が整備されていますか</t>
  </si>
  <si>
    <t>・利用者又はその家族への説明・同意・交付は行われていますか</t>
  </si>
  <si>
    <t>・居宅サービス計画に基づいて小規模多機能型居宅介護計画が立てられていますか</t>
  </si>
  <si>
    <t>・性的言動、優越的な関係を背景とした言動による就業環境が害されることの防止に向けた方針の明確化等の措置を講じていますか</t>
  </si>
  <si>
    <t>・勤務表の記載内容は適切ですか</t>
  </si>
  <si>
    <t xml:space="preserve">・サービス提供は事業所の従業員によって行われていますか
</t>
  </si>
  <si>
    <t>・資質向上のために研修の機会を確保していますか</t>
  </si>
  <si>
    <t>・感染症、非常災害発生時のサービスの継続実施及び早期の業務再開の計画（業務継続計画）の策定及び必要な措置を講じていますか</t>
  </si>
  <si>
    <t>・従業者に対する計画の周知、研修及び訓練を実施していますか</t>
  </si>
  <si>
    <t>・計画の見直しを行っていますか</t>
  </si>
  <si>
    <t>・業務継続計画
・研修及び訓練計画
・実施記録</t>
  </si>
  <si>
    <t>・登録定員並びに通いサービス及び宿泊サービスの利用定員を上回っていませんか</t>
  </si>
  <si>
    <t>・非常災害（火災、風水害、地震等）対応に係るマニュアルがありますか</t>
  </si>
  <si>
    <t>・非常災害時の連絡網等は用意されていますか</t>
  </si>
  <si>
    <t>・防火管理に関する責任者を定めていますか</t>
  </si>
  <si>
    <t>・避難・救出等の訓練を実施していますか</t>
  </si>
  <si>
    <t>感染症又は食中毒の予防及びまん延の防止のための対策を検討する委員会を６か月に１回開催していますか</t>
  </si>
  <si>
    <t>・必要に応じて衛生管理について、保健所の助言、指導を求め、密接な連携を保ってますか</t>
  </si>
  <si>
    <t>・感染症又は食中毒の予防及びまん延の防止のための対策を講じていますか</t>
  </si>
  <si>
    <t>・個人情報の利用に当たり、利用者（利用者の情報）及び家族（利用者家族の情報）から同意を得ていますか</t>
  </si>
  <si>
    <t>・退職者を含む、従業者が利用者の秘密を保持することを誓約していますか</t>
  </si>
  <si>
    <t>・広告は虚偽又は誇大となっていませんか</t>
  </si>
  <si>
    <t>・苦情受付の窓口がありますか</t>
  </si>
  <si>
    <t>・苦情の受付、内容等を記録、保管していますか</t>
  </si>
  <si>
    <t>・苦情の内容を踏まえたサービスの質向上の取組を行っていますか</t>
  </si>
  <si>
    <t>・運営推進会議をおおむね2月に1回以上開催していますか
・運営推進会議において、通いサービス及び宿泊サービスの提供回数等の活動状況の報告を行い、評価を受けていますか</t>
  </si>
  <si>
    <t>・運営推進会議で挙がった要望や助言が記録されていますか
・運営推進会議の会議録を公表していますか</t>
  </si>
  <si>
    <t>・再発防止のための取組を行っていますか</t>
  </si>
  <si>
    <t>・損害賠償すべき事故が発生した場合に、速やかに賠償を行うための対策を講じていますか</t>
  </si>
  <si>
    <t>・事故が発生した場合の対応方法は定まっていますか
・市町村、家族、居宅介護支援事業者等に報告していますか
・事故状況、対応経過が記録されていますか</t>
  </si>
  <si>
    <t>虐待の防止
【令和６年３月３１日まで努力義務】</t>
  </si>
  <si>
    <t>具体的内容</t>
  </si>
  <si>
    <t>・被保険者資格、要介護認定の有無、要介護認定の有効期限を確認していますか</t>
  </si>
  <si>
    <t>・サービス担当者会議等に参加し、利用者の心身の状況把握に努めていますか</t>
  </si>
  <si>
    <t>・小規模多機能型居宅介護計画にある目標を達成するための具体的なサービスの内容が記載されていますか
・日々のサービスについて、具体的な内容や利用者の心身の状況等を記録していますか</t>
  </si>
  <si>
    <t>・生命又は身体を保護するため、緊急やむを得ない場合を除き、身体的拘束等（身体拘束その他利用者の行動を制限する行為を含む）を行っていませんか
・やむを得ず身体的拘束等をしている場合、家族等に確認をしていますか</t>
  </si>
  <si>
    <t>基準93条
予防基準第54条、第68条</t>
  </si>
  <si>
    <t>・目標の達成状況は記録されていますか
・達成状況に基づき、新たな小規模多機能型居宅介護計画が立てられていますか</t>
  </si>
  <si>
    <t>・原則として、利用者が従業者と食事や清掃、洗濯、買物、園芸、農作業、レクリエーション、行事等を共同で行うよう努めていますか。</t>
  </si>
  <si>
    <t>・運営における以下の重要事項について定めていますか
1.事業の目的及び運営の方針
2.従業者の職種、員数及び職務の内容
3.営業日及び営業時間
4.指定小規模多機能型居宅介護の登録
定員並びに通いサービス及び宿泊サービスの利用定員
5.指定小規模多機能型居宅介護の内容及び利用料その他の費用の額
6.通常の事業の実施地域
7.サービス利用に当たっての留意事項
8.緊急時等における対応方法
9.非常災害対策
10. 虐待の防止のための措置に関する事項
11.その他運営に関する重要事項</t>
  </si>
  <si>
    <t>基準第41条の2
予防基準第38条の2</t>
  </si>
  <si>
    <t>業務継続計画の策定
【令和６年３月３１日まで努力義務】</t>
  </si>
  <si>
    <t xml:space="preserve">【サテライト型以外】
［介護の提供に当たる職員］
夜間及び深夜の時間帯以外に介護従事者の員数は、通いサービスの利用者数が３又はその端数を増すごとに１以上配置している
</t>
  </si>
  <si>
    <t xml:space="preserve">訪問サービスについては、その提供に当たる従業者１以上配置している
</t>
  </si>
  <si>
    <t xml:space="preserve">夜間及び深夜の時間帯の夜勤の員数１以上に加え、宿直１以上を配置している
</t>
  </si>
  <si>
    <t xml:space="preserve">宿泊サービスの利用者がいない場合であっても、宿直又は夜勤従業者を配置している
※夜間及び深夜の時間帯を通じて利用者に対して訪問サービスを提供するための連絡体制がある場合は、配置しないことができる
</t>
  </si>
  <si>
    <t xml:space="preserve">従業者のうち1以上の者は、常勤となっている
→常勤（　　　　名）非常勤（　　　　名）
</t>
  </si>
  <si>
    <t xml:space="preserve">従業者のうち1以上の者は、看護師又は准看護師となっている
→看護師（　　　　名）准看護師（　　　　名）
</t>
  </si>
  <si>
    <t xml:space="preserve">［介護支援専門員］
居宅サービス（指定介護予防サービス等の利用に係る計画）計画及び（介護予防）小規模多機能型居宅介護計画の作成に専ら従事する介護支援専門員を配置している
（ただし、利用者の処遇に支障が無い場合は、他の職務等に従事することができる）
</t>
  </si>
  <si>
    <t xml:space="preserve">介護支援専門員は以下の研修を修了している
・小規模多機能型サービス等計画作成担当者研修
</t>
  </si>
  <si>
    <t xml:space="preserve">【サテライト型】
［事業者］
指定居宅サービス事業等その他の保健医療又は福祉に関する事業について、3年以上の経験を有している
</t>
  </si>
  <si>
    <t xml:space="preserve">［本体事業所］
本体事業所（小規模多機能型居宅介護事業所又は看護小規模多機能型居宅介護事業所）は、事業開始から１年以上の実績がある
また、本体事業所の登録者数が登録定員の100分の70を超えたことがある
本体事業所と密接な連携が確保できるよう、本体事業所との距離は、自動車等で20分以内の近距離である
本体事業所1か所につき、サテライト事業所は2か所以内である
→以下について記載してください
・本体事業所の事業運営期間（　　年　　か月）
・本体事業所からの移動時間　（　　　分程度）
・本体事業所の他のサテライト事業所数（　個所）
</t>
  </si>
  <si>
    <t xml:space="preserve">［介護の提供に当たる職員］
夜間及び深夜の時間帯以外に介護従事者の員数は、通いサービスの利用者数が３又はその端数を増すごとに１以上配置している
</t>
  </si>
  <si>
    <t xml:space="preserve">看護師又は准看護師を配置している
→不適の場合、以下の条件を満たしている
　（　満たしている　・　満たしていない　）
※本体事業所の看護師又は准看護師により適切な健康管理が行える場合は、サテライト事業所に配置しないことができる
</t>
  </si>
  <si>
    <t xml:space="preserve">夜間及び深夜の時間帯の夜勤の員数１以上に加え、宿直１以上を配置している
→本体事業所の宿直職員がサテライト事業所の登録者の訪問サービス要請に対応できる場合は、宿直職員を配置しないことができる
</t>
  </si>
  <si>
    <t xml:space="preserve">※サテライト事業所の宿泊サービス利用者に対し、本体事業所で宿泊サービスを行うことがある
→サービス提供の有無（　有　・　無　）
　有の場合、利用者と本体事業所の従業員と交流方法等を記載してください
（　　　　　　　　　　　　　　　　　　　　　）
</t>
  </si>
  <si>
    <t xml:space="preserve">［介護支援専門員］
居宅サービス（指定介護予防サービス等の利用に係る計画）計画及び（介護予防）小規模多機能型居宅介護計画の作成に専ら従事する介護支援専門員を配置している
※本体事業所の介護支援専門員により、サテライト事業所の登録者の居宅サービス（指定介護予防サービス等の利用に係る計画）計画の作成が適切に行われる場合、介護支援専門員を配置せず、以下の研修修了者を配置することができる
→配置されている職員にチェックをしてください
（□介護支援専門員）
（□小規模多機能型サービス等計画作成担当者研修）
</t>
  </si>
  <si>
    <t xml:space="preserve">【サテライト型以外】
管理者は常勤専従職員を配置している
</t>
  </si>
  <si>
    <t xml:space="preserve">管理者が他の職務等を兼務している場合、業務に支障はない
</t>
  </si>
  <si>
    <t xml:space="preserve">特別養護老人ホーム、老人デイサービスセンター、介護老人保健施設、介護医療院、指定（介護予防）小規模多機能型居宅介護事業所、指定認知症対応型共同生活介護事業所、指定複合型サービス事業所等の従業者又は訪問介護員等として、３年以上認知症である者の介護に従事した経験がある
</t>
  </si>
  <si>
    <t xml:space="preserve">次の研修を修了している
認知症対応型サービス事業管理者研修（経過措置・みなし措置あり）適の場合、具体的内容を記載してください
（　　　　　　　　　　　　　　　　　　　　　）
</t>
  </si>
  <si>
    <t xml:space="preserve">【サテライト型】
管理者は常勤専従職員を配置している（【サテライト型以外】と同じ要件を満たしている）
</t>
  </si>
  <si>
    <t xml:space="preserve">→不適の場合
　本体事業所の管理者を充てることができますが、本体事業所が看護小規模多機能型居宅介護事業所である場合、管理者は認知症対応型サービス事業管理者研修を修了している
</t>
  </si>
  <si>
    <t xml:space="preserve">消火設備その他の非常災害に際して必要な設備を備えている
</t>
  </si>
  <si>
    <t xml:space="preserve">居間及び食堂は、利用者及び従業員が一堂に会するのに十分な広さを確保できている
</t>
  </si>
  <si>
    <t xml:space="preserve">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
</t>
  </si>
  <si>
    <t xml:space="preserve">サービスの提供を求められた場合は、その者の提示する被保険者証によって、被保険者資格、要介護（要支援）認定の有無及び要介護（要支援）認定の有効期間を確かめている
</t>
  </si>
  <si>
    <t xml:space="preserve">サービス担当者会議等を通じて、利用者の心身の状況等の把握に努めている
</t>
  </si>
  <si>
    <t>サービス担当者会議は、テレビ電話装置を活用して行うことができるが、この場合において、利用者等が当該サービス担当者会議に参加するときは、介護支援専門員は、テレビ電話装置等の活用について、当該利用者等の同意を得ている</t>
  </si>
  <si>
    <t>提供した具体的なサービスの内容等を記録している
また、利用者からの申出があった場合には、文書の交付その他適切な方法により、その情報を利用者に対して提供している</t>
  </si>
  <si>
    <t xml:space="preserve">法定代理受領サービスの場合、利用者から利用者負担分の支払を受けている
</t>
  </si>
  <si>
    <t xml:space="preserve">法定代理受領サービスである場合と、そうでない場合との間に不合理な差額を設けていない
</t>
  </si>
  <si>
    <t>上記の支払いを受ける額のほか、次に掲げる費用の額以外の支払いを利用者から受けていない
①通常の事業の実施地域以外の地域に居住する利用者に対して行う送迎に要する費用
②通常の事業の実施地域以外の地域の居宅において訪問サービスを提供する場合の交通費
③食事の提供に要する費用
④宿泊に要する費用
⑤おむつ代
⑥サービスのうち、日常生活においても通常必要となるものに係る費用であって、利用者負担とすることが適当な費用</t>
  </si>
  <si>
    <t>前項の費用の額に係るサービス提供に当たっては、あらかじめ利用者又はその家族に対し、当該サービスの内容及び費用について説明し、同意を得ている</t>
  </si>
  <si>
    <t>サービスの提供に要した費用の支払いを受けた際、領収証を交付している</t>
  </si>
  <si>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サービスの提供に当たっては、当該利用者又は他の利用者等の生命又は身体を保護するため緊急やむを得ない場合を除き、身体的拘束その他利用者の行動を制限する行為（身体的拘束等）を行っていない
また、身体的拘束等を行う場合には、その態様及び時間、その際の利用者の心身の状況並びに緊急やむを得ない理由を記録していますか
　→身体的拘束等の有無（　有　・　無　）
</t>
  </si>
  <si>
    <t xml:space="preserve">管理者は、介護支援専門員に、登録者の小規模多機能型居宅介護計画の作成に関する業務を担当させている
</t>
  </si>
  <si>
    <t xml:space="preserve">小規模多機能型居宅介護計画の作成に当たっては、地域における活動への参加の機会の提供等により、利用者の多様な活動の確保ができている
</t>
  </si>
  <si>
    <t xml:space="preserve">介護支援専門員は、利用者の心身の状況、希望及びその置かれている環境を踏まえて、小規模多機能型居宅介護計画を作成している
</t>
  </si>
  <si>
    <t xml:space="preserve">小規模多機能型居宅介護計画を利用者又は家族に対して説明し、利用者の同意を得て、交付している
</t>
  </si>
  <si>
    <t xml:space="preserve">利用者の心身の状況等を踏まえて、通いサービス、訪問サービス及び宿泊サービスを柔軟に組み合わせ、妥当適切にサービスを提供している
</t>
  </si>
  <si>
    <t xml:space="preserve">利用者がそれぞれの役割を持って家庭的な環境の下で日常生活を送ることができるよう配慮している
</t>
  </si>
  <si>
    <t xml:space="preserve">サービスの提供に当たって、懇切丁寧に利用者又はその家族に対し、サービスの提供等について、理解しやすいように説明をしている
</t>
  </si>
  <si>
    <t xml:space="preserve">通いサービスの利用者が登録定員に比べて著しく少ない状態が続いていない
</t>
  </si>
  <si>
    <t xml:space="preserve">登録者が通いサービスを利用していない日においては、可能な限り、訪問サービスの提供、電話連絡による見守り等をしている
</t>
  </si>
  <si>
    <t xml:space="preserve">小規模多機能型居宅介護計画作成後も、計画の実施状況や利用者の様態の変化等の把握を行い、必要に応じて計画の変更をしている
</t>
  </si>
  <si>
    <t xml:space="preserve">利用者の心身の状況に応じ、利用者が自主性を保ち、意欲的に日々の生活が送れるよう支援している
</t>
  </si>
  <si>
    <t xml:space="preserve">利用者の負担によって、指定（介護予防）小規模多機能型居宅介護の一部を付添者等に行わせていない
※指定小規模多機能型居宅介護事業者の負担により、訪問入浴介護等のサービスの利用に供することは差し支えありません
</t>
  </si>
  <si>
    <t xml:space="preserve">良好な人間関係に基づく家庭的な生活環境の中で日常生活が送れるよう、利用者とともに、食事や清掃、洗濯、買物、園芸、農作業、レクリエーション、行事等を可能な限り共同で行っている
</t>
  </si>
  <si>
    <t xml:space="preserve">利用者に病状の急変が生じた場合その他必要な場合は、速やかに主治の医師又は協力医療機関への連絡を行う等の必要な措置を講じている
</t>
  </si>
  <si>
    <t xml:space="preserve">利用者に対し、適切な指定（介護予防）小規模多機能型居宅介護を提供できるよう、従業者の勤務の体制を定めている
</t>
  </si>
  <si>
    <t xml:space="preserve">事業所の従業者によってサービスを提供している
ただし、利用者の処遇に直接影響を及ぼさない業務は、この限りではありません
</t>
  </si>
  <si>
    <t>介護従業者の資質の向上のために、その研修の機会を確保している</t>
  </si>
  <si>
    <t>職場において行われる性的な言動又は優越的な関係を背景とした言動であって、業務上必要かつ相当な範囲を超えたものにより就業環境が害されることを防止するための方針の明確化等の必要な措置を講じている</t>
  </si>
  <si>
    <t>感染症及び非常災害が発生した場合において、利用者に対する指定小規模多機能型居宅介護の提供を継続的に実施し、及び非常時の体制で早期の業務再開を図るための計画（以下「業務継続計画」という）を策定し、当該業務継続計画に従い必要な措置を講じている</t>
  </si>
  <si>
    <t>従業者に対し、業務継続計画について周知するとともに、必要な研修及び訓練を定期的に実施している</t>
  </si>
  <si>
    <t>業務継続計画に以下の項目を定めている
ア　感染症にかかる業務継続計画
（１）平時からの備え（体制構築・整備、感染症防止に向けた取組の実施、備蓄品の確保等）
（２）初動対応
（３）感染症拡大防止体制の確立（保健所との連携、濃厚接触者への対応、関係者との情報共有等）
イ　災害にかかる業務継続計画
（１）平常時の対応（建物・設備の安全対策、電気等のライフラインが停止した際の対策、必需品の備蓄等）
（２）緊急時の対応（業務継続計画発動基準、対応体制等）
（３）　他施設及び地域との連携</t>
  </si>
  <si>
    <t xml:space="preserve">登録定員並びに通いサービス及び宿泊サービスの利用定員を超えてサービスを提供していない
（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ありません）
</t>
  </si>
  <si>
    <t>事業所において感染症が発生し、又はまん延しないように必要な措置を講じるよう努めている
特に、インフルエンザ対策、腸管出血性大腸菌感染症対策、レジオネラ症対策等については、別途発出されている通知に基づき、適切な措置を講じている</t>
  </si>
  <si>
    <t xml:space="preserve">事業所において感染症が発生し、又はまん延しないように次のア～ウに掲げる措置を講じている
ア　事業所における感染症の予防及びまん延防止のための対策を検討する委員会（感染対策委員会）を概ね６月に１回以上開催するとともに、その結果について、従業者に周知徹底を図っている
</t>
  </si>
  <si>
    <t>イ　感染症の予防及びまん延の防止のための指針を整備している</t>
  </si>
  <si>
    <t>ウ　従業者に対し、感染症の予防及びまん延防止のための研修及び訓練を定期的に実施している</t>
  </si>
  <si>
    <t xml:space="preserve">従業者は、正当な理由がなく、その業務上知り得た利用者又はその家族の秘密を漏らしていない
</t>
  </si>
  <si>
    <t>従業者であった者が、正当な理由がなく、その業務上知り得た利用者又はその家族の秘密を漏らすことがないよう、必要な措置を講じている</t>
  </si>
  <si>
    <t xml:space="preserve">サービス担当者会議等において、利用者の個人情報を用いる場合は利用者の同意を、利用者の家族の個人情報を用いる場合は当該家族の同意を、あらかじめ文書により得ている
</t>
  </si>
  <si>
    <t>広告をする場合においては、その内容が虚偽又は誇大なものとなっていない</t>
  </si>
  <si>
    <t xml:space="preserve">提供したサービスに係る利用者及びその家族からの苦情に迅速かつ適切に対応するために、苦情を受け付けるための窓口を設置する等の必要な措置を講じている
</t>
  </si>
  <si>
    <t xml:space="preserve">苦情を受け付けた場合には、当該苦情の内容等を記録している
</t>
  </si>
  <si>
    <t xml:space="preserve">苦情がサービスの質の向上を図る上での重要な情報であるとの認識に立ち、苦情の内容を踏まえ、サービスの質の向上に向けた取組を自ら行っている
</t>
  </si>
  <si>
    <t xml:space="preserve">サービスの提供に当たっては、利用者、利用者の家族、地域住民の代表者、市の職員又は地域包括支援センターの職員、小規模多機能型居宅介護について知見を有する者等により構成される運営推進会議を設置している
</t>
  </si>
  <si>
    <t>運営推進会議をおおむね2月に1回以上開催し、通いサービス及び宿泊サービスの提供回数等の活動状況を報告し、その評価を受けるとともに、必要な要望、助言等を聴く機会を設けている</t>
  </si>
  <si>
    <t xml:space="preserve">報告、評価、要望、助言等についての記録を作成し、これを公表している
</t>
  </si>
  <si>
    <t xml:space="preserve">利用者に対するサービスの提供により事故が発生した場合は、市、当該利用者の家族、当該利用者に係る指定居宅介護支援（介護予防支援）事業者等に連絡を行うとともに、必要な措置を講じている
また、事故の状況及び事故に際して採った処置について記録している
（過去に事故が発生していない場合、発生したときに備えて、市、当該利用者の家族、当該利用者に係る指定居宅介護支援（介護予防支援）事業者等への連絡や、必要な措置、事故の状況・処置について記録をする体制を整えている）
　→事故事例の有無：　有　・　無
</t>
  </si>
  <si>
    <t xml:space="preserve">利用者に対するサービスの提供により賠償すべき事故が発生した場合は、損害賠償を速やかに行っている
（過去に賠償すべき事故が発生したことがない場合、損害賠償を速やかに行える体制を整えている）
　→損害賠償保険への加入：　有　・　無
</t>
  </si>
  <si>
    <t xml:space="preserve">事故が生じた際には、原因を解明し、再発生を防ぐための対策を講じている
（過去に事故が生じていない場合、事故に備えて対策を講じている）
</t>
  </si>
  <si>
    <t>衛生管理等
【令和６年３月３１日まで努力義務】</t>
  </si>
  <si>
    <t xml:space="preserve">・利用者の心身の状況、希望および環境を踏まえて小規模多機能型居宅介護計画が立てられていますか
</t>
  </si>
  <si>
    <t>・サービスの具体的内容、時間、日程等が明らかになっていますか</t>
  </si>
  <si>
    <t>Ⅳ－２　介護給付費関係(介護予防）</t>
  </si>
  <si>
    <t>送迎が適切に行われている</t>
  </si>
  <si>
    <t xml:space="preserve">利用者の使用する施設、食器その他の設備又は飲用に供する水について、衛生的な管理に努め、又は衛生上必要な措置を講じている
</t>
  </si>
  <si>
    <t>各室、設備は使用目的に沿って使われている</t>
  </si>
  <si>
    <t>・研修を修了したことがわかるもの</t>
  </si>
  <si>
    <t xml:space="preserve">・事業所平面図
</t>
  </si>
  <si>
    <t xml:space="preserve">・重要事項説明書（利用申込者又は家族の同意があったことがわかるもの）
・利用契約書
</t>
  </si>
  <si>
    <t>・介護保険番号、有効期限等を確認している記録等</t>
  </si>
  <si>
    <t>・サービス提供記録
・業務日誌
・送迎記録</t>
  </si>
  <si>
    <t>・（身体的拘束がある場合）入所者の記録、家族への確認書</t>
  </si>
  <si>
    <t>・サービス提供記録
・業務日誌</t>
  </si>
  <si>
    <t>・緊急時対応マニュアル</t>
  </si>
  <si>
    <t>・サービス提供記録</t>
  </si>
  <si>
    <t>利用者に病状の急変が生じた場合の対処方法や、連絡手段等の緊急時対応を記載した緊急時対応マニュアル等を整備している</t>
  </si>
  <si>
    <t xml:space="preserve">左記11項目の事業の運営についての重要事項に関する規程を定めている
</t>
  </si>
  <si>
    <t>・運営規程</t>
  </si>
  <si>
    <t>・雇用の形態（常勤・非常勤）がわかる文書
・勤務実績表/タイムカード
・勤務体制一覧表
・研修受講修了証明書
・研修計画、実施記録
・ハラスメント対応方針、相談記録</t>
  </si>
  <si>
    <t>研修への参加の機会を計画的に確保している</t>
  </si>
  <si>
    <t>・認知症介護に係る基礎的な研修を受講させるため必要な措置を講じていますか（令和６年３月３１日まで努力義務）</t>
  </si>
  <si>
    <t>・業務日誌
・国保連への請求書控え</t>
  </si>
  <si>
    <t>定期的に避難、救出その他必要な訓練を行っている（年2回）</t>
  </si>
  <si>
    <t>・消防計画
・避難訓練等の実施記録</t>
  </si>
  <si>
    <t>・防火管理責任者届出記録</t>
  </si>
  <si>
    <t>防火管理責任者を定め、消防に届け出ている（法令で防火管理責任者の設置が義務付けられている施設に限る）</t>
  </si>
  <si>
    <t>関係機関への通報及び連絡体制を整備し、それらを定期的に従業者に周知している</t>
  </si>
  <si>
    <t>・通報、連絡体制</t>
  </si>
  <si>
    <t>非常災害に関する具体的計画を立てている</t>
  </si>
  <si>
    <t>・運営推進会議を活用し、地域住民との密接な連携体制の確保に努めていますか</t>
  </si>
  <si>
    <t>避難訓練に当たって、地域住民の参加が得られるよう連携に努めている</t>
  </si>
  <si>
    <t>・消防設備点検結果</t>
  </si>
  <si>
    <t xml:space="preserve">・非常災害時対応対応マニュアル（対応計画）
・運営規程
</t>
  </si>
  <si>
    <t>水質管理、インフルエンザ対策、腸管出血性大腸菌感染症対策、レジオネラ症対策等で、必要に応じて保健所と連携して対応している</t>
  </si>
  <si>
    <t>・委員会の議事録</t>
  </si>
  <si>
    <t>・感染症及び食中毒の予防及びまん延防止のための指針</t>
  </si>
  <si>
    <t>・感染症及び食中毒の予防及びまん延防止のための研修の記録及び訓練の記録</t>
  </si>
  <si>
    <t>・従業者の秘密保持誓約書</t>
  </si>
  <si>
    <t>・個人情報同意書</t>
  </si>
  <si>
    <t>・パンフレット/チラシ</t>
  </si>
  <si>
    <t>・苦情の受付簿
・苦情者への対応記録
・苦情対応マニュアル</t>
  </si>
  <si>
    <t xml:space="preserve">・事故対応マニュアル
・市町村、家族、居宅介護支援事業者等への報告記録
・再発防止策の検討の記録
</t>
  </si>
  <si>
    <t>・損害賠償保険証書</t>
  </si>
  <si>
    <t>・ヒヤリハットの記録</t>
  </si>
  <si>
    <t>・虐待の発生・再発防止の指針を整備していますか</t>
  </si>
  <si>
    <t>・従業者に対して虐待の発生・再発防止の研修及びを実施していますか</t>
  </si>
  <si>
    <t>・上記の措置を適切に実施するための担当者を設置していますか</t>
  </si>
  <si>
    <t xml:space="preserve">・虐待の発生・再発防止のための対策を検討する委員会を定期的に開催し、従業者に周知していますか
</t>
  </si>
  <si>
    <t>・虐待の発生・再発防止の指針</t>
  </si>
  <si>
    <t>・研修計画、実施記録</t>
  </si>
  <si>
    <t>・担当者を設置したことが分かる文書</t>
  </si>
  <si>
    <t xml:space="preserve">虐待の防止のための対策を検討する委員会を定期的に開催するとともに、その結果について、介護従業者に周知徹底を図っている
</t>
  </si>
  <si>
    <t xml:space="preserve">虐待の防止のための指針を整備している
</t>
  </si>
  <si>
    <t xml:space="preserve">介護従業者に対し、虐待の防止のための研修を定期的に実施している
</t>
  </si>
  <si>
    <t>上記の措置について適切に実施するための担当者を置いている</t>
  </si>
  <si>
    <t>従業者の員数</t>
  </si>
  <si>
    <t xml:space="preserve">訪問サービス従業者は、1以上配置している（常勤換算１以上ではない）
※本体事業所の訪問サービスと一体的に提供することができる
</t>
  </si>
  <si>
    <t>・管理者の勤務実績表/タイムカード
・管理者履歴書</t>
  </si>
  <si>
    <t>・利用者の個別記録
・サービス担当者会議の記録</t>
  </si>
  <si>
    <t>・領収書控
・請求書</t>
  </si>
  <si>
    <t>基準第97条
基準93条
予防基準第54条、第68条</t>
  </si>
  <si>
    <t>・居宅サービス計画
・小規模多機能型居宅介護計画（利用者又は家族の同意があったことがわかるもの）
・アセスメントシート
・モニタリングシート
・サービス提供記録</t>
  </si>
  <si>
    <t xml:space="preserve">・運営推進会議の議事録
</t>
  </si>
  <si>
    <t xml:space="preserve">・委員会の開催記録
</t>
  </si>
  <si>
    <t xml:space="preserve">・勤務実績表、タイムカード
・勤務体制一覧表
・従業者の資格証を確認する書類
</t>
  </si>
  <si>
    <t>領収証には、それぞれ個別の費用ごとに区分して記載している</t>
  </si>
  <si>
    <t>領収証には、医療費控除を適切に記載している</t>
  </si>
  <si>
    <t>・領収書を発行していますか
・医療費控除の記載は適切に行われていますか</t>
  </si>
  <si>
    <t>・利用者からの費用徴収は適切に行われていますか</t>
  </si>
  <si>
    <t>構　成　内　容</t>
  </si>
  <si>
    <t>○各項目を確認書類等により点検し、確認事項の内容を満たしているものには「適」、そうでないものは「不適」にチェックをしてください。
○該当しない項目については未記入のままにしてください。
○「Ⅰ人員基準」から「Ⅲ運営基準」までは、別に定める場合を除き、居宅サービス及び介護予防サービス共通とします。その際、介護予防サービスにおいては要介護を要支援に、通所介護を介護予防通所介護に、居宅サービス計画を介護予防サービス計画に、居宅介護支援事業者を介護予防支援事業者に、それぞれ読み替えてください。
○根拠条文の「基準」は、「新潟市指定地域密着型サービスの事業の人員、設備及び運営の基準に関する条例」、「予防基準」は「新潟市指定地域密着型介護予防サービスの事業の人員、設備及び運営並びに指定地域密着型介護予防サービスに係る介護予防のための効果的な支援の方法の基準に関する条例」を指します。
○「確認項目」の欄については、「介護保険施設等の指導監督について（令和４年３月３１日老発０３３１第６号）厚生労働省老健局長通知）」を根拠としています。</t>
  </si>
  <si>
    <t>登録者定員超過又は人員基準欠如</t>
  </si>
  <si>
    <t>短期利用居宅介護費</t>
  </si>
  <si>
    <t>サービス提供が過小である場合の減算</t>
  </si>
  <si>
    <t>特別地域小規模多機能型居宅介護加算</t>
  </si>
  <si>
    <t>中山間地域等における小規模事業所加算</t>
  </si>
  <si>
    <t>中山間地域等に居住する者へのサービス提供加算</t>
  </si>
  <si>
    <t>生活機能向上連携加算(Ⅰ）</t>
  </si>
  <si>
    <t>生活機能向上連携加算(Ⅱ)</t>
  </si>
  <si>
    <t>初期加算</t>
  </si>
  <si>
    <t>認知症加算（Ⅰ）</t>
  </si>
  <si>
    <t>認知症加算（Ⅱ）</t>
  </si>
  <si>
    <t>看護職員配置加算（Ⅰ）</t>
  </si>
  <si>
    <t>看護職員配置加算（Ⅱ）</t>
  </si>
  <si>
    <t>看護職員配置加算（Ⅲ）</t>
  </si>
  <si>
    <t>看取り連携体制加算</t>
  </si>
  <si>
    <t>訪問体制強化加算</t>
  </si>
  <si>
    <t>総合マネジメント体制強化加算</t>
  </si>
  <si>
    <t>認知症行動・心理症状緊急対応加算</t>
  </si>
  <si>
    <t>口腔・栄養スクリーニング加算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</si>
  <si>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</si>
  <si>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</si>
  <si>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</si>
  <si>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</si>
  <si>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</si>
  <si>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</si>
  <si>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介護職員等特定処遇改善加算（Ⅰ）</t>
  </si>
  <si>
    <t>介護職員等特定処遇改善加算（Ⅱ）</t>
  </si>
  <si>
    <t>介護職員等ベースアップ等支援加算</t>
  </si>
  <si>
    <t>利用者の状態や家族等の事情により、居宅介護支援事業所の介護支援専門員が必要と認め、小規模多機能型居宅介護事業所の介護支援専門員が登録者に対するサービス提供に支障がないと認めた場合</t>
  </si>
  <si>
    <t>利用の開始に当たって、あらかじめ７日以内（利用者の日常生活上の世話を行う家族等の疾病等やむを得ない事情がある場合は14日以内）の利用期間を定めている</t>
  </si>
  <si>
    <t>従業員の員数の基準を満たしている</t>
  </si>
  <si>
    <t>サービス提供が過小である場合の減算を算定していない</t>
  </si>
  <si>
    <t>通いサービス、訪問サービス及び宿泊サービスの提供回数について、登録者一人あたりの平均回数が、週４回に満たない場合</t>
  </si>
  <si>
    <t>厚生労働大臣が定める地域（平成24年厚生労働省告示第120号）に所在する事業所</t>
  </si>
  <si>
    <t>厚生労働大臣が定める地域（平成21年厚生労働省告示第83号）に所在する事業所</t>
  </si>
  <si>
    <t>厚生労働大臣が定める地域（平成21年厚生労働省告示第83号）に居住している利用者に対して、通常の実施地域を越えてサービス提供</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</si>
  <si>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</si>
  <si>
    <t>生活機能の向上を目的とした個別サービス計画の作成及び計画に基づくサービス提供</t>
  </si>
  <si>
    <t>当該計画に基づく初回のサービス提供が行われた日の属する月</t>
  </si>
  <si>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</si>
  <si>
    <t>生活機能の向上を目的とした個別サービス計画の作成</t>
  </si>
  <si>
    <t>当該計画に基づく初回のサービス提供が行われた日の属する月以降３月間</t>
  </si>
  <si>
    <t>登録した日から起算して30日以内（30日を超える病院又は診療所への入院の後にサービスの利用を再び開始した場合も、同様とする。）</t>
  </si>
  <si>
    <t>日常生活に支障をきたすおそれのある症状又は行動が認められることから介護を必要とする認知症の者（認知症高齢者の日常生活自立度Ⅲ以上）</t>
  </si>
  <si>
    <t>要介護２であって周囲の者による日常生活に対する注意を必要とする認知症の者（認知症高齢者の日常生活自立度Ⅱ）</t>
  </si>
  <si>
    <t>担当者を中心に利用者の特性やニーズに応じた適切なサービス提供を行う</t>
  </si>
  <si>
    <t>常勤専従の看護師を１名以上配置</t>
  </si>
  <si>
    <t>看護職員配置加算（Ⅱ）・（Ⅲ）を算定していない</t>
  </si>
  <si>
    <t>定員超過利用・人員基準欠如に該当していない</t>
  </si>
  <si>
    <t>専従の常勤准看護師を１名以上配置</t>
  </si>
  <si>
    <t>看護職員配置加算（Ⅰ）・（Ⅲ）を算定していない</t>
  </si>
  <si>
    <t>看護職員を常勤換算方法で１名以上配置</t>
  </si>
  <si>
    <t>看護職員配置加算（Ⅰ）・（Ⅱ）を算定していない</t>
  </si>
  <si>
    <t>看護師により24時間連絡できる体制を確保していること</t>
  </si>
  <si>
    <t>管理者を中心として、介護職員、看護職員、介護支援専門員等による協議の上、看取り期における対応方針を定め、利用開始の際に、登録者又はその家族等に対して、対応方針の内容を説明し同意を得ていること</t>
  </si>
  <si>
    <t>医師が一般に認められている医学的知見に基づき回復の見込みがないと診断した者</t>
  </si>
  <si>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</si>
  <si>
    <t>登録者が入院する際、入院した月の翌月に亡くなった場合に、前月分の看取り連携体制加算に係る一部負担の請求を行う場合があることを説明し、文書にて同意を得ること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</si>
  <si>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事業所が入院する医療機関等に利用者の状態を尋ねたときに、当該医療機関等が事業所に対して本人の状態を伝えることについて、入院の際、本人又は家族に対して説明をし、文書にて同意を得ること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</si>
  <si>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</si>
  <si>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利用者が十分に判断をできる状態になく、かつ、家族の来訪が見込まれない場合、介護記録に職員間の相談日時、内容等を記載するとともに、利用者の状態や家族に対する連絡状況を記載すること</t>
  </si>
  <si>
    <t>死亡日を含めて前30日間が上限</t>
  </si>
  <si>
    <t>訪問サービスの提供に当たる常勤の従業者が２名以上</t>
  </si>
  <si>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</si>
  <si>
    <t>日常的に地域住民等との交流を図り、地域の行事や活動等に積極的に参加</t>
  </si>
  <si>
    <t>利用者に「認知症の行動・心理症状」が認められ、緊急に短期利用（短期利用居宅介護費）が必要であると医師が判断し、医師が判断した当該日又はその次の日に利用を開始した場合</t>
  </si>
  <si>
    <t>介護支援専門員、受入事業所の職員と連携をし、利用者又は家族との同意の上、短期利用（短期利用居宅介護費）を開始</t>
  </si>
  <si>
    <t>判断を行った医師は症状、判断の内容等を診療録等に記録し、事業所は判断を行った医師名、日付及び留意事項等を介護サービス計画書に記録している</t>
  </si>
  <si>
    <t>利用開始日から起算して７日以内</t>
  </si>
  <si>
    <t>利用開始時および利用中６月ごとに利用者の口腔の健康状態について確認し情報を担当の介護支援専門員へ情報提供</t>
  </si>
  <si>
    <t>利用者ごとのＡＤＬ値等の情報を厚生労働省に提出</t>
  </si>
  <si>
    <t>指定小規模多機能型居宅介護の提供に当たって、必要な情報を活用していること。</t>
  </si>
  <si>
    <t>従業者ごとの研修計画の作成及び実施又は実施を予定している</t>
  </si>
  <si>
    <t>利用者の情報や留意事項の伝達又は技術指導のための会議を定期的に開催している</t>
  </si>
  <si>
    <t>従業者（看護師又は、准看護師であるものを除く）総数のうち、介護福祉士の占める割合が７割以上である</t>
  </si>
  <si>
    <t>従業者（看護師又は、准看護師であるものを除く）総数のうち、勤続年数１０年以上の介護福祉士の占める割合が１００分の２５以上である</t>
  </si>
  <si>
    <t>サービス提供体制強化加算（Ⅱ）又は（Ⅲ）を算定していない</t>
  </si>
  <si>
    <t>従業者総数のうち、介護福祉士の占める割合が５割以上である</t>
  </si>
  <si>
    <t>サービス提供体制強化加算（Ⅰ）又は（Ⅲ）を算定していない</t>
  </si>
  <si>
    <t>介護福祉士の占める割合が４割以上</t>
  </si>
  <si>
    <t>従業者総数のうち、常勤職員の占める割合が６割以上</t>
  </si>
  <si>
    <t>従業者総数のうち、勤続年数７年以上の職員の占める割合が３割以上である</t>
  </si>
  <si>
    <t>サービス提供体制強化加算（Ⅰ）又は（Ⅱ）を算定していない</t>
  </si>
  <si>
    <t>１　賃金改善に関する計画の策定、計画に基づく措置</t>
  </si>
  <si>
    <t>２　介護職員改善計画書の作成、周知、届出</t>
  </si>
  <si>
    <t>３　賃金改善の実施</t>
  </si>
  <si>
    <t>４　処遇改善に関する実績の報告</t>
  </si>
  <si>
    <t>５　前12月間に法令違反し、罰金以上の刑</t>
  </si>
  <si>
    <t>６　労働保険料の納付</t>
  </si>
  <si>
    <t>７　次の（１）、（２）、（３）のいずれにも適合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</si>
  <si>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</si>
  <si>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</si>
  <si>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８　処遇改善の内容（賃金改善を除く）及び処遇改善に要する費用の見込額を全ての職員に周知</t>
  </si>
  <si>
    <t>７　次の(１)、(２)のいずれにも適合</t>
  </si>
  <si>
    <t>７　次の(１)、(２)のいずれかに適合</t>
  </si>
  <si>
    <t>１　次の（一）、（二）、（三）、（四）のいずれにも該当し、賃金改善に要する費用の見込額が当該加算の算定見込額を上回る賃金改善計画の策定、計画に基づく措置の実施</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</si>
  <si>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</si>
  <si>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</si>
  <si>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</si>
  <si>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</si>
  <si>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</si>
  <si>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</si>
  <si>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</si>
  <si>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</si>
  <si>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</si>
  <si>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</si>
  <si>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</si>
  <si>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</si>
  <si>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</si>
  <si>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</si>
  <si>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１　ベースアップ等要件　賃金改善に関する計画の策定、計画に基づく措置、処遇改善の実施の報告</t>
  </si>
  <si>
    <t>２　処遇改善加算要件　介護職員処遇改善加算（Ⅰ）から（Ⅲ）までのいずれかを算定</t>
  </si>
  <si>
    <t>研修計画書</t>
  </si>
  <si>
    <t>ベースアップ等支援加算処遇改善計画書</t>
  </si>
  <si>
    <t>特別地域介護予防小規模多機能型居宅介護加算</t>
  </si>
  <si>
    <t>中山間地域等に所在する事業所等が行った場合の加算</t>
  </si>
  <si>
    <t>認知症行動・心理症状
緊急対応加算</t>
  </si>
  <si>
    <t>７　次の(一)、(二)のいずれかに適合</t>
  </si>
  <si>
    <t>(一)任用の際の職責又は職務内容等の要件を書面で作成し、全ての介護職員に周知</t>
  </si>
  <si>
    <t>(二)資質の向上の支援に関する計画の策定、研修の実施又は研修の機会を確保し、全ての介護職員に周知</t>
  </si>
  <si>
    <t>８　処遇改善の内容（賃金改善を除く）及び処遇改善に要する費用の見込額を全ての職員に周知</t>
  </si>
  <si>
    <t>介護職員等特定処遇改善加算（Ⅱ）</t>
  </si>
  <si>
    <t>登録者が定員未満</t>
  </si>
  <si>
    <t>利用者の状態や家族等の事情により、居宅介護支援事業所の介護支援専門員が必要と認め、小規模多機能型居宅介護事業所の介護支援専門員が登録者に対するサービス提供に支障がないと認めた場合</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</si>
  <si>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</si>
  <si>
    <t>生活機能の向上を目的とした個別サービス計画の作成及び計画に基づくサービス提供</t>
  </si>
  <si>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</si>
  <si>
    <t>生活機能の向上を目的とした個別サービス計画の作成</t>
  </si>
  <si>
    <t>登録した日から起算して30日以内（30日を超える病院又は診療所への入院の後にサービスの利用を再び開始した場合も同様とする。）</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</si>
  <si>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</si>
  <si>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利用者に「認知症の行動・心理症状」が認められ、緊急に短期利用（短期利用居宅介護費）が必要であると医師が判断し、医師が判断した当該日又はその次の日に利用を開始した場合</t>
  </si>
  <si>
    <t>利用を開始した日から起算して７日を限度</t>
  </si>
  <si>
    <t>担当者を中心に利用者の特性やニーズに応じた適切なサービス提供を行う</t>
  </si>
  <si>
    <t>利用開始時および利用中６月ごとに利用者の口腔の健康状態又は栄養状態について確認し情報を担当の介護支援専門員へ情報提供</t>
  </si>
  <si>
    <t>利用者ごとのADL値等に係る基本的な情報を厚生労働省に提出している</t>
  </si>
  <si>
    <t>必要に応じ介護予防小規模多機能型居宅介護計画を見直す等必要な情報を活用している</t>
  </si>
  <si>
    <t>次のいずれかに該当すること。</t>
  </si>
  <si>
    <t>従業者（看護師又は、准看護師であるものを除く）の総数のうち、介護福祉士の占める割合が100分の70以上である</t>
  </si>
  <si>
    <t>従業者（看護師又は、准看護師であるものを除く）総数のうち、勤続年数10年以上の介護福祉士の占める割合が100分の25以上である</t>
  </si>
  <si>
    <t>従業者（看護師又は、准看護師であるものを除く）総数のうち、介護福祉士の占める割合が100分の50以上である</t>
  </si>
  <si>
    <t>次のいずれにも適合すること。</t>
  </si>
  <si>
    <t>１ 次のいずれかに該当すること。</t>
  </si>
  <si>
    <t>従業者（看護師又は、准看護師であるものを除く）総数のうち、介護福祉士の占める割合が100分の40以上である</t>
  </si>
  <si>
    <t>従業者の総数のうち、常勤職員の占める割合が100分の60以上である</t>
  </si>
  <si>
    <t>従業者の総数のうち、勤続年数７年以上の者の占める割合が100分の30以上である</t>
  </si>
  <si>
    <t>２　従業者ごとの研修計画の作成及び実施又は実施を予定している</t>
  </si>
  <si>
    <t>３　利用者の情報や留意事項の伝達又は技術指導のための会議を定期的に開催している</t>
  </si>
  <si>
    <t>４　定員、人員基準に適合</t>
  </si>
  <si>
    <t>５　サービス提供体制強化加算（Ⅰ）又は（Ⅱ）を算定していない</t>
  </si>
  <si>
    <t>２　介護職員処遇改善計画書の作成、周知、届出</t>
  </si>
  <si>
    <t>７　次の(一)、(二)、(三)のいずれにも適合</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</si>
  <si>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</si>
  <si>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</si>
  <si>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７　次の(一)、(二)のいずれにも適合</t>
  </si>
  <si>
    <t>１　賃金改善に要する費用の見込額が当該加算の算定見込額を上回る賃金改善計画の策定、計画に基づく措置の実施</t>
  </si>
  <si>
    <t>２　次の（一）、（二）、（三）、（四）のいずれにも該当</t>
  </si>
  <si>
    <t>３　介護職員等特定処遇改善計画書の作成、周知、届出</t>
  </si>
  <si>
    <t>４　介護職員等特定処遇改善加算の算定額に相当する賃金改善の実施</t>
  </si>
  <si>
    <t>５　処遇改善の実施の報告</t>
  </si>
  <si>
    <t>６　サービス提供体制強化加算（Ⅰ）又は（Ⅱ）の届出</t>
  </si>
  <si>
    <t>７　介護職員処遇改善加算（Ⅰ）から（Ⅲ）までのいずれかを算定</t>
  </si>
  <si>
    <t>９　処遇改善の内容（賃金改善を除く）等についてインターネットの利用その他の適切な方法で公表</t>
  </si>
  <si>
    <t>７　処遇改善の内容（賃金改善を除く）及び処遇改善に要する費用の見込額を全ての職員に周知</t>
  </si>
  <si>
    <t>該当</t>
  </si>
  <si>
    <t>利用開始時及び６月ごとに実施</t>
  </si>
  <si>
    <t>なし</t>
  </si>
  <si>
    <t>適正に納付</t>
  </si>
  <si>
    <t>・管理者は常勤専従か、他の職務を兼務している場合、兼務体制は適切ですか
・管理者は必要な研修を受けていますか</t>
  </si>
  <si>
    <t>あり</t>
  </si>
  <si>
    <t>(３)経験若しくは資格等に応じて昇給する仕組み又は一定の基準に基づき定期に昇給する仕組みを設け、全ての介護職員に周知</t>
  </si>
  <si>
    <t>介護従事者の夜勤における勤務開始時間及び終了時間</t>
  </si>
  <si>
    <t>当日</t>
  </si>
  <si>
    <t>時</t>
  </si>
  <si>
    <t>分まで</t>
  </si>
  <si>
    <t>分から　明朝</t>
  </si>
  <si>
    <t>分から　夕</t>
  </si>
  <si>
    <t>朝</t>
  </si>
  <si>
    <t>注１：　｢勤務形態｣欄は、常勤・専従の場合は｢Ａ｣、常勤・兼務の場合は｢Ｂ｣、非常勤・専従の場合は｢Ｃ｣、非常勤・兼務の場合は｢D｣と記入すること。</t>
  </si>
  <si>
    <t>注２：　４週間の勤務時間数（時間外勤務は含めない）を記入すること。介護従業者は「日勤」「夜勤」の区分のある行に記入すること。公休の場合は｢×｣、有休の場合は「有」、研修の場合は「研」など適宜記入すること。</t>
  </si>
  <si>
    <t>注５：　宿直については、勤務日を網掛け（色塗り）する等わかるよう記載すること。</t>
  </si>
  <si>
    <t>注３：　職種ごとに分けて記載し、職員が複数の職種を兼務している場合は、それぞれの職種ごとに勤務時間を割り振ること。</t>
  </si>
  <si>
    <t>注４：　職種に必要な資格や兼務状況を「備考」欄に記入すること。</t>
  </si>
  <si>
    <t>小規模多機能サービス○○○</t>
  </si>
  <si>
    <t>令和</t>
  </si>
  <si>
    <t>×</t>
  </si>
  <si>
    <t>介護福祉士</t>
  </si>
  <si>
    <t>令和　 　　　　年　　　　　月　　　　　日</t>
  </si>
  <si>
    <t>宿泊室の定員は1人となっている</t>
  </si>
  <si>
    <t xml:space="preserve">宿泊室の床面積は7.43平方メートル以上となっている
</t>
  </si>
  <si>
    <t>居宅サービス計画に基づいて小規模多機能型居宅介護計画を作成している</t>
  </si>
  <si>
    <t>職員勤務表
職員に関する記録
常勤換算方法により算出し前年度（３月を除く）の平均の記録
従業者ごとの研修計画
定期会議の議事録</t>
  </si>
  <si>
    <t>小規模多機能型居宅介護居宅介護計画
サービス提供記録</t>
  </si>
  <si>
    <t>小規模多機能型居宅介護計画について、登録者の心身の状況やその家族等を取り巻く環境の変化を踏まえ、多職種協働により、随時適切に見直しを行っている</t>
  </si>
  <si>
    <t>・利用者に関する記録
・サービス提供の記録
・業務日誌</t>
  </si>
  <si>
    <t>・小規模多機能型居宅介護居宅介護計画
・サービス提供記録</t>
  </si>
  <si>
    <t xml:space="preserve">・利用者に関する記録
</t>
  </si>
  <si>
    <t xml:space="preserve">・利用者に関する記録
</t>
  </si>
  <si>
    <t xml:space="preserve">・職員勤務表
・資格が確認できる書類
</t>
  </si>
  <si>
    <t>・看取り期のサービス提供の介護記録等
・入院先の病院等からの情報提供を受ける際の同意等</t>
  </si>
  <si>
    <t>・勤務形態一覧表
・訪問回数が分かる資料</t>
  </si>
  <si>
    <t>・小規模多機能型居宅介護計画
・地域の行事や活動への参加が分かる資料</t>
  </si>
  <si>
    <t>・職員勤務表
・職員に関する記録
・常勤換算方法により算出し前年度（３月を除く）の平均の記録
・従業者ごとの研修計画
・定期会議の議事録</t>
  </si>
  <si>
    <t>・職員勤務表
・職員に関する記録
・常勤換算方法により算出した前年度（３月を除く）の平均の記録
・従業者ごとの研修計画
・定期会議の議事録</t>
  </si>
  <si>
    <t>・介護職員処遇改善計画書</t>
  </si>
  <si>
    <t>・実績報告書</t>
  </si>
  <si>
    <t>・研修計画書</t>
  </si>
  <si>
    <t>・実績報告書</t>
  </si>
  <si>
    <t>・研修計画書</t>
  </si>
  <si>
    <t>・介護職員等特定処遇改善計画書</t>
  </si>
  <si>
    <t>・介護職員等特定処遇改善計画書</t>
  </si>
  <si>
    <t>・ベースアップ等支援加算処遇改善計画書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</si>
</sst>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0.00_);[Red]\(0.00\)"/>
    <numFmt numFmtId="180" formatCode="0.00_ "/>
    <numFmt numFmtId="181" formatCode="00"/>
  </numFmts>
  <fonts count="100">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8"/>
      <color indexed="56"/>
      <name val="ＭＳ Ｐゴシック"/>
      <family val="3"/>
    </font>
    <font>
      <b/>
      <sz val="11"/>
      <color indexed="9"/>
      <name val="ＭＳ Ｐゴシック"/>
      <family val="3"/>
    </font>
    <font>
      <sz val="9"/>
      <name val="ＭＳ Ｐゴシック"/>
      <family val="3"/>
    </font>
    <font>
      <b/>
      <sz val="14"/>
      <name val="MS UI Gothic"/>
      <family val="3"/>
    </font>
    <font>
      <sz val="9"/>
      <name val="MS UI Gothic"/>
      <family val="3"/>
    </font>
    <font>
      <sz val="14"/>
      <name val="MS UI Gothic"/>
      <family val="3"/>
    </font>
    <font>
      <sz val="10"/>
      <name val="ＭＳ ゴシック"/>
      <family val="3"/>
    </font>
    <font>
      <sz val="10"/>
      <name val="ＭＳ Ｐゴシック"/>
      <family val="3"/>
    </font>
    <font>
      <sz val="14"/>
      <name val="ＭＳ ゴシック"/>
      <family val="3"/>
    </font>
    <font>
      <sz val="9"/>
      <name val="ＭＳ明朝"/>
      <family val="3"/>
    </font>
    <font>
      <sz val="11"/>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b/>
      <sz val="11"/>
      <name val="ＭＳ Ｐゴシック"/>
      <family val="3"/>
    </font>
    <font>
      <b/>
      <sz val="9"/>
      <name val="ＭＳ明朝"/>
      <family val="3"/>
    </font>
    <font>
      <b/>
      <sz val="20"/>
      <name val="ＭＳ ゴシック"/>
      <family val="3"/>
    </font>
    <font>
      <sz val="22"/>
      <name val="ＭＳ Ｐゴシック"/>
      <family val="3"/>
    </font>
    <font>
      <sz val="28"/>
      <name val="ＭＳ Ｐゴシック"/>
      <family val="3"/>
    </font>
    <font>
      <sz val="18"/>
      <name val="ＭＳ Ｐゴシック"/>
      <family val="3"/>
    </font>
    <font>
      <sz val="20"/>
      <name val="ＭＳ Ｐゴシック"/>
      <family val="3"/>
    </font>
    <font>
      <sz val="10.5"/>
      <name val="ＭＳ Ｐゴシック"/>
      <family val="3"/>
    </font>
    <font>
      <sz val="40"/>
      <name val="ＭＳ Ｐゴシック"/>
      <family val="3"/>
    </font>
    <font>
      <b/>
      <sz val="20"/>
      <name val="MS UI Gothic"/>
      <family val="3"/>
    </font>
    <font>
      <sz val="9"/>
      <color indexed="8"/>
      <name val="ＭＳ Ｐゴシック"/>
      <family val="3"/>
    </font>
    <font>
      <b/>
      <sz val="10"/>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ゴシック"/>
      <family val="3"/>
    </font>
    <font>
      <sz val="9"/>
      <color indexed="8"/>
      <name val="ＭＳ ゴシック"/>
      <family val="3"/>
    </font>
    <font>
      <sz val="12"/>
      <color indexed="8"/>
      <name val="ＭＳ Ｐゴシック"/>
      <family val="3"/>
    </font>
    <font>
      <sz val="11"/>
      <color indexed="8"/>
      <name val="ＭＳ ゴシック"/>
      <family val="3"/>
    </font>
    <font>
      <sz val="10"/>
      <color indexed="10"/>
      <name val="ＭＳ ゴシック"/>
      <family val="3"/>
    </font>
    <font>
      <sz val="10"/>
      <color indexed="8"/>
      <name val="ＭＳ ゴシック"/>
      <family val="3"/>
    </font>
    <font>
      <sz val="10"/>
      <color indexed="8"/>
      <name val="ＭＳ Ｐゴシック"/>
      <family val="3"/>
    </font>
    <font>
      <strike/>
      <sz val="10"/>
      <color indexed="8"/>
      <name val="ＭＳ ゴシック"/>
      <family val="3"/>
    </font>
    <font>
      <sz val="9"/>
      <color indexed="10"/>
      <name val="ＭＳ ゴシック"/>
      <family val="3"/>
    </font>
    <font>
      <sz val="18"/>
      <color indexed="8"/>
      <name val="ＭＳ Ｐゴシック"/>
      <family val="3"/>
    </font>
    <font>
      <strike/>
      <sz val="10"/>
      <color indexed="8"/>
      <name val="ＭＳ Ｐゴシック"/>
      <family val="3"/>
    </font>
    <font>
      <sz val="6"/>
      <color indexed="8"/>
      <name val="ＭＳ ゴシック"/>
      <family val="3"/>
    </font>
    <font>
      <sz val="12"/>
      <color indexed="10"/>
      <name val="ＭＳ ゴシック"/>
      <family val="3"/>
    </font>
    <font>
      <sz val="14"/>
      <color indexed="8"/>
      <name val="ＭＳ ゴシック"/>
      <family val="3"/>
    </font>
    <font>
      <b/>
      <sz val="20"/>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color theme="1"/>
      <name val="Calibri"/>
      <family val="3"/>
    </font>
    <font>
      <sz val="12"/>
      <color theme="1"/>
      <name val="ＭＳ ゴシック"/>
      <family val="3"/>
    </font>
    <font>
      <sz val="11"/>
      <color theme="1"/>
      <name val="ＭＳ Ｐゴシック"/>
      <family val="3"/>
    </font>
    <font>
      <sz val="9"/>
      <color theme="1"/>
      <name val="ＭＳ ゴシック"/>
      <family val="3"/>
    </font>
    <font>
      <sz val="12"/>
      <color theme="1"/>
      <name val="ＭＳ Ｐゴシック"/>
      <family val="3"/>
    </font>
    <font>
      <sz val="11"/>
      <color theme="1"/>
      <name val="ＭＳ ゴシック"/>
      <family val="3"/>
    </font>
    <font>
      <sz val="10"/>
      <color rgb="FFFF0000"/>
      <name val="ＭＳ ゴシック"/>
      <family val="3"/>
    </font>
    <font>
      <sz val="10"/>
      <color theme="1"/>
      <name val="ＭＳ ゴシック"/>
      <family val="3"/>
    </font>
    <font>
      <sz val="10"/>
      <color theme="1"/>
      <name val="ＭＳ Ｐゴシック"/>
      <family val="3"/>
    </font>
    <font>
      <sz val="10"/>
      <color theme="1"/>
      <name val="Calibri"/>
      <family val="3"/>
    </font>
    <font>
      <strike/>
      <sz val="10"/>
      <color theme="1"/>
      <name val="ＭＳ ゴシック"/>
      <family val="3"/>
    </font>
    <font>
      <sz val="9"/>
      <name val="Calibri"/>
      <family val="3"/>
    </font>
    <font>
      <sz val="9"/>
      <color rgb="FFFF0000"/>
      <name val="ＭＳ ゴシック"/>
      <family val="3"/>
    </font>
    <font>
      <sz val="18"/>
      <color theme="1"/>
      <name val="Calibri"/>
      <family val="3"/>
    </font>
    <font>
      <strike/>
      <sz val="10"/>
      <color theme="1"/>
      <name val="Calibri"/>
      <family val="3"/>
    </font>
    <font>
      <sz val="14"/>
      <color theme="1"/>
      <name val="ＭＳ ゴシック"/>
      <family val="3"/>
    </font>
    <font>
      <sz val="6"/>
      <color theme="1"/>
      <name val="ＭＳ ゴシック"/>
      <family val="3"/>
    </font>
    <font>
      <sz val="12"/>
      <color rgb="FFFF0000"/>
      <name val="ＭＳ ゴシック"/>
      <family val="3"/>
    </font>
    <font>
      <b/>
      <sz val="20"/>
      <color theme="1"/>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8" tint="0.5999600291252136"/>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dotted"/>
      <top>
        <color indexed="63"/>
      </top>
      <bottom>
        <color indexed="63"/>
      </bottom>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color indexed="63"/>
      </bottom>
    </border>
    <border>
      <left style="thin"/>
      <right style="dotted"/>
      <top style="thin"/>
      <bottom style="thin"/>
    </border>
    <border>
      <left style="thin"/>
      <right style="dotted"/>
      <top>
        <color indexed="63"/>
      </top>
      <bottom style="thin"/>
    </border>
    <border>
      <left style="thin"/>
      <right style="dotted"/>
      <top style="thin"/>
      <bottom>
        <color indexed="63"/>
      </bottom>
    </border>
    <border>
      <left style="thin"/>
      <right style="dotted"/>
      <top style="hair"/>
      <bottom style="hair"/>
    </border>
    <border>
      <left style="thin"/>
      <right style="dotted"/>
      <top style="hair"/>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thin"/>
    </border>
    <border>
      <left>
        <color indexed="63"/>
      </left>
      <right style="thin"/>
      <top style="hair"/>
      <bottom style="thin"/>
    </border>
    <border>
      <left style="thin"/>
      <right style="thin"/>
      <top>
        <color indexed="63"/>
      </top>
      <bottom style="hair"/>
    </border>
    <border>
      <left>
        <color indexed="63"/>
      </left>
      <right>
        <color indexed="63"/>
      </right>
      <top style="thin"/>
      <bottom style="hair"/>
    </border>
    <border>
      <left style="thin"/>
      <right style="dotted"/>
      <top style="hair"/>
      <bottom>
        <color indexed="63"/>
      </bottom>
    </border>
    <border>
      <left style="thin"/>
      <right style="dotted"/>
      <top>
        <color indexed="63"/>
      </top>
      <bottom style="hair"/>
    </border>
    <border>
      <left style="thin"/>
      <right style="dotted"/>
      <top style="thin"/>
      <bottom style="hair"/>
    </border>
    <border>
      <left style="medium"/>
      <right style="medium"/>
      <top style="medium"/>
      <bottom style="medium"/>
    </border>
    <border>
      <left style="thin"/>
      <right>
        <color indexed="63"/>
      </right>
      <top>
        <color indexed="63"/>
      </top>
      <bottom style="hair"/>
    </border>
    <border>
      <left>
        <color indexed="63"/>
      </left>
      <right style="thin"/>
      <top style="dotted"/>
      <bottom style="dotted"/>
    </border>
    <border>
      <left style="thin"/>
      <right style="thin"/>
      <top style="double"/>
      <bottom style="thin"/>
    </border>
    <border>
      <left style="thin"/>
      <right style="thin"/>
      <top style="dotted"/>
      <bottom style="dotted"/>
    </border>
    <border>
      <left>
        <color indexed="63"/>
      </left>
      <right style="double"/>
      <top style="thin"/>
      <bottom style="thin"/>
    </border>
    <border>
      <left style="double"/>
      <right style="thin"/>
      <top style="double"/>
      <bottom style="thin"/>
    </border>
    <border>
      <left>
        <color indexed="63"/>
      </left>
      <right>
        <color indexed="63"/>
      </right>
      <top style="double"/>
      <bottom style="thin"/>
    </border>
    <border>
      <left style="double"/>
      <right style="thin"/>
      <top style="thin"/>
      <bottom style="thin"/>
    </border>
    <border>
      <left style="thin"/>
      <right>
        <color indexed="63"/>
      </right>
      <top style="double"/>
      <bottom style="thin"/>
    </border>
    <border>
      <left>
        <color indexed="63"/>
      </left>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color indexed="63"/>
      </top>
      <bottom style="double"/>
    </border>
    <border>
      <left style="double"/>
      <right style="thin"/>
      <top style="thin"/>
      <bottom style="double"/>
    </border>
    <border>
      <left style="thin"/>
      <right style="thin"/>
      <top style="thin"/>
      <bottom style="double"/>
    </border>
    <border>
      <left style="thin"/>
      <right style="thin"/>
      <top style="thin"/>
      <bottom style="medium"/>
    </border>
    <border>
      <left style="thin"/>
      <right style="thin"/>
      <top style="medium"/>
      <bottom style="medium"/>
    </border>
    <border>
      <left style="thin"/>
      <right style="thin"/>
      <top style="medium"/>
      <bottom style="thin"/>
    </border>
    <border>
      <left style="thin"/>
      <right style="thin"/>
      <top>
        <color indexed="63"/>
      </top>
      <bottom style="medium"/>
    </border>
    <border>
      <left style="thin"/>
      <right style="thin"/>
      <top style="medium"/>
      <bottom>
        <color indexed="63"/>
      </bottom>
    </border>
    <border>
      <left>
        <color indexed="63"/>
      </left>
      <right style="thin"/>
      <top style="thin"/>
      <bottom style="double"/>
    </border>
    <border>
      <left>
        <color indexed="63"/>
      </left>
      <right style="thin"/>
      <top style="double"/>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16" fillId="0" borderId="0">
      <alignment vertical="center"/>
      <protection/>
    </xf>
    <xf numFmtId="0" fontId="16" fillId="0" borderId="0">
      <alignment/>
      <protection/>
    </xf>
    <xf numFmtId="0" fontId="1" fillId="0" borderId="0">
      <alignment vertical="center"/>
      <protection/>
    </xf>
    <xf numFmtId="0" fontId="16" fillId="0" borderId="0">
      <alignment/>
      <protection/>
    </xf>
    <xf numFmtId="0" fontId="16" fillId="0" borderId="0">
      <alignment vertical="center"/>
      <protection/>
    </xf>
    <xf numFmtId="0" fontId="16" fillId="0" borderId="0">
      <alignment/>
      <protection/>
    </xf>
    <xf numFmtId="0" fontId="4" fillId="0" borderId="0" applyNumberFormat="0" applyFill="0" applyBorder="0" applyAlignment="0" applyProtection="0"/>
    <xf numFmtId="0" fontId="79" fillId="31" borderId="0" applyNumberFormat="0" applyBorder="0" applyAlignment="0" applyProtection="0"/>
  </cellStyleXfs>
  <cellXfs count="756">
    <xf numFmtId="0" fontId="0" fillId="0" borderId="0" xfId="0" applyFont="1" applyAlignment="1">
      <alignment vertical="center"/>
    </xf>
    <xf numFmtId="0" fontId="10" fillId="0" borderId="0" xfId="0" applyFont="1" applyAlignment="1">
      <alignment vertical="center"/>
    </xf>
    <xf numFmtId="0" fontId="11" fillId="0" borderId="0" xfId="0" applyFont="1" applyFill="1" applyAlignment="1">
      <alignment horizontal="center" vertical="center"/>
    </xf>
    <xf numFmtId="0" fontId="10"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15" fillId="0" borderId="0" xfId="0" applyFont="1" applyAlignment="1">
      <alignment vertical="center" wrapText="1"/>
    </xf>
    <xf numFmtId="0" fontId="80" fillId="0" borderId="0" xfId="0" applyFont="1" applyAlignment="1">
      <alignment vertical="center"/>
    </xf>
    <xf numFmtId="0" fontId="15" fillId="0" borderId="0" xfId="63" applyFont="1" applyFill="1" applyAlignment="1">
      <alignment vertical="center" wrapText="1"/>
      <protection/>
    </xf>
    <xf numFmtId="0" fontId="15" fillId="0" borderId="0" xfId="0" applyFont="1" applyFill="1" applyAlignment="1">
      <alignment vertical="center" wrapText="1"/>
    </xf>
    <xf numFmtId="0" fontId="5" fillId="32"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center" wrapText="1"/>
    </xf>
    <xf numFmtId="0" fontId="16" fillId="0" borderId="0" xfId="61">
      <alignment vertical="center"/>
      <protection/>
    </xf>
    <xf numFmtId="0" fontId="19" fillId="0" borderId="0" xfId="61" applyFont="1" applyAlignment="1">
      <alignment horizontal="center" vertical="center"/>
      <protection/>
    </xf>
    <xf numFmtId="0" fontId="18" fillId="0" borderId="0" xfId="61" applyFont="1">
      <alignment vertical="center"/>
      <protection/>
    </xf>
    <xf numFmtId="0" fontId="16" fillId="0" borderId="0" xfId="61" applyFont="1" applyAlignment="1">
      <alignment horizontal="left" vertical="center"/>
      <protection/>
    </xf>
    <xf numFmtId="0" fontId="20" fillId="0" borderId="10" xfId="61" applyFont="1" applyBorder="1">
      <alignment vertical="center"/>
      <protection/>
    </xf>
    <xf numFmtId="0" fontId="20" fillId="0" borderId="10" xfId="61" applyFont="1" applyBorder="1" applyAlignment="1">
      <alignment vertical="center"/>
      <protection/>
    </xf>
    <xf numFmtId="0" fontId="19" fillId="0" borderId="10" xfId="61" applyFont="1" applyBorder="1" applyAlignment="1">
      <alignment vertical="center"/>
      <protection/>
    </xf>
    <xf numFmtId="0" fontId="19" fillId="0" borderId="10" xfId="61" applyFont="1" applyBorder="1" applyAlignment="1">
      <alignment horizontal="center" vertical="center"/>
      <protection/>
    </xf>
    <xf numFmtId="0" fontId="19" fillId="0" borderId="0" xfId="61" applyFont="1">
      <alignment vertical="center"/>
      <protection/>
    </xf>
    <xf numFmtId="0" fontId="19" fillId="0" borderId="10" xfId="61" applyFont="1" applyBorder="1">
      <alignment vertical="center"/>
      <protection/>
    </xf>
    <xf numFmtId="0" fontId="16" fillId="0" borderId="11" xfId="61" applyBorder="1" applyAlignment="1">
      <alignment horizontal="center" vertical="center"/>
      <protection/>
    </xf>
    <xf numFmtId="0" fontId="16" fillId="0" borderId="12" xfId="61" applyBorder="1" applyAlignment="1">
      <alignment horizontal="center" vertical="center"/>
      <protection/>
    </xf>
    <xf numFmtId="176" fontId="8" fillId="0" borderId="11" xfId="61" applyNumberFormat="1" applyFont="1" applyBorder="1" applyAlignment="1">
      <alignment horizontal="center" vertical="center"/>
      <protection/>
    </xf>
    <xf numFmtId="0" fontId="21" fillId="0" borderId="13" xfId="61" applyFont="1" applyFill="1" applyBorder="1" applyAlignment="1">
      <alignment vertical="center"/>
      <protection/>
    </xf>
    <xf numFmtId="0" fontId="21" fillId="0" borderId="14" xfId="61" applyFont="1" applyBorder="1">
      <alignment vertical="center"/>
      <protection/>
    </xf>
    <xf numFmtId="0" fontId="21" fillId="0" borderId="14" xfId="61" applyFont="1" applyFill="1" applyBorder="1" applyAlignment="1">
      <alignment vertical="center"/>
      <protection/>
    </xf>
    <xf numFmtId="0" fontId="21" fillId="0" borderId="15" xfId="61" applyFont="1" applyBorder="1">
      <alignment vertical="center"/>
      <protection/>
    </xf>
    <xf numFmtId="176" fontId="8" fillId="0" borderId="16" xfId="61" applyNumberFormat="1" applyFont="1" applyBorder="1" applyAlignment="1">
      <alignment horizontal="center" vertical="center"/>
      <protection/>
    </xf>
    <xf numFmtId="176" fontId="8" fillId="0" borderId="17" xfId="61" applyNumberFormat="1" applyFont="1" applyBorder="1" applyAlignment="1">
      <alignment horizontal="center" vertical="center"/>
      <protection/>
    </xf>
    <xf numFmtId="176" fontId="8" fillId="0" borderId="18" xfId="61" applyNumberFormat="1" applyFont="1" applyBorder="1" applyAlignment="1">
      <alignment horizontal="center" vertical="center"/>
      <protection/>
    </xf>
    <xf numFmtId="176" fontId="8" fillId="0" borderId="19" xfId="61" applyNumberFormat="1" applyFont="1" applyBorder="1" applyAlignment="1">
      <alignment horizontal="center" vertical="center"/>
      <protection/>
    </xf>
    <xf numFmtId="176" fontId="8" fillId="0" borderId="20" xfId="61" applyNumberFormat="1" applyFont="1" applyBorder="1" applyAlignment="1">
      <alignment horizontal="center" vertical="center"/>
      <protection/>
    </xf>
    <xf numFmtId="176" fontId="8" fillId="0" borderId="21" xfId="61" applyNumberFormat="1" applyFont="1" applyBorder="1" applyAlignment="1">
      <alignment horizontal="center" vertical="center"/>
      <protection/>
    </xf>
    <xf numFmtId="0" fontId="16" fillId="0" borderId="0" xfId="61" applyAlignment="1">
      <alignment vertical="center"/>
      <protection/>
    </xf>
    <xf numFmtId="0" fontId="22" fillId="0" borderId="0" xfId="0" applyFont="1" applyAlignment="1">
      <alignment vertical="center" wrapText="1"/>
    </xf>
    <xf numFmtId="0" fontId="80" fillId="0" borderId="0" xfId="0" applyFont="1" applyFill="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24" fillId="0" borderId="0" xfId="62" applyFont="1" applyAlignment="1">
      <alignment vertical="center"/>
      <protection/>
    </xf>
    <xf numFmtId="0" fontId="16" fillId="0" borderId="0" xfId="62" applyFont="1" applyAlignment="1">
      <alignment vertical="center"/>
      <protection/>
    </xf>
    <xf numFmtId="0" fontId="0" fillId="0" borderId="0" xfId="66" applyFont="1" applyFill="1" applyBorder="1" applyAlignment="1">
      <alignment vertical="center"/>
      <protection/>
    </xf>
    <xf numFmtId="0" fontId="0" fillId="0" borderId="0" xfId="66" applyFont="1" applyAlignment="1">
      <alignment vertical="center"/>
      <protection/>
    </xf>
    <xf numFmtId="0" fontId="16" fillId="0" borderId="0" xfId="62" applyFont="1" applyAlignment="1">
      <alignment vertical="center" shrinkToFit="1"/>
      <protection/>
    </xf>
    <xf numFmtId="0" fontId="26" fillId="0" borderId="22" xfId="62" applyFont="1" applyBorder="1" applyAlignment="1">
      <alignment vertical="center" shrinkToFit="1"/>
      <protection/>
    </xf>
    <xf numFmtId="0" fontId="26" fillId="0" borderId="0" xfId="62" applyFont="1" applyBorder="1" applyAlignment="1">
      <alignment vertical="center" shrinkToFit="1"/>
      <protection/>
    </xf>
    <xf numFmtId="0" fontId="16" fillId="0" borderId="0" xfId="62" applyFont="1" applyBorder="1" applyAlignment="1">
      <alignment vertical="center"/>
      <protection/>
    </xf>
    <xf numFmtId="0" fontId="81" fillId="0" borderId="0" xfId="66" applyFont="1" applyFill="1" applyBorder="1" applyAlignment="1">
      <alignment horizontal="center" vertical="center"/>
      <protection/>
    </xf>
    <xf numFmtId="0" fontId="81" fillId="0" borderId="0" xfId="66" applyFont="1" applyBorder="1" applyAlignment="1">
      <alignment vertical="center"/>
      <protection/>
    </xf>
    <xf numFmtId="0" fontId="81" fillId="0" borderId="0" xfId="66" applyFont="1" applyAlignment="1">
      <alignment vertical="center"/>
      <protection/>
    </xf>
    <xf numFmtId="0" fontId="16" fillId="0" borderId="0" xfId="65" applyFont="1" applyFill="1">
      <alignment vertical="center"/>
      <protection/>
    </xf>
    <xf numFmtId="0" fontId="28" fillId="0" borderId="0" xfId="65" applyFont="1" applyFill="1">
      <alignment vertical="center"/>
      <protection/>
    </xf>
    <xf numFmtId="0" fontId="16" fillId="0" borderId="0" xfId="65" applyFont="1" applyFill="1" applyAlignment="1">
      <alignment vertical="center"/>
      <protection/>
    </xf>
    <xf numFmtId="0" fontId="13" fillId="0" borderId="0" xfId="65" applyFont="1" applyFill="1" applyBorder="1">
      <alignment vertical="center"/>
      <protection/>
    </xf>
    <xf numFmtId="176" fontId="13" fillId="0" borderId="0" xfId="65" applyNumberFormat="1" applyFont="1" applyFill="1" applyBorder="1" applyAlignment="1">
      <alignment vertical="center"/>
      <protection/>
    </xf>
    <xf numFmtId="0" fontId="16" fillId="0" borderId="0" xfId="65" applyFont="1" applyFill="1" applyBorder="1">
      <alignment vertical="center"/>
      <protection/>
    </xf>
    <xf numFmtId="0" fontId="16" fillId="0" borderId="0" xfId="65" applyFont="1" applyFill="1" applyAlignment="1">
      <alignment horizontal="center" vertical="center"/>
      <protection/>
    </xf>
    <xf numFmtId="176" fontId="8" fillId="0" borderId="11" xfId="61" applyNumberFormat="1" applyFont="1" applyBorder="1" applyAlignment="1">
      <alignment horizontal="center" vertical="center" shrinkToFit="1"/>
      <protection/>
    </xf>
    <xf numFmtId="176" fontId="8" fillId="0" borderId="11" xfId="61" applyNumberFormat="1" applyFont="1" applyBorder="1" applyAlignment="1">
      <alignment vertical="center" shrinkToFit="1"/>
      <protection/>
    </xf>
    <xf numFmtId="176" fontId="8" fillId="0" borderId="12" xfId="61" applyNumberFormat="1" applyFont="1" applyBorder="1" applyAlignment="1">
      <alignment vertical="center" shrinkToFit="1"/>
      <protection/>
    </xf>
    <xf numFmtId="0" fontId="82" fillId="0" borderId="0" xfId="61" applyFont="1" applyFill="1" applyAlignment="1">
      <alignment vertical="center"/>
      <protection/>
    </xf>
    <xf numFmtId="0" fontId="0" fillId="0" borderId="0" xfId="0" applyFont="1" applyAlignment="1">
      <alignment vertical="center"/>
    </xf>
    <xf numFmtId="0" fontId="83" fillId="0" borderId="0" xfId="61" applyFont="1" applyFill="1" applyAlignment="1">
      <alignment vertical="center"/>
      <protection/>
    </xf>
    <xf numFmtId="0" fontId="84" fillId="0" borderId="0" xfId="0" applyFont="1" applyAlignment="1">
      <alignment vertical="center" wrapText="1"/>
    </xf>
    <xf numFmtId="0" fontId="82" fillId="0" borderId="0" xfId="61" applyFont="1" applyFill="1" applyAlignment="1">
      <alignment horizontal="left" vertical="center"/>
      <protection/>
    </xf>
    <xf numFmtId="0" fontId="85" fillId="0" borderId="0" xfId="61" applyFont="1" applyFill="1" applyAlignment="1">
      <alignment vertical="center"/>
      <protection/>
    </xf>
    <xf numFmtId="0" fontId="86" fillId="0" borderId="0" xfId="61" applyFont="1" applyFill="1" applyAlignment="1">
      <alignment horizontal="left" vertical="top" wrapText="1"/>
      <protection/>
    </xf>
    <xf numFmtId="0" fontId="86" fillId="0" borderId="0" xfId="61" applyFont="1" applyFill="1" applyAlignment="1">
      <alignment vertical="center" wrapText="1"/>
      <protection/>
    </xf>
    <xf numFmtId="0" fontId="86" fillId="0" borderId="0" xfId="61" applyFont="1" applyFill="1" applyAlignment="1">
      <alignment horizontal="center" vertical="center"/>
      <protection/>
    </xf>
    <xf numFmtId="0" fontId="86" fillId="0" borderId="0" xfId="61" applyFont="1" applyFill="1" applyAlignment="1">
      <alignment horizontal="left" vertical="center" wrapText="1" shrinkToFit="1"/>
      <protection/>
    </xf>
    <xf numFmtId="0" fontId="86" fillId="0" borderId="0" xfId="61" applyFont="1" applyFill="1" applyAlignment="1">
      <alignment vertical="center"/>
      <protection/>
    </xf>
    <xf numFmtId="0" fontId="14" fillId="0" borderId="16" xfId="0" applyFont="1" applyFill="1" applyBorder="1" applyAlignment="1">
      <alignment vertical="center"/>
    </xf>
    <xf numFmtId="0" fontId="14" fillId="0" borderId="23" xfId="0" applyFont="1" applyFill="1" applyBorder="1" applyAlignment="1">
      <alignment vertical="center"/>
    </xf>
    <xf numFmtId="0" fontId="87" fillId="0" borderId="23" xfId="0" applyFont="1" applyFill="1" applyBorder="1" applyAlignment="1">
      <alignment horizontal="right" vertical="center"/>
    </xf>
    <xf numFmtId="0" fontId="87" fillId="0" borderId="21" xfId="0" applyFont="1" applyFill="1" applyBorder="1" applyAlignment="1">
      <alignment horizontal="center" vertical="center"/>
    </xf>
    <xf numFmtId="0" fontId="5" fillId="12" borderId="24" xfId="0" applyFont="1" applyFill="1" applyBorder="1" applyAlignment="1">
      <alignment horizontal="center" vertical="center"/>
    </xf>
    <xf numFmtId="0" fontId="88" fillId="0" borderId="25" xfId="0" applyFont="1" applyFill="1" applyBorder="1" applyAlignment="1">
      <alignment horizontal="center" vertical="center" wrapText="1"/>
    </xf>
    <xf numFmtId="0" fontId="88" fillId="0" borderId="25" xfId="61" applyFont="1" applyFill="1" applyBorder="1" applyAlignment="1">
      <alignment horizontal="left" vertical="top" wrapText="1" shrinkToFit="1"/>
      <protection/>
    </xf>
    <xf numFmtId="0" fontId="88" fillId="0" borderId="26" xfId="61" applyFont="1" applyFill="1" applyBorder="1" applyAlignment="1">
      <alignment horizontal="center" vertical="center" wrapText="1"/>
      <protection/>
    </xf>
    <xf numFmtId="0" fontId="88" fillId="0" borderId="21" xfId="0" applyFont="1" applyFill="1" applyBorder="1" applyAlignment="1">
      <alignment horizontal="left" vertical="top" wrapText="1"/>
    </xf>
    <xf numFmtId="0" fontId="88" fillId="0" borderId="11"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8" fillId="0" borderId="16" xfId="0" applyFont="1" applyFill="1" applyBorder="1" applyAlignment="1">
      <alignment horizontal="left" vertical="top" wrapText="1"/>
    </xf>
    <xf numFmtId="0" fontId="88" fillId="0" borderId="23" xfId="0" applyFont="1" applyFill="1" applyBorder="1" applyAlignment="1">
      <alignment horizontal="left" vertical="top" wrapText="1"/>
    </xf>
    <xf numFmtId="0" fontId="88" fillId="0" borderId="24" xfId="0" applyFont="1" applyFill="1" applyBorder="1" applyAlignment="1">
      <alignment horizontal="left" vertical="top" wrapText="1" shrinkToFit="1"/>
    </xf>
    <xf numFmtId="0" fontId="88" fillId="0" borderId="24" xfId="0" applyFont="1" applyFill="1" applyBorder="1" applyAlignment="1">
      <alignment horizontal="center" vertical="center" wrapText="1"/>
    </xf>
    <xf numFmtId="0" fontId="88" fillId="0" borderId="27" xfId="0" applyFont="1" applyFill="1" applyBorder="1" applyAlignment="1">
      <alignment horizontal="left" vertical="top" wrapText="1" shrinkToFit="1"/>
    </xf>
    <xf numFmtId="0" fontId="88" fillId="0" borderId="27" xfId="0" applyFont="1" applyFill="1" applyBorder="1" applyAlignment="1">
      <alignment horizontal="center" vertical="center" wrapText="1"/>
    </xf>
    <xf numFmtId="0" fontId="88" fillId="0" borderId="28" xfId="0" applyFont="1" applyFill="1" applyBorder="1" applyAlignment="1">
      <alignment horizontal="left" vertical="top" wrapText="1" shrinkToFit="1"/>
    </xf>
    <xf numFmtId="0" fontId="88" fillId="0" borderId="28" xfId="0" applyFont="1" applyFill="1" applyBorder="1" applyAlignment="1">
      <alignment horizontal="center" vertical="center" wrapText="1"/>
    </xf>
    <xf numFmtId="0" fontId="88" fillId="0" borderId="29" xfId="0" applyFont="1" applyFill="1" applyBorder="1" applyAlignment="1">
      <alignment horizontal="left" vertical="top" wrapText="1" shrinkToFit="1"/>
    </xf>
    <xf numFmtId="0" fontId="88" fillId="0" borderId="12" xfId="0" applyFont="1" applyFill="1" applyBorder="1" applyAlignment="1">
      <alignment horizontal="left" vertical="top" wrapText="1" shrinkToFit="1"/>
    </xf>
    <xf numFmtId="0" fontId="88" fillId="0" borderId="12" xfId="0" applyFont="1" applyFill="1" applyBorder="1" applyAlignment="1">
      <alignment horizontal="center" vertical="center" wrapText="1"/>
    </xf>
    <xf numFmtId="0" fontId="88" fillId="0" borderId="29" xfId="0" applyFont="1" applyFill="1" applyBorder="1" applyAlignment="1">
      <alignment horizontal="left" vertical="top" wrapText="1"/>
    </xf>
    <xf numFmtId="0" fontId="88" fillId="0" borderId="27" xfId="0" applyFont="1" applyFill="1" applyBorder="1" applyAlignment="1">
      <alignment horizontal="left" vertical="top" wrapText="1"/>
    </xf>
    <xf numFmtId="0" fontId="88" fillId="0" borderId="28" xfId="0" applyFont="1" applyFill="1" applyBorder="1" applyAlignment="1">
      <alignment horizontal="left" vertical="top" wrapText="1"/>
    </xf>
    <xf numFmtId="0" fontId="88" fillId="0" borderId="30" xfId="0" applyFont="1" applyFill="1" applyBorder="1" applyAlignment="1">
      <alignment horizontal="left" vertical="top" wrapText="1"/>
    </xf>
    <xf numFmtId="0" fontId="88" fillId="0" borderId="31" xfId="0" applyFont="1" applyFill="1" applyBorder="1" applyAlignment="1">
      <alignment horizontal="left" vertical="top" wrapText="1"/>
    </xf>
    <xf numFmtId="0" fontId="88" fillId="0" borderId="32" xfId="0" applyFont="1" applyFill="1" applyBorder="1" applyAlignment="1">
      <alignment horizontal="left" vertical="top" wrapText="1"/>
    </xf>
    <xf numFmtId="0" fontId="88" fillId="0" borderId="33" xfId="0" applyFont="1" applyFill="1" applyBorder="1" applyAlignment="1">
      <alignment horizontal="left" vertical="top" wrapText="1"/>
    </xf>
    <xf numFmtId="0" fontId="88" fillId="0" borderId="34" xfId="0" applyFont="1" applyFill="1" applyBorder="1" applyAlignment="1">
      <alignment horizontal="left" vertical="top" wrapText="1"/>
    </xf>
    <xf numFmtId="0" fontId="88" fillId="0" borderId="32" xfId="0" applyFont="1" applyFill="1" applyBorder="1" applyAlignment="1">
      <alignment horizontal="center" vertical="center" wrapText="1"/>
    </xf>
    <xf numFmtId="0" fontId="88" fillId="0" borderId="35" xfId="0" applyFont="1" applyFill="1" applyBorder="1" applyAlignment="1">
      <alignment horizontal="left" vertical="top" wrapText="1"/>
    </xf>
    <xf numFmtId="0" fontId="90" fillId="0" borderId="36" xfId="0" applyFont="1" applyFill="1" applyBorder="1" applyAlignment="1">
      <alignment horizontal="left" vertical="top" wrapText="1"/>
    </xf>
    <xf numFmtId="0" fontId="88" fillId="0" borderId="30" xfId="0" applyFont="1" applyFill="1" applyBorder="1" applyAlignment="1">
      <alignment horizontal="left" vertical="top" wrapText="1" shrinkToFit="1"/>
    </xf>
    <xf numFmtId="0" fontId="88" fillId="0" borderId="31" xfId="0" applyFont="1" applyFill="1" applyBorder="1" applyAlignment="1">
      <alignment horizontal="left" vertical="top" wrapText="1" shrinkToFit="1"/>
    </xf>
    <xf numFmtId="0" fontId="90" fillId="0" borderId="12" xfId="0" applyFont="1" applyFill="1" applyBorder="1" applyAlignment="1">
      <alignment horizontal="left" vertical="top" wrapText="1"/>
    </xf>
    <xf numFmtId="0" fontId="90" fillId="0" borderId="24" xfId="0" applyFont="1" applyFill="1" applyBorder="1" applyAlignment="1">
      <alignment horizontal="left" vertical="top" wrapText="1"/>
    </xf>
    <xf numFmtId="0" fontId="90" fillId="0" borderId="28" xfId="0" applyFont="1" applyFill="1" applyBorder="1" applyAlignment="1">
      <alignment horizontal="left" vertical="top" wrapText="1"/>
    </xf>
    <xf numFmtId="0" fontId="89" fillId="12" borderId="11" xfId="0" applyFont="1" applyFill="1" applyBorder="1" applyAlignment="1">
      <alignment horizontal="center" vertical="center" wrapText="1"/>
    </xf>
    <xf numFmtId="0" fontId="89" fillId="12" borderId="11" xfId="61" applyFont="1" applyFill="1" applyBorder="1" applyAlignment="1">
      <alignment horizontal="center" vertical="center"/>
      <protection/>
    </xf>
    <xf numFmtId="0" fontId="88" fillId="0" borderId="11" xfId="61" applyFont="1" applyFill="1" applyBorder="1" applyAlignment="1">
      <alignment vertical="center" wrapText="1"/>
      <protection/>
    </xf>
    <xf numFmtId="0" fontId="88" fillId="0" borderId="37" xfId="61" applyFont="1" applyFill="1" applyBorder="1" applyAlignment="1">
      <alignment horizontal="center" vertical="center" wrapText="1"/>
      <protection/>
    </xf>
    <xf numFmtId="0" fontId="88" fillId="0" borderId="11" xfId="61" applyFont="1" applyFill="1" applyBorder="1" applyAlignment="1">
      <alignment horizontal="center" vertical="center" wrapText="1"/>
      <protection/>
    </xf>
    <xf numFmtId="0" fontId="88" fillId="0" borderId="24" xfId="61" applyFont="1" applyFill="1" applyBorder="1" applyAlignment="1">
      <alignment horizontal="left" vertical="top" wrapText="1" shrinkToFit="1"/>
      <protection/>
    </xf>
    <xf numFmtId="0" fontId="88" fillId="0" borderId="38" xfId="61" applyFont="1" applyFill="1" applyBorder="1" applyAlignment="1">
      <alignment horizontal="center" vertical="center" wrapText="1"/>
      <protection/>
    </xf>
    <xf numFmtId="0" fontId="88" fillId="0" borderId="24" xfId="61" applyFont="1" applyFill="1" applyBorder="1" applyAlignment="1">
      <alignment horizontal="center" vertical="center" wrapText="1"/>
      <protection/>
    </xf>
    <xf numFmtId="0" fontId="88" fillId="0" borderId="39" xfId="61" applyFont="1" applyFill="1" applyBorder="1" applyAlignment="1">
      <alignment horizontal="center" vertical="center" wrapText="1"/>
      <protection/>
    </xf>
    <xf numFmtId="0" fontId="88" fillId="0" borderId="12" xfId="61" applyFont="1" applyFill="1" applyBorder="1" applyAlignment="1">
      <alignment horizontal="center" vertical="center" wrapText="1"/>
      <protection/>
    </xf>
    <xf numFmtId="0" fontId="88" fillId="0" borderId="12" xfId="61" applyFont="1" applyFill="1" applyBorder="1" applyAlignment="1">
      <alignment horizontal="left" vertical="top" wrapText="1" shrinkToFit="1"/>
      <protection/>
    </xf>
    <xf numFmtId="0" fontId="88" fillId="0" borderId="25" xfId="61" applyFont="1" applyFill="1" applyBorder="1" applyAlignment="1">
      <alignment horizontal="center" vertical="center" wrapText="1"/>
      <protection/>
    </xf>
    <xf numFmtId="0" fontId="88" fillId="0" borderId="29" xfId="61" applyFont="1" applyFill="1" applyBorder="1" applyAlignment="1">
      <alignment horizontal="left" vertical="top" wrapText="1"/>
      <protection/>
    </xf>
    <xf numFmtId="0" fontId="88" fillId="0" borderId="40" xfId="61" applyFont="1" applyFill="1" applyBorder="1" applyAlignment="1">
      <alignment horizontal="center" vertical="center" wrapText="1"/>
      <protection/>
    </xf>
    <xf numFmtId="0" fontId="88" fillId="0" borderId="28" xfId="61" applyFont="1" applyFill="1" applyBorder="1" applyAlignment="1">
      <alignment horizontal="left" vertical="top" wrapText="1"/>
      <protection/>
    </xf>
    <xf numFmtId="0" fontId="88" fillId="0" borderId="28" xfId="61" applyFont="1" applyFill="1" applyBorder="1" applyAlignment="1">
      <alignment horizontal="left" vertical="top" wrapText="1" shrinkToFit="1"/>
      <protection/>
    </xf>
    <xf numFmtId="0" fontId="88" fillId="0" borderId="28" xfId="61" applyFont="1" applyFill="1" applyBorder="1" applyAlignment="1">
      <alignment horizontal="center" vertical="center" wrapText="1"/>
      <protection/>
    </xf>
    <xf numFmtId="0" fontId="88" fillId="0" borderId="24" xfId="61" applyFont="1" applyFill="1" applyBorder="1" applyAlignment="1">
      <alignment horizontal="center" vertical="center"/>
      <protection/>
    </xf>
    <xf numFmtId="0" fontId="88" fillId="0" borderId="35" xfId="61" applyFont="1" applyFill="1" applyBorder="1" applyAlignment="1">
      <alignment horizontal="left" vertical="top" wrapText="1"/>
      <protection/>
    </xf>
    <xf numFmtId="0" fontId="88" fillId="0" borderId="27" xfId="61" applyFont="1" applyFill="1" applyBorder="1" applyAlignment="1">
      <alignment horizontal="center" vertical="center"/>
      <protection/>
    </xf>
    <xf numFmtId="0" fontId="88" fillId="0" borderId="34" xfId="61" applyFont="1" applyFill="1" applyBorder="1" applyAlignment="1">
      <alignment horizontal="left" vertical="top" wrapText="1"/>
      <protection/>
    </xf>
    <xf numFmtId="0" fontId="88" fillId="0" borderId="41" xfId="61" applyFont="1" applyFill="1" applyBorder="1" applyAlignment="1">
      <alignment horizontal="center" vertical="center" wrapText="1"/>
      <protection/>
    </xf>
    <xf numFmtId="0" fontId="88" fillId="0" borderId="32" xfId="61" applyFont="1" applyFill="1" applyBorder="1" applyAlignment="1">
      <alignment horizontal="center" vertical="center" wrapText="1"/>
      <protection/>
    </xf>
    <xf numFmtId="0" fontId="88" fillId="0" borderId="30" xfId="61" applyFont="1" applyFill="1" applyBorder="1" applyAlignment="1">
      <alignment horizontal="left" vertical="top" wrapText="1"/>
      <protection/>
    </xf>
    <xf numFmtId="0" fontId="88" fillId="0" borderId="31" xfId="61" applyFont="1" applyFill="1" applyBorder="1" applyAlignment="1">
      <alignment horizontal="center" vertical="center"/>
      <protection/>
    </xf>
    <xf numFmtId="0" fontId="88" fillId="0" borderId="28" xfId="61" applyFont="1" applyFill="1" applyBorder="1" applyAlignment="1">
      <alignment horizontal="center" vertical="center"/>
      <protection/>
    </xf>
    <xf numFmtId="177" fontId="88" fillId="0" borderId="31" xfId="61" applyNumberFormat="1" applyFont="1" applyFill="1" applyBorder="1" applyAlignment="1">
      <alignment horizontal="center" vertical="center" wrapText="1"/>
      <protection/>
    </xf>
    <xf numFmtId="177" fontId="88" fillId="0" borderId="28" xfId="61" applyNumberFormat="1" applyFont="1" applyFill="1" applyBorder="1" applyAlignment="1">
      <alignment horizontal="center" vertical="center" wrapText="1"/>
      <protection/>
    </xf>
    <xf numFmtId="0" fontId="88" fillId="0" borderId="31" xfId="61" applyFont="1" applyFill="1" applyBorder="1" applyAlignment="1">
      <alignment horizontal="left" vertical="top" wrapText="1" shrinkToFit="1"/>
      <protection/>
    </xf>
    <xf numFmtId="177" fontId="88" fillId="0" borderId="42" xfId="61" applyNumberFormat="1" applyFont="1" applyFill="1" applyBorder="1" applyAlignment="1">
      <alignment horizontal="center" vertical="center" wrapText="1"/>
      <protection/>
    </xf>
    <xf numFmtId="177" fontId="88" fillId="0" borderId="25" xfId="61" applyNumberFormat="1" applyFont="1" applyFill="1" applyBorder="1" applyAlignment="1">
      <alignment horizontal="center" vertical="center" wrapText="1"/>
      <protection/>
    </xf>
    <xf numFmtId="0" fontId="91" fillId="0" borderId="39" xfId="61" applyFont="1" applyFill="1" applyBorder="1" applyAlignment="1">
      <alignment horizontal="center" vertical="center"/>
      <protection/>
    </xf>
    <xf numFmtId="0" fontId="91" fillId="0" borderId="40" xfId="61" applyFont="1" applyFill="1" applyBorder="1" applyAlignment="1">
      <alignment horizontal="center" vertical="center"/>
      <protection/>
    </xf>
    <xf numFmtId="0" fontId="91" fillId="0" borderId="12" xfId="61" applyFont="1" applyFill="1" applyBorder="1" applyAlignment="1">
      <alignment horizontal="center" vertical="center"/>
      <protection/>
    </xf>
    <xf numFmtId="0" fontId="91" fillId="0" borderId="28" xfId="61" applyFont="1" applyFill="1" applyBorder="1" applyAlignment="1">
      <alignment horizontal="center" vertical="center"/>
      <protection/>
    </xf>
    <xf numFmtId="0" fontId="88" fillId="0" borderId="40" xfId="61" applyFont="1" applyFill="1" applyBorder="1" applyAlignment="1">
      <alignment horizontal="center" vertical="center"/>
      <protection/>
    </xf>
    <xf numFmtId="0" fontId="88" fillId="0" borderId="32" xfId="61" applyFont="1" applyFill="1" applyBorder="1" applyAlignment="1">
      <alignment horizontal="left" vertical="top" wrapText="1"/>
      <protection/>
    </xf>
    <xf numFmtId="0" fontId="5" fillId="0" borderId="32" xfId="0" applyFont="1" applyBorder="1" applyAlignment="1">
      <alignment vertical="top"/>
    </xf>
    <xf numFmtId="0" fontId="5" fillId="0" borderId="28" xfId="0" applyFont="1" applyBorder="1" applyAlignment="1">
      <alignment horizontal="left" vertical="top" wrapText="1"/>
    </xf>
    <xf numFmtId="0" fontId="5" fillId="0" borderId="32" xfId="0" applyFont="1" applyBorder="1" applyAlignment="1">
      <alignment horizontal="left" vertical="top" wrapText="1"/>
    </xf>
    <xf numFmtId="0" fontId="5" fillId="0" borderId="25" xfId="0" applyFont="1" applyBorder="1" applyAlignment="1">
      <alignment vertical="center" wrapText="1"/>
    </xf>
    <xf numFmtId="0" fontId="5" fillId="0" borderId="24" xfId="0" applyFont="1" applyBorder="1" applyAlignment="1">
      <alignment vertical="center" wrapText="1"/>
    </xf>
    <xf numFmtId="0" fontId="5" fillId="0" borderId="28" xfId="0" applyFont="1" applyBorder="1" applyAlignment="1">
      <alignment vertical="top" wrapText="1"/>
    </xf>
    <xf numFmtId="0" fontId="5" fillId="12" borderId="25" xfId="0" applyFont="1" applyFill="1" applyBorder="1" applyAlignment="1">
      <alignment horizontal="center" vertical="center"/>
    </xf>
    <xf numFmtId="0" fontId="5" fillId="12" borderId="12" xfId="0" applyFont="1" applyFill="1" applyBorder="1" applyAlignment="1">
      <alignment vertical="center"/>
    </xf>
    <xf numFmtId="0" fontId="5" fillId="0" borderId="12"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44" xfId="0" applyFont="1" applyBorder="1" applyAlignment="1">
      <alignment horizontal="left" vertical="top" wrapText="1"/>
    </xf>
    <xf numFmtId="0" fontId="5" fillId="0" borderId="12" xfId="0" applyFont="1" applyFill="1" applyBorder="1" applyAlignment="1">
      <alignment horizontal="center" vertical="center"/>
    </xf>
    <xf numFmtId="0" fontId="5" fillId="0" borderId="12" xfId="0" applyFont="1" applyFill="1" applyBorder="1" applyAlignment="1">
      <alignment vertical="top" wrapText="1"/>
    </xf>
    <xf numFmtId="0" fontId="92" fillId="12" borderId="25" xfId="0" applyFont="1" applyFill="1" applyBorder="1" applyAlignment="1">
      <alignment vertical="center"/>
    </xf>
    <xf numFmtId="0" fontId="5" fillId="0" borderId="25"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46" xfId="0" applyFont="1" applyBorder="1" applyAlignment="1">
      <alignment horizontal="left" vertical="top" wrapText="1"/>
    </xf>
    <xf numFmtId="0" fontId="5" fillId="0" borderId="28" xfId="0" applyFont="1" applyFill="1" applyBorder="1" applyAlignment="1">
      <alignment horizontal="center" vertical="center"/>
    </xf>
    <xf numFmtId="0" fontId="5" fillId="0" borderId="25" xfId="0" applyFont="1" applyFill="1" applyBorder="1" applyAlignment="1">
      <alignment vertical="top" wrapText="1"/>
    </xf>
    <xf numFmtId="0" fontId="92" fillId="12" borderId="25" xfId="0" applyFont="1" applyFill="1" applyBorder="1" applyAlignment="1">
      <alignment horizontal="center" vertical="center"/>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92" fillId="12" borderId="24" xfId="0" applyFont="1" applyFill="1" applyBorder="1" applyAlignment="1">
      <alignment vertical="center"/>
    </xf>
    <xf numFmtId="0" fontId="5" fillId="0" borderId="24"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50" xfId="0" applyFont="1" applyBorder="1" applyAlignment="1">
      <alignment horizontal="left" vertical="top" wrapText="1"/>
    </xf>
    <xf numFmtId="0" fontId="5" fillId="0" borderId="32" xfId="0" applyFont="1" applyFill="1" applyBorder="1" applyAlignment="1">
      <alignment horizontal="center" vertical="center"/>
    </xf>
    <xf numFmtId="0" fontId="5" fillId="0" borderId="24" xfId="0" applyFont="1" applyFill="1" applyBorder="1" applyAlignment="1">
      <alignment vertical="top" wrapText="1"/>
    </xf>
    <xf numFmtId="0" fontId="5" fillId="0" borderId="51" xfId="0" applyFont="1" applyFill="1" applyBorder="1" applyAlignment="1">
      <alignment horizontal="left" vertical="top" wrapText="1"/>
    </xf>
    <xf numFmtId="0" fontId="5" fillId="0" borderId="51" xfId="0" applyFont="1" applyFill="1" applyBorder="1" applyAlignment="1">
      <alignment horizontal="center" vertical="center"/>
    </xf>
    <xf numFmtId="0" fontId="5" fillId="12" borderId="25" xfId="0" applyFont="1" applyFill="1" applyBorder="1" applyAlignment="1">
      <alignment vertical="center"/>
    </xf>
    <xf numFmtId="0" fontId="5" fillId="0" borderId="33" xfId="0" applyFont="1" applyFill="1" applyBorder="1" applyAlignment="1">
      <alignment horizontal="left" vertical="top" wrapText="1"/>
    </xf>
    <xf numFmtId="0" fontId="5" fillId="0" borderId="33" xfId="0" applyFont="1" applyFill="1" applyBorder="1" applyAlignment="1">
      <alignment horizontal="center" vertical="center"/>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92" fillId="12" borderId="25" xfId="0" applyFont="1" applyFill="1" applyBorder="1" applyAlignment="1">
      <alignment horizontal="center" vertical="top"/>
    </xf>
    <xf numFmtId="0" fontId="5" fillId="0" borderId="51" xfId="0" applyFont="1" applyBorder="1" applyAlignment="1">
      <alignment horizontal="left" vertical="top" wrapText="1"/>
    </xf>
    <xf numFmtId="0" fontId="5" fillId="0" borderId="32"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3" xfId="0" applyFont="1" applyFill="1" applyBorder="1" applyAlignment="1">
      <alignment vertical="center"/>
    </xf>
    <xf numFmtId="0" fontId="5" fillId="0" borderId="23" xfId="0" applyFont="1" applyFill="1" applyBorder="1" applyAlignment="1">
      <alignment horizontal="left" vertical="top"/>
    </xf>
    <xf numFmtId="0" fontId="93" fillId="0" borderId="21" xfId="0" applyFont="1" applyFill="1" applyBorder="1" applyAlignment="1">
      <alignment horizontal="center" vertical="center"/>
    </xf>
    <xf numFmtId="0" fontId="5" fillId="34" borderId="43" xfId="0" applyFont="1" applyFill="1" applyBorder="1" applyAlignment="1">
      <alignment horizontal="left" vertical="top" wrapText="1"/>
    </xf>
    <xf numFmtId="0" fontId="5" fillId="0" borderId="27" xfId="0" applyFont="1" applyFill="1" applyBorder="1" applyAlignment="1">
      <alignment horizontal="center" vertical="center"/>
    </xf>
    <xf numFmtId="0" fontId="5" fillId="0" borderId="45" xfId="0" applyFont="1" applyBorder="1" applyAlignment="1">
      <alignment horizontal="left" vertical="top" wrapText="1"/>
    </xf>
    <xf numFmtId="0" fontId="5" fillId="0" borderId="24" xfId="0" applyFont="1" applyFill="1" applyBorder="1" applyAlignment="1">
      <alignment horizontal="center" vertical="center"/>
    </xf>
    <xf numFmtId="0" fontId="5" fillId="12" borderId="16" xfId="0" applyFont="1" applyFill="1" applyBorder="1" applyAlignment="1">
      <alignment horizontal="center" vertical="center"/>
    </xf>
    <xf numFmtId="0" fontId="5" fillId="0" borderId="1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center"/>
    </xf>
    <xf numFmtId="0" fontId="5" fillId="0" borderId="27" xfId="0" applyFont="1" applyFill="1" applyBorder="1" applyAlignment="1">
      <alignment horizontal="left" vertical="top" wrapText="1"/>
    </xf>
    <xf numFmtId="0" fontId="5" fillId="0" borderId="44" xfId="0" applyFont="1" applyFill="1" applyBorder="1" applyAlignment="1">
      <alignment horizontal="left" vertical="top" wrapText="1"/>
    </xf>
    <xf numFmtId="0" fontId="93" fillId="0" borderId="24" xfId="0" applyFont="1" applyFill="1" applyBorder="1" applyAlignment="1">
      <alignment vertical="top" wrapText="1"/>
    </xf>
    <xf numFmtId="0" fontId="5" fillId="12" borderId="24" xfId="0" applyFont="1" applyFill="1" applyBorder="1" applyAlignment="1">
      <alignment vertical="center"/>
    </xf>
    <xf numFmtId="0" fontId="5" fillId="0" borderId="25" xfId="0" applyFont="1" applyFill="1" applyBorder="1" applyAlignment="1">
      <alignment horizontal="center" vertical="center"/>
    </xf>
    <xf numFmtId="0" fontId="92" fillId="0" borderId="32" xfId="0" applyFont="1" applyBorder="1" applyAlignment="1">
      <alignment horizontal="left" vertical="top" wrapText="1"/>
    </xf>
    <xf numFmtId="0" fontId="5" fillId="12" borderId="11" xfId="0" applyFont="1" applyFill="1" applyBorder="1" applyAlignment="1">
      <alignment horizontal="center" vertical="center"/>
    </xf>
    <xf numFmtId="0" fontId="5" fillId="0" borderId="21" xfId="0" applyFont="1" applyBorder="1" applyAlignment="1">
      <alignment horizontal="left" vertical="top" wrapText="1"/>
    </xf>
    <xf numFmtId="0" fontId="5" fillId="0" borderId="27" xfId="0" applyFont="1" applyFill="1" applyBorder="1" applyAlignment="1">
      <alignment vertical="top" wrapText="1"/>
    </xf>
    <xf numFmtId="0" fontId="5" fillId="0" borderId="11" xfId="0" applyFont="1" applyBorder="1" applyAlignment="1">
      <alignment horizontal="left" vertical="top" wrapText="1"/>
    </xf>
    <xf numFmtId="0" fontId="5" fillId="0" borderId="28" xfId="0" applyFont="1" applyFill="1" applyBorder="1" applyAlignment="1">
      <alignment vertical="top" wrapText="1"/>
    </xf>
    <xf numFmtId="0" fontId="5" fillId="0" borderId="33" xfId="0" applyFont="1" applyFill="1" applyBorder="1" applyAlignment="1">
      <alignment vertical="top" wrapText="1"/>
    </xf>
    <xf numFmtId="0" fontId="93" fillId="0" borderId="12" xfId="0" applyFont="1" applyFill="1" applyBorder="1" applyAlignment="1">
      <alignment vertical="top" wrapText="1"/>
    </xf>
    <xf numFmtId="0" fontId="93" fillId="0" borderId="25" xfId="0" applyFont="1" applyFill="1" applyBorder="1" applyAlignment="1">
      <alignment vertical="top" wrapText="1"/>
    </xf>
    <xf numFmtId="0" fontId="5" fillId="0" borderId="51" xfId="0" applyFont="1" applyFill="1" applyBorder="1" applyAlignment="1">
      <alignment vertical="top" wrapText="1"/>
    </xf>
    <xf numFmtId="0" fontId="5" fillId="0" borderId="32" xfId="0" applyFont="1" applyFill="1" applyBorder="1" applyAlignment="1">
      <alignment vertical="top" wrapText="1"/>
    </xf>
    <xf numFmtId="0" fontId="5" fillId="0" borderId="24" xfId="0" applyFont="1" applyBorder="1" applyAlignment="1">
      <alignment horizontal="left" vertical="top" wrapText="1"/>
    </xf>
    <xf numFmtId="0" fontId="5" fillId="0" borderId="12" xfId="0" applyFont="1" applyBorder="1" applyAlignment="1">
      <alignment vertical="top" wrapText="1"/>
    </xf>
    <xf numFmtId="0" fontId="5" fillId="0" borderId="25" xfId="0" applyFont="1" applyBorder="1" applyAlignment="1">
      <alignment vertical="top" wrapText="1"/>
    </xf>
    <xf numFmtId="0" fontId="5" fillId="0" borderId="49" xfId="0" applyFont="1" applyBorder="1" applyAlignment="1">
      <alignment horizontal="left" vertical="top" wrapText="1"/>
    </xf>
    <xf numFmtId="0" fontId="5" fillId="0" borderId="24" xfId="0" applyFont="1" applyBorder="1" applyAlignment="1">
      <alignment vertical="top" wrapText="1"/>
    </xf>
    <xf numFmtId="0" fontId="10" fillId="0" borderId="21" xfId="0" applyFont="1" applyFill="1" applyBorder="1" applyAlignment="1">
      <alignment horizontal="left" vertical="top" wrapText="1"/>
    </xf>
    <xf numFmtId="0" fontId="5" fillId="0" borderId="12" xfId="0" applyFont="1" applyBorder="1" applyAlignment="1">
      <alignment horizontal="left" vertical="top" wrapText="1"/>
    </xf>
    <xf numFmtId="0" fontId="5" fillId="34" borderId="28" xfId="0" applyFont="1" applyFill="1" applyBorder="1" applyAlignment="1">
      <alignment vertical="top" wrapText="1"/>
    </xf>
    <xf numFmtId="0" fontId="5" fillId="34" borderId="47" xfId="0" applyFont="1" applyFill="1" applyBorder="1" applyAlignment="1">
      <alignment horizontal="left" vertical="top" wrapText="1"/>
    </xf>
    <xf numFmtId="0" fontId="5" fillId="0" borderId="43" xfId="0" applyFont="1" applyFill="1" applyBorder="1" applyAlignment="1">
      <alignment vertical="top" wrapText="1"/>
    </xf>
    <xf numFmtId="0" fontId="5" fillId="0" borderId="43" xfId="0" applyFont="1" applyBorder="1" applyAlignment="1">
      <alignment horizontal="left" vertical="top" wrapText="1"/>
    </xf>
    <xf numFmtId="0" fontId="5" fillId="34" borderId="12" xfId="0" applyFont="1" applyFill="1" applyBorder="1" applyAlignment="1">
      <alignment vertical="top" wrapText="1"/>
    </xf>
    <xf numFmtId="0" fontId="5" fillId="34" borderId="24" xfId="0" applyFont="1" applyFill="1" applyBorder="1" applyAlignment="1">
      <alignment vertical="top" wrapText="1"/>
    </xf>
    <xf numFmtId="0" fontId="5" fillId="34" borderId="25" xfId="0" applyFont="1" applyFill="1" applyBorder="1" applyAlignment="1">
      <alignment vertical="top" wrapText="1"/>
    </xf>
    <xf numFmtId="0" fontId="15" fillId="12" borderId="11" xfId="0" applyFont="1" applyFill="1" applyBorder="1" applyAlignment="1">
      <alignment horizontal="center" vertical="center"/>
    </xf>
    <xf numFmtId="0" fontId="5" fillId="0" borderId="21" xfId="0" applyFont="1" applyBorder="1" applyAlignment="1">
      <alignment horizontal="left" vertical="top"/>
    </xf>
    <xf numFmtId="0" fontId="5" fillId="0" borderId="21" xfId="0" applyFont="1" applyBorder="1" applyAlignment="1">
      <alignment vertical="top" wrapText="1"/>
    </xf>
    <xf numFmtId="0" fontId="5" fillId="0" borderId="11" xfId="0" applyFont="1" applyBorder="1" applyAlignment="1">
      <alignment vertical="top" wrapText="1"/>
    </xf>
    <xf numFmtId="0" fontId="8" fillId="0" borderId="24" xfId="0" applyFont="1" applyFill="1" applyBorder="1" applyAlignment="1">
      <alignment vertical="top" wrapText="1"/>
    </xf>
    <xf numFmtId="0" fontId="5" fillId="0" borderId="30" xfId="0" applyFont="1" applyFill="1" applyBorder="1" applyAlignment="1">
      <alignment horizontal="left" vertical="top"/>
    </xf>
    <xf numFmtId="0" fontId="5" fillId="0" borderId="42" xfId="0" applyFont="1" applyFill="1" applyBorder="1" applyAlignment="1">
      <alignment vertical="top"/>
    </xf>
    <xf numFmtId="0" fontId="5" fillId="0" borderId="42" xfId="0" applyFont="1" applyFill="1" applyBorder="1" applyAlignment="1">
      <alignment vertical="top" wrapText="1"/>
    </xf>
    <xf numFmtId="0" fontId="5" fillId="0" borderId="29" xfId="0" applyFont="1" applyFill="1" applyBorder="1" applyAlignment="1">
      <alignment vertical="top"/>
    </xf>
    <xf numFmtId="0" fontId="5" fillId="0" borderId="52" xfId="0" applyFont="1" applyFill="1" applyBorder="1" applyAlignment="1">
      <alignment vertical="top" wrapText="1"/>
    </xf>
    <xf numFmtId="0" fontId="5" fillId="0" borderId="45" xfId="0" applyFont="1" applyBorder="1" applyAlignment="1">
      <alignment vertical="top" wrapText="1"/>
    </xf>
    <xf numFmtId="0" fontId="5" fillId="0" borderId="49" xfId="0" applyFont="1" applyBorder="1" applyAlignment="1">
      <alignment vertical="top" wrapText="1"/>
    </xf>
    <xf numFmtId="0" fontId="5" fillId="0" borderId="30" xfId="0" applyFont="1" applyBorder="1" applyAlignment="1">
      <alignment vertical="top"/>
    </xf>
    <xf numFmtId="0" fontId="5" fillId="0" borderId="27" xfId="0" applyFont="1" applyBorder="1" applyAlignment="1">
      <alignment horizontal="left" vertical="top" wrapText="1"/>
    </xf>
    <xf numFmtId="0" fontId="5" fillId="0" borderId="42" xfId="0" applyFont="1" applyBorder="1" applyAlignment="1">
      <alignment vertical="top"/>
    </xf>
    <xf numFmtId="0" fontId="5" fillId="0" borderId="51" xfId="0" applyFont="1" applyBorder="1" applyAlignment="1">
      <alignment vertical="top" wrapText="1"/>
    </xf>
    <xf numFmtId="0" fontId="5" fillId="0" borderId="29" xfId="0" applyFont="1" applyBorder="1" applyAlignment="1">
      <alignment vertical="top"/>
    </xf>
    <xf numFmtId="0" fontId="5" fillId="0" borderId="32" xfId="0" applyFont="1" applyBorder="1" applyAlignment="1">
      <alignment vertical="top" wrapText="1"/>
    </xf>
    <xf numFmtId="0" fontId="5" fillId="0" borderId="21" xfId="0" applyFont="1" applyFill="1" applyBorder="1" applyAlignment="1">
      <alignment vertical="top" wrapText="1"/>
    </xf>
    <xf numFmtId="0" fontId="8" fillId="0" borderId="12" xfId="0" applyFont="1" applyFill="1" applyBorder="1" applyAlignment="1">
      <alignment vertical="top" wrapText="1"/>
    </xf>
    <xf numFmtId="0" fontId="5" fillId="0" borderId="45" xfId="0" applyFont="1" applyBorder="1" applyAlignment="1">
      <alignment vertical="top"/>
    </xf>
    <xf numFmtId="0" fontId="5" fillId="0" borderId="11" xfId="63" applyFont="1" applyFill="1" applyBorder="1" applyAlignment="1">
      <alignment vertical="top" wrapText="1"/>
      <protection/>
    </xf>
    <xf numFmtId="0" fontId="5" fillId="0" borderId="21" xfId="63" applyFont="1" applyFill="1" applyBorder="1" applyAlignment="1">
      <alignment horizontal="left" vertical="top" wrapText="1"/>
      <protection/>
    </xf>
    <xf numFmtId="0" fontId="5" fillId="0" borderId="11" xfId="63" applyFont="1" applyFill="1" applyBorder="1" applyAlignment="1">
      <alignment horizontal="left" vertical="top" wrapText="1"/>
      <protection/>
    </xf>
    <xf numFmtId="0" fontId="5" fillId="0" borderId="51" xfId="63" applyFont="1" applyFill="1" applyBorder="1" applyAlignment="1">
      <alignment vertical="top" wrapText="1"/>
      <protection/>
    </xf>
    <xf numFmtId="0" fontId="5" fillId="0" borderId="46" xfId="63" applyFont="1" applyFill="1" applyBorder="1" applyAlignment="1">
      <alignment horizontal="left" vertical="top" wrapText="1"/>
      <protection/>
    </xf>
    <xf numFmtId="0" fontId="5" fillId="0" borderId="49" xfId="63" applyFont="1" applyFill="1" applyBorder="1" applyAlignment="1">
      <alignment vertical="top" wrapText="1"/>
      <protection/>
    </xf>
    <xf numFmtId="0" fontId="5" fillId="0" borderId="49" xfId="63" applyFont="1" applyFill="1" applyBorder="1" applyAlignment="1">
      <alignment horizontal="left" vertical="top" wrapText="1"/>
      <protection/>
    </xf>
    <xf numFmtId="0" fontId="15" fillId="12" borderId="12" xfId="63" applyFont="1" applyFill="1" applyBorder="1" applyAlignment="1">
      <alignment horizontal="center" vertical="center" wrapText="1"/>
      <protection/>
    </xf>
    <xf numFmtId="0" fontId="5" fillId="0" borderId="45" xfId="63" applyFont="1" applyFill="1" applyBorder="1" applyAlignment="1">
      <alignment vertical="top" wrapText="1"/>
      <protection/>
    </xf>
    <xf numFmtId="0" fontId="5" fillId="0" borderId="45" xfId="63" applyFont="1" applyFill="1" applyBorder="1" applyAlignment="1">
      <alignment horizontal="left" vertical="top" wrapText="1"/>
      <protection/>
    </xf>
    <xf numFmtId="0" fontId="15" fillId="12" borderId="11" xfId="63" applyFont="1" applyFill="1" applyBorder="1" applyAlignment="1">
      <alignment vertical="center" wrapText="1"/>
      <protection/>
    </xf>
    <xf numFmtId="0" fontId="88" fillId="0" borderId="21" xfId="0" applyFont="1" applyFill="1" applyBorder="1" applyAlignment="1">
      <alignment horizontal="left" vertical="top" wrapText="1" shrinkToFit="1"/>
    </xf>
    <xf numFmtId="0" fontId="88" fillId="0" borderId="11" xfId="0" applyFont="1" applyFill="1" applyBorder="1" applyAlignment="1">
      <alignment horizontal="left" vertical="top" wrapText="1" shrinkToFit="1"/>
    </xf>
    <xf numFmtId="0" fontId="88" fillId="0" borderId="11" xfId="0" applyFont="1" applyFill="1" applyBorder="1" applyAlignment="1">
      <alignment horizontal="left" vertical="top" wrapText="1"/>
    </xf>
    <xf numFmtId="0" fontId="88" fillId="0" borderId="12" xfId="0" applyFont="1" applyFill="1" applyBorder="1" applyAlignment="1">
      <alignment horizontal="left" vertical="top" wrapText="1"/>
    </xf>
    <xf numFmtId="0" fontId="88" fillId="0" borderId="25" xfId="0" applyFont="1" applyFill="1" applyBorder="1" applyAlignment="1">
      <alignment horizontal="left" vertical="top" wrapText="1"/>
    </xf>
    <xf numFmtId="0" fontId="88" fillId="0" borderId="24" xfId="0" applyFont="1" applyFill="1" applyBorder="1" applyAlignment="1">
      <alignment horizontal="left" vertical="top" wrapText="1"/>
    </xf>
    <xf numFmtId="0" fontId="90" fillId="12" borderId="11" xfId="0" applyFont="1" applyFill="1" applyBorder="1" applyAlignment="1">
      <alignment horizontal="center" vertical="center"/>
    </xf>
    <xf numFmtId="0" fontId="88" fillId="12" borderId="12" xfId="61" applyFont="1" applyFill="1" applyBorder="1" applyAlignment="1">
      <alignment horizontal="center" vertical="center"/>
      <protection/>
    </xf>
    <xf numFmtId="0" fontId="88" fillId="0" borderId="25" xfId="61" applyFont="1" applyFill="1" applyBorder="1" applyAlignment="1">
      <alignment horizontal="left" vertical="top" wrapText="1"/>
      <protection/>
    </xf>
    <xf numFmtId="0" fontId="88" fillId="0" borderId="12" xfId="61" applyFont="1" applyFill="1" applyBorder="1" applyAlignment="1">
      <alignment horizontal="left" vertical="top" wrapText="1"/>
      <protection/>
    </xf>
    <xf numFmtId="0" fontId="88" fillId="0" borderId="24" xfId="61" applyFont="1" applyFill="1" applyBorder="1" applyAlignment="1">
      <alignment horizontal="left" vertical="top" wrapText="1"/>
      <protection/>
    </xf>
    <xf numFmtId="0" fontId="88" fillId="12" borderId="11" xfId="61" applyFont="1" applyFill="1" applyBorder="1" applyAlignment="1">
      <alignment horizontal="center" vertical="center"/>
      <protection/>
    </xf>
    <xf numFmtId="0" fontId="88" fillId="0" borderId="11" xfId="61" applyFont="1" applyFill="1" applyBorder="1" applyAlignment="1">
      <alignment horizontal="left" vertical="top" wrapText="1"/>
      <protection/>
    </xf>
    <xf numFmtId="0" fontId="89" fillId="12" borderId="24" xfId="61" applyFont="1" applyFill="1" applyBorder="1" applyAlignment="1">
      <alignment horizontal="center" vertical="center"/>
      <protection/>
    </xf>
    <xf numFmtId="0" fontId="5" fillId="0" borderId="34" xfId="0" applyFont="1" applyFill="1" applyBorder="1" applyAlignment="1">
      <alignment vertical="top" wrapText="1"/>
    </xf>
    <xf numFmtId="0" fontId="88" fillId="0" borderId="12" xfId="0" applyFont="1" applyFill="1" applyBorder="1" applyAlignment="1">
      <alignment vertical="top" wrapText="1"/>
    </xf>
    <xf numFmtId="0" fontId="88" fillId="0" borderId="25" xfId="0" applyFont="1" applyFill="1" applyBorder="1" applyAlignment="1">
      <alignment vertical="top" wrapText="1"/>
    </xf>
    <xf numFmtId="0" fontId="88" fillId="0" borderId="24" xfId="0" applyFont="1" applyFill="1" applyBorder="1" applyAlignment="1">
      <alignment vertical="top" wrapText="1"/>
    </xf>
    <xf numFmtId="0" fontId="88" fillId="0" borderId="12" xfId="0" applyFont="1" applyFill="1" applyBorder="1" applyAlignment="1">
      <alignment vertical="top"/>
    </xf>
    <xf numFmtId="0" fontId="88" fillId="0" borderId="25" xfId="0" applyFont="1" applyFill="1" applyBorder="1" applyAlignment="1">
      <alignment vertical="top"/>
    </xf>
    <xf numFmtId="0" fontId="88" fillId="0" borderId="24" xfId="0" applyFont="1" applyFill="1" applyBorder="1" applyAlignment="1">
      <alignment vertical="top"/>
    </xf>
    <xf numFmtId="0" fontId="88" fillId="0" borderId="12" xfId="0" applyFont="1" applyFill="1" applyBorder="1" applyAlignment="1">
      <alignment vertical="top" wrapText="1" shrinkToFit="1"/>
    </xf>
    <xf numFmtId="0" fontId="88" fillId="0" borderId="25" xfId="0" applyFont="1" applyFill="1" applyBorder="1" applyAlignment="1">
      <alignment vertical="top" wrapText="1" shrinkToFit="1"/>
    </xf>
    <xf numFmtId="0" fontId="88" fillId="0" borderId="24" xfId="0" applyFont="1" applyFill="1" applyBorder="1" applyAlignment="1">
      <alignment vertical="top" wrapText="1" shrinkToFit="1"/>
    </xf>
    <xf numFmtId="0" fontId="88" fillId="0" borderId="32" xfId="0" applyFont="1" applyFill="1" applyBorder="1" applyAlignment="1">
      <alignment horizontal="left" vertical="top" wrapText="1" shrinkToFit="1"/>
    </xf>
    <xf numFmtId="0" fontId="88" fillId="0" borderId="51" xfId="0" applyFont="1" applyFill="1" applyBorder="1" applyAlignment="1">
      <alignment horizontal="center" vertical="center" wrapText="1"/>
    </xf>
    <xf numFmtId="0" fontId="90" fillId="0" borderId="12" xfId="0" applyFont="1" applyBorder="1" applyAlignment="1">
      <alignment horizontal="left" vertical="top" wrapText="1"/>
    </xf>
    <xf numFmtId="0" fontId="90" fillId="0" borderId="32" xfId="0" applyFont="1" applyBorder="1" applyAlignment="1">
      <alignment horizontal="left" vertical="top" wrapText="1"/>
    </xf>
    <xf numFmtId="0" fontId="88" fillId="0" borderId="30" xfId="61" applyFont="1" applyFill="1" applyBorder="1" applyAlignment="1">
      <alignment horizontal="left" vertical="top" wrapText="1" shrinkToFit="1"/>
      <protection/>
    </xf>
    <xf numFmtId="0" fontId="88" fillId="0" borderId="29" xfId="61" applyFont="1" applyFill="1" applyBorder="1" applyAlignment="1">
      <alignment horizontal="left" vertical="top" wrapText="1" shrinkToFit="1"/>
      <protection/>
    </xf>
    <xf numFmtId="0" fontId="88" fillId="0" borderId="25" xfId="61" applyFont="1" applyFill="1" applyBorder="1" applyAlignment="1">
      <alignment horizontal="left" vertical="top" wrapText="1"/>
      <protection/>
    </xf>
    <xf numFmtId="0" fontId="88" fillId="0" borderId="24" xfId="61" applyFont="1" applyFill="1" applyBorder="1" applyAlignment="1">
      <alignment horizontal="left" vertical="top" wrapText="1"/>
      <protection/>
    </xf>
    <xf numFmtId="0" fontId="88" fillId="0" borderId="53" xfId="61" applyFont="1" applyFill="1" applyBorder="1" applyAlignment="1">
      <alignment horizontal="center" vertical="center" wrapText="1"/>
      <protection/>
    </xf>
    <xf numFmtId="0" fontId="88" fillId="0" borderId="33" xfId="61" applyFont="1" applyFill="1" applyBorder="1" applyAlignment="1">
      <alignment horizontal="center" vertical="center" wrapText="1"/>
      <protection/>
    </xf>
    <xf numFmtId="0" fontId="88" fillId="0" borderId="54" xfId="61" applyFont="1" applyFill="1" applyBorder="1" applyAlignment="1">
      <alignment horizontal="center" vertical="center" wrapText="1"/>
      <protection/>
    </xf>
    <xf numFmtId="0" fontId="88" fillId="0" borderId="42" xfId="61" applyFont="1" applyFill="1" applyBorder="1" applyAlignment="1">
      <alignment horizontal="center" vertical="center"/>
      <protection/>
    </xf>
    <xf numFmtId="0" fontId="88" fillId="0" borderId="25" xfId="61" applyFont="1" applyFill="1" applyBorder="1" applyAlignment="1">
      <alignment horizontal="center" vertical="center"/>
      <protection/>
    </xf>
    <xf numFmtId="0" fontId="88" fillId="0" borderId="55" xfId="61" applyFont="1" applyFill="1" applyBorder="1" applyAlignment="1">
      <alignment horizontal="center" vertical="center" wrapText="1"/>
      <protection/>
    </xf>
    <xf numFmtId="0" fontId="88" fillId="0" borderId="27" xfId="61" applyFont="1" applyFill="1" applyBorder="1" applyAlignment="1">
      <alignment horizontal="center" vertical="center" wrapText="1"/>
      <protection/>
    </xf>
    <xf numFmtId="0" fontId="88" fillId="0" borderId="32" xfId="61" applyFont="1" applyFill="1" applyBorder="1" applyAlignment="1">
      <alignment horizontal="left" vertical="top" wrapText="1" shrinkToFit="1"/>
      <protection/>
    </xf>
    <xf numFmtId="0" fontId="92" fillId="12" borderId="12" xfId="0" applyFont="1" applyFill="1" applyBorder="1" applyAlignment="1">
      <alignment vertical="center"/>
    </xf>
    <xf numFmtId="0" fontId="92" fillId="0" borderId="28" xfId="0" applyFont="1" applyBorder="1" applyAlignment="1">
      <alignment horizontal="left" vertical="top" wrapText="1"/>
    </xf>
    <xf numFmtId="0" fontId="92" fillId="0" borderId="33" xfId="0" applyFont="1" applyBorder="1" applyAlignment="1">
      <alignment horizontal="left" vertical="top" wrapText="1"/>
    </xf>
    <xf numFmtId="0" fontId="5" fillId="0" borderId="28" xfId="0" applyFont="1" applyFill="1" applyBorder="1" applyAlignment="1">
      <alignment horizontal="center" vertical="top" wrapText="1"/>
    </xf>
    <xf numFmtId="0" fontId="5" fillId="0" borderId="49" xfId="0" applyFont="1" applyBorder="1" applyAlignment="1">
      <alignment horizontal="center" vertical="top" wrapText="1"/>
    </xf>
    <xf numFmtId="0" fontId="94" fillId="12" borderId="16" xfId="66" applyFont="1" applyFill="1" applyBorder="1" applyAlignment="1">
      <alignment horizontal="center" vertical="center"/>
      <protection/>
    </xf>
    <xf numFmtId="0" fontId="27" fillId="0" borderId="0" xfId="62" applyFont="1" applyAlignment="1">
      <alignment vertical="center" wrapText="1"/>
      <protection/>
    </xf>
    <xf numFmtId="0" fontId="26" fillId="0" borderId="56" xfId="62" applyFont="1" applyBorder="1" applyAlignment="1">
      <alignment horizontal="center" vertical="center" shrinkToFit="1"/>
      <protection/>
    </xf>
    <xf numFmtId="0" fontId="94" fillId="12" borderId="11" xfId="66" applyFont="1" applyFill="1" applyBorder="1" applyAlignment="1">
      <alignment horizontal="center" vertical="center"/>
      <protection/>
    </xf>
    <xf numFmtId="0" fontId="94" fillId="0" borderId="30" xfId="66" applyFont="1" applyFill="1" applyBorder="1" applyAlignment="1">
      <alignment horizontal="left" vertical="center" wrapText="1" indent="1"/>
      <protection/>
    </xf>
    <xf numFmtId="0" fontId="94" fillId="0" borderId="11" xfId="66" applyFont="1" applyFill="1" applyBorder="1" applyAlignment="1">
      <alignment horizontal="left" vertical="center" indent="1"/>
      <protection/>
    </xf>
    <xf numFmtId="0" fontId="94" fillId="0" borderId="42" xfId="66" applyFont="1" applyFill="1" applyBorder="1" applyAlignment="1">
      <alignment horizontal="left" vertical="center" wrapText="1" indent="1"/>
      <protection/>
    </xf>
    <xf numFmtId="0" fontId="94" fillId="0" borderId="29" xfId="66" applyFont="1" applyFill="1" applyBorder="1" applyAlignment="1">
      <alignment horizontal="left" vertical="center" wrapText="1" indent="1"/>
      <protection/>
    </xf>
    <xf numFmtId="0" fontId="94" fillId="0" borderId="16" xfId="66" applyFont="1" applyFill="1" applyBorder="1" applyAlignment="1">
      <alignment horizontal="left" vertical="center" wrapText="1" indent="1"/>
      <protection/>
    </xf>
    <xf numFmtId="0" fontId="94" fillId="0" borderId="16" xfId="66" applyFont="1" applyBorder="1" applyAlignment="1">
      <alignment horizontal="left" vertical="center" indent="1"/>
      <protection/>
    </xf>
    <xf numFmtId="0" fontId="94" fillId="0" borderId="11" xfId="66" applyFont="1" applyBorder="1" applyAlignment="1">
      <alignment horizontal="left" vertical="center" indent="1"/>
      <protection/>
    </xf>
    <xf numFmtId="0" fontId="88" fillId="0" borderId="57" xfId="0" applyFont="1" applyFill="1" applyBorder="1" applyAlignment="1">
      <alignment horizontal="left" vertical="top" wrapText="1" shrinkToFit="1"/>
    </xf>
    <xf numFmtId="0" fontId="90" fillId="0" borderId="21" xfId="0" applyFont="1" applyFill="1" applyBorder="1" applyAlignment="1">
      <alignment horizontal="center" vertical="center" wrapText="1" shrinkToFit="1"/>
    </xf>
    <xf numFmtId="0" fontId="90" fillId="0" borderId="44" xfId="0" applyFont="1" applyFill="1" applyBorder="1" applyAlignment="1">
      <alignment horizontal="center" vertical="center" wrapText="1" shrinkToFit="1"/>
    </xf>
    <xf numFmtId="0" fontId="90" fillId="0" borderId="47" xfId="0" applyFont="1" applyFill="1" applyBorder="1" applyAlignment="1">
      <alignment horizontal="center" vertical="center" wrapText="1" shrinkToFit="1"/>
    </xf>
    <xf numFmtId="0" fontId="90" fillId="0" borderId="49" xfId="0" applyFont="1" applyFill="1" applyBorder="1" applyAlignment="1">
      <alignment horizontal="center" vertical="center" wrapText="1" shrinkToFit="1"/>
    </xf>
    <xf numFmtId="0" fontId="90" fillId="0" borderId="21" xfId="0" applyFont="1" applyFill="1" applyBorder="1" applyAlignment="1">
      <alignment horizontal="center" vertical="center" wrapText="1"/>
    </xf>
    <xf numFmtId="0" fontId="90" fillId="0" borderId="43" xfId="0" applyFont="1" applyFill="1" applyBorder="1" applyAlignment="1">
      <alignment horizontal="center" vertical="center" wrapText="1" shrinkToFit="1"/>
    </xf>
    <xf numFmtId="0" fontId="90" fillId="0" borderId="50" xfId="0" applyFont="1" applyFill="1" applyBorder="1" applyAlignment="1">
      <alignment horizontal="center" vertical="center" wrapText="1"/>
    </xf>
    <xf numFmtId="0" fontId="90" fillId="0" borderId="44" xfId="0" applyFont="1" applyFill="1" applyBorder="1" applyAlignment="1">
      <alignment horizontal="center" vertical="center" wrapText="1"/>
    </xf>
    <xf numFmtId="0" fontId="90" fillId="0" borderId="47" xfId="0" applyFont="1" applyFill="1" applyBorder="1" applyAlignment="1">
      <alignment horizontal="center" vertical="center" wrapText="1"/>
    </xf>
    <xf numFmtId="0" fontId="90" fillId="0" borderId="49" xfId="0" applyFont="1" applyFill="1" applyBorder="1" applyAlignment="1">
      <alignment horizontal="center" vertical="center" wrapText="1"/>
    </xf>
    <xf numFmtId="0" fontId="90" fillId="0" borderId="43" xfId="0" applyFont="1" applyFill="1" applyBorder="1" applyAlignment="1">
      <alignment horizontal="center" vertical="center" wrapText="1"/>
    </xf>
    <xf numFmtId="0" fontId="90" fillId="0" borderId="48" xfId="0" applyFont="1" applyFill="1" applyBorder="1" applyAlignment="1">
      <alignment horizontal="center" vertical="center" wrapText="1" shrinkToFit="1"/>
    </xf>
    <xf numFmtId="0" fontId="90" fillId="0" borderId="58" xfId="0" applyFont="1" applyFill="1" applyBorder="1" applyAlignment="1">
      <alignment horizontal="center" vertical="center" wrapText="1"/>
    </xf>
    <xf numFmtId="0" fontId="90" fillId="0" borderId="50" xfId="0" applyFont="1" applyFill="1" applyBorder="1" applyAlignment="1">
      <alignment horizontal="center" vertical="center" wrapText="1" shrinkToFit="1"/>
    </xf>
    <xf numFmtId="0" fontId="90" fillId="0" borderId="45" xfId="0" applyFont="1" applyFill="1" applyBorder="1" applyAlignment="1">
      <alignment horizontal="center" vertical="center" wrapText="1"/>
    </xf>
    <xf numFmtId="0" fontId="88" fillId="0" borderId="36" xfId="61" applyFont="1" applyFill="1" applyBorder="1" applyAlignment="1">
      <alignment vertical="top" wrapText="1"/>
      <protection/>
    </xf>
    <xf numFmtId="0" fontId="88" fillId="0" borderId="0" xfId="61" applyFont="1" applyFill="1" applyBorder="1" applyAlignment="1">
      <alignment vertical="top" wrapText="1"/>
      <protection/>
    </xf>
    <xf numFmtId="0" fontId="88" fillId="0" borderId="10" xfId="61" applyFont="1" applyFill="1" applyBorder="1" applyAlignment="1">
      <alignment vertical="top" wrapText="1"/>
      <protection/>
    </xf>
    <xf numFmtId="0" fontId="88" fillId="0" borderId="25" xfId="61" applyFont="1" applyFill="1" applyBorder="1" applyAlignment="1">
      <alignment vertical="top" wrapText="1"/>
      <protection/>
    </xf>
    <xf numFmtId="0" fontId="88" fillId="0" borderId="51" xfId="61" applyFont="1" applyFill="1" applyBorder="1" applyAlignment="1">
      <alignment horizontal="center" vertical="center" wrapText="1"/>
      <protection/>
    </xf>
    <xf numFmtId="0" fontId="90" fillId="0" borderId="21" xfId="61" applyFont="1" applyFill="1" applyBorder="1" applyAlignment="1">
      <alignment horizontal="left" vertical="center" wrapText="1" shrinkToFit="1"/>
      <protection/>
    </xf>
    <xf numFmtId="0" fontId="90" fillId="0" borderId="45" xfId="61" applyFont="1" applyFill="1" applyBorder="1" applyAlignment="1">
      <alignment horizontal="left" vertical="center" wrapText="1" shrinkToFit="1"/>
      <protection/>
    </xf>
    <xf numFmtId="0" fontId="90" fillId="0" borderId="47" xfId="61" applyFont="1" applyFill="1" applyBorder="1" applyAlignment="1">
      <alignment horizontal="left" vertical="center" wrapText="1" shrinkToFit="1"/>
      <protection/>
    </xf>
    <xf numFmtId="0" fontId="90" fillId="0" borderId="21" xfId="61" applyFont="1" applyFill="1" applyBorder="1" applyAlignment="1">
      <alignment horizontal="left" vertical="center" wrapText="1"/>
      <protection/>
    </xf>
    <xf numFmtId="0" fontId="90" fillId="0" borderId="43" xfId="61" applyFont="1" applyFill="1" applyBorder="1" applyAlignment="1">
      <alignment horizontal="left" vertical="center" wrapText="1"/>
      <protection/>
    </xf>
    <xf numFmtId="0" fontId="90" fillId="0" borderId="49" xfId="61" applyFont="1" applyFill="1" applyBorder="1" applyAlignment="1">
      <alignment horizontal="left" vertical="center" wrapText="1" shrinkToFit="1"/>
      <protection/>
    </xf>
    <xf numFmtId="0" fontId="90" fillId="0" borderId="43" xfId="61" applyFont="1" applyFill="1" applyBorder="1" applyAlignment="1">
      <alignment horizontal="left" vertical="center" wrapText="1" shrinkToFit="1"/>
      <protection/>
    </xf>
    <xf numFmtId="0" fontId="90" fillId="0" borderId="49" xfId="61" applyFont="1" applyFill="1" applyBorder="1" applyAlignment="1">
      <alignment horizontal="left" vertical="center" wrapText="1"/>
      <protection/>
    </xf>
    <xf numFmtId="0" fontId="90" fillId="0" borderId="50" xfId="61" applyFont="1" applyFill="1" applyBorder="1" applyAlignment="1">
      <alignment horizontal="left" vertical="center" wrapText="1"/>
      <protection/>
    </xf>
    <xf numFmtId="0" fontId="90" fillId="0" borderId="50" xfId="61" applyFont="1" applyFill="1" applyBorder="1" applyAlignment="1">
      <alignment horizontal="left" vertical="center" wrapText="1" shrinkToFit="1"/>
      <protection/>
    </xf>
    <xf numFmtId="0" fontId="90" fillId="0" borderId="47" xfId="61" applyFont="1" applyFill="1" applyBorder="1" applyAlignment="1">
      <alignment horizontal="left" vertical="center" wrapText="1"/>
      <protection/>
    </xf>
    <xf numFmtId="0" fontId="90" fillId="0" borderId="45" xfId="61" applyFont="1" applyFill="1" applyBorder="1" applyAlignment="1">
      <alignment horizontal="left" vertical="center" wrapText="1"/>
      <protection/>
    </xf>
    <xf numFmtId="0" fontId="95" fillId="0" borderId="43" xfId="61" applyFont="1" applyFill="1" applyBorder="1" applyAlignment="1">
      <alignment horizontal="left" vertical="center" wrapText="1"/>
      <protection/>
    </xf>
    <xf numFmtId="0" fontId="95" fillId="0" borderId="47" xfId="61" applyFont="1" applyFill="1" applyBorder="1" applyAlignment="1">
      <alignment horizontal="left" vertical="center" wrapText="1"/>
      <protection/>
    </xf>
    <xf numFmtId="0" fontId="90" fillId="0" borderId="44" xfId="61" applyFont="1" applyFill="1" applyBorder="1" applyAlignment="1">
      <alignment vertical="center" wrapText="1"/>
      <protection/>
    </xf>
    <xf numFmtId="0" fontId="90" fillId="0" borderId="47" xfId="61" applyFont="1" applyFill="1" applyBorder="1" applyAlignment="1">
      <alignment vertical="center" wrapText="1"/>
      <protection/>
    </xf>
    <xf numFmtId="0" fontId="90" fillId="0" borderId="49" xfId="61" applyFont="1" applyFill="1" applyBorder="1" applyAlignment="1">
      <alignment vertical="center" wrapText="1"/>
      <protection/>
    </xf>
    <xf numFmtId="0" fontId="90" fillId="0" borderId="43" xfId="61" applyFont="1" applyFill="1" applyBorder="1" applyAlignment="1">
      <alignment vertical="center" wrapText="1"/>
      <protection/>
    </xf>
    <xf numFmtId="0" fontId="90" fillId="0" borderId="46" xfId="61" applyFont="1" applyFill="1" applyBorder="1" applyAlignment="1">
      <alignment vertical="center" wrapText="1"/>
      <protection/>
    </xf>
    <xf numFmtId="0" fontId="90" fillId="0" borderId="50" xfId="61" applyFont="1" applyFill="1" applyBorder="1" applyAlignment="1">
      <alignment vertical="center" wrapText="1"/>
      <protection/>
    </xf>
    <xf numFmtId="0" fontId="88" fillId="0" borderId="12" xfId="61" applyFont="1" applyFill="1" applyBorder="1" applyAlignment="1">
      <alignment vertical="top" wrapText="1"/>
      <protection/>
    </xf>
    <xf numFmtId="0" fontId="88" fillId="0" borderId="24" xfId="61" applyFont="1" applyFill="1" applyBorder="1" applyAlignment="1">
      <alignment vertical="top" wrapText="1"/>
      <protection/>
    </xf>
    <xf numFmtId="0" fontId="88" fillId="0" borderId="12" xfId="61" applyFont="1" applyFill="1" applyBorder="1" applyAlignment="1">
      <alignment vertical="top"/>
      <protection/>
    </xf>
    <xf numFmtId="0" fontId="88" fillId="0" borderId="24" xfId="61" applyFont="1" applyFill="1" applyBorder="1" applyAlignment="1">
      <alignment vertical="top"/>
      <protection/>
    </xf>
    <xf numFmtId="0" fontId="8" fillId="0" borderId="12" xfId="0" applyFont="1" applyFill="1" applyBorder="1" applyAlignment="1">
      <alignment vertical="top"/>
    </xf>
    <xf numFmtId="0" fontId="88" fillId="0" borderId="25" xfId="61" applyFont="1" applyFill="1" applyBorder="1" applyAlignment="1">
      <alignment vertical="top"/>
      <protection/>
    </xf>
    <xf numFmtId="0" fontId="88" fillId="0" borderId="27" xfId="61" applyFont="1" applyFill="1" applyBorder="1" applyAlignment="1">
      <alignment horizontal="left" vertical="top" wrapText="1"/>
      <protection/>
    </xf>
    <xf numFmtId="0" fontId="90" fillId="0" borderId="44" xfId="61" applyFont="1" applyFill="1" applyBorder="1" applyAlignment="1">
      <alignment horizontal="left" vertical="center" wrapText="1"/>
      <protection/>
    </xf>
    <xf numFmtId="0" fontId="16" fillId="0" borderId="0" xfId="61" applyFont="1" applyAlignment="1">
      <alignment vertical="center"/>
      <protection/>
    </xf>
    <xf numFmtId="0" fontId="8" fillId="0" borderId="23"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6" xfId="61" applyFont="1" applyBorder="1" applyAlignment="1">
      <alignment vertical="center"/>
      <protection/>
    </xf>
    <xf numFmtId="0" fontId="13" fillId="0" borderId="23" xfId="61" applyFont="1" applyBorder="1" applyAlignment="1">
      <alignment horizontal="center" vertical="center"/>
      <protection/>
    </xf>
    <xf numFmtId="0" fontId="21" fillId="0" borderId="13" xfId="61" applyFont="1" applyFill="1" applyBorder="1" applyAlignment="1">
      <alignment horizontal="center" vertical="center"/>
      <protection/>
    </xf>
    <xf numFmtId="0" fontId="21" fillId="0" borderId="14" xfId="61" applyFont="1" applyBorder="1" applyAlignment="1">
      <alignment horizontal="center" vertical="center"/>
      <protection/>
    </xf>
    <xf numFmtId="0" fontId="21" fillId="0" borderId="14" xfId="61" applyFont="1" applyFill="1" applyBorder="1" applyAlignment="1">
      <alignment horizontal="center" vertical="center"/>
      <protection/>
    </xf>
    <xf numFmtId="181" fontId="21" fillId="0" borderId="13" xfId="61" applyNumberFormat="1" applyFont="1" applyFill="1" applyBorder="1" applyAlignment="1">
      <alignment horizontal="center" vertical="center"/>
      <protection/>
    </xf>
    <xf numFmtId="181" fontId="21" fillId="0" borderId="14" xfId="61" applyNumberFormat="1" applyFont="1" applyFill="1" applyBorder="1" applyAlignment="1">
      <alignment horizontal="center" vertical="center"/>
      <protection/>
    </xf>
    <xf numFmtId="181" fontId="13" fillId="0" borderId="23" xfId="61" applyNumberFormat="1" applyFont="1" applyBorder="1" applyAlignment="1">
      <alignment horizontal="center" vertical="center"/>
      <protection/>
    </xf>
    <xf numFmtId="181" fontId="8" fillId="0" borderId="23" xfId="61" applyNumberFormat="1" applyFont="1" applyBorder="1" applyAlignment="1">
      <alignment horizontal="center" vertical="center"/>
      <protection/>
    </xf>
    <xf numFmtId="0" fontId="32" fillId="0" borderId="23" xfId="61" applyFont="1" applyBorder="1" applyAlignment="1">
      <alignment horizontal="center" vertical="center"/>
      <protection/>
    </xf>
    <xf numFmtId="181" fontId="32" fillId="0" borderId="23" xfId="61" applyNumberFormat="1" applyFont="1" applyBorder="1" applyAlignment="1">
      <alignment horizontal="center" vertical="center"/>
      <protection/>
    </xf>
    <xf numFmtId="176" fontId="8" fillId="35" borderId="11" xfId="61" applyNumberFormat="1" applyFont="1" applyFill="1" applyBorder="1" applyAlignment="1">
      <alignment horizontal="center" vertical="center" shrinkToFit="1"/>
      <protection/>
    </xf>
    <xf numFmtId="0" fontId="19" fillId="0" borderId="10" xfId="61" applyFont="1" applyBorder="1" applyAlignment="1">
      <alignment vertical="center" shrinkToFit="1"/>
      <protection/>
    </xf>
    <xf numFmtId="0" fontId="92" fillId="0" borderId="24" xfId="0" applyFont="1" applyBorder="1" applyAlignment="1">
      <alignment vertical="top" wrapText="1"/>
    </xf>
    <xf numFmtId="0" fontId="88" fillId="0" borderId="11" xfId="0" applyFont="1" applyFill="1" applyBorder="1" applyAlignment="1">
      <alignment horizontal="left" vertical="top" wrapText="1"/>
    </xf>
    <xf numFmtId="0" fontId="90" fillId="0" borderId="24" xfId="0" applyFont="1" applyFill="1" applyBorder="1" applyAlignment="1">
      <alignment horizontal="left" vertical="top" wrapText="1"/>
    </xf>
    <xf numFmtId="0" fontId="88" fillId="0" borderId="11" xfId="61" applyFont="1" applyFill="1" applyBorder="1" applyAlignment="1">
      <alignment horizontal="left" vertical="top" wrapText="1"/>
      <protection/>
    </xf>
    <xf numFmtId="0" fontId="88" fillId="0" borderId="12" xfId="61" applyFont="1" applyFill="1" applyBorder="1" applyAlignment="1">
      <alignment horizontal="left" vertical="top"/>
      <protection/>
    </xf>
    <xf numFmtId="0" fontId="8" fillId="0" borderId="59" xfId="61" applyNumberFormat="1" applyFont="1" applyBorder="1" applyAlignment="1">
      <alignment vertical="center" shrinkToFit="1"/>
      <protection/>
    </xf>
    <xf numFmtId="0" fontId="8" fillId="0" borderId="11" xfId="61" applyNumberFormat="1" applyFont="1" applyBorder="1" applyAlignment="1">
      <alignment vertical="center" shrinkToFit="1"/>
      <protection/>
    </xf>
    <xf numFmtId="0" fontId="93" fillId="0" borderId="47" xfId="0" applyFont="1" applyBorder="1" applyAlignment="1">
      <alignment horizontal="left" vertical="top" wrapText="1"/>
    </xf>
    <xf numFmtId="0" fontId="93" fillId="0" borderId="50" xfId="0" applyFont="1" applyBorder="1" applyAlignment="1">
      <alignment horizontal="left" vertical="top" wrapText="1"/>
    </xf>
    <xf numFmtId="0" fontId="5" fillId="0" borderId="25" xfId="63" applyFont="1" applyFill="1" applyBorder="1" applyAlignment="1">
      <alignment vertical="top" wrapText="1"/>
      <protection/>
    </xf>
    <xf numFmtId="0" fontId="5" fillId="0" borderId="24" xfId="63" applyFont="1" applyFill="1" applyBorder="1" applyAlignment="1">
      <alignment vertical="top" wrapText="1"/>
      <protection/>
    </xf>
    <xf numFmtId="0" fontId="92" fillId="0" borderId="25" xfId="0" applyFont="1" applyBorder="1" applyAlignment="1">
      <alignment vertical="top" wrapText="1"/>
    </xf>
    <xf numFmtId="0" fontId="88" fillId="0" borderId="11" xfId="0" applyFont="1" applyFill="1" applyBorder="1" applyAlignment="1">
      <alignment vertical="top" wrapText="1"/>
    </xf>
    <xf numFmtId="0" fontId="91" fillId="0" borderId="12" xfId="0" applyFont="1" applyFill="1" applyBorder="1" applyAlignment="1">
      <alignment vertical="top" wrapText="1"/>
    </xf>
    <xf numFmtId="0" fontId="91" fillId="0" borderId="25" xfId="0" applyFont="1" applyFill="1" applyBorder="1" applyAlignment="1">
      <alignment vertical="top" wrapText="1"/>
    </xf>
    <xf numFmtId="0" fontId="91" fillId="0" borderId="24" xfId="0" applyFont="1" applyFill="1" applyBorder="1" applyAlignment="1">
      <alignment vertical="top" wrapText="1"/>
    </xf>
    <xf numFmtId="0" fontId="88" fillId="0" borderId="24" xfId="0" applyFont="1" applyFill="1" applyBorder="1" applyAlignment="1">
      <alignment horizontal="left" vertical="top"/>
    </xf>
    <xf numFmtId="0" fontId="90" fillId="0" borderId="25" xfId="0" applyFont="1" applyFill="1" applyBorder="1" applyAlignment="1">
      <alignment horizontal="left" vertical="top" wrapText="1"/>
    </xf>
    <xf numFmtId="0" fontId="88" fillId="0" borderId="11" xfId="61" applyFont="1" applyFill="1" applyBorder="1" applyAlignment="1">
      <alignment horizontal="left" vertical="top"/>
      <protection/>
    </xf>
    <xf numFmtId="0" fontId="90" fillId="0" borderId="12" xfId="0" applyFont="1" applyFill="1" applyBorder="1" applyAlignment="1">
      <alignment vertical="top" wrapText="1"/>
    </xf>
    <xf numFmtId="0" fontId="90" fillId="0" borderId="25" xfId="0" applyFont="1" applyFill="1" applyBorder="1" applyAlignment="1">
      <alignment vertical="top" wrapText="1"/>
    </xf>
    <xf numFmtId="0" fontId="90" fillId="0" borderId="24" xfId="0" applyFont="1" applyFill="1" applyBorder="1" applyAlignment="1">
      <alignment vertical="top" wrapText="1"/>
    </xf>
    <xf numFmtId="0" fontId="90" fillId="0" borderId="12" xfId="0" applyFont="1" applyBorder="1" applyAlignment="1">
      <alignment vertical="top" wrapText="1"/>
    </xf>
    <xf numFmtId="0" fontId="90" fillId="0" borderId="24" xfId="0" applyFont="1" applyBorder="1" applyAlignment="1">
      <alignment vertical="top" wrapText="1"/>
    </xf>
    <xf numFmtId="0" fontId="88" fillId="0" borderId="43" xfId="61" applyFont="1" applyFill="1" applyBorder="1" applyAlignment="1">
      <alignment vertical="top" wrapText="1"/>
      <protection/>
    </xf>
    <xf numFmtId="0" fontId="88" fillId="0" borderId="49" xfId="61" applyFont="1" applyFill="1" applyBorder="1" applyAlignment="1">
      <alignment vertical="top" wrapText="1"/>
      <protection/>
    </xf>
    <xf numFmtId="0" fontId="12" fillId="0" borderId="25" xfId="0" applyFont="1" applyFill="1" applyBorder="1" applyAlignment="1">
      <alignment vertical="top" wrapText="1"/>
    </xf>
    <xf numFmtId="0" fontId="12" fillId="0" borderId="24" xfId="0" applyFont="1" applyFill="1" applyBorder="1" applyAlignment="1">
      <alignment vertical="top" wrapText="1"/>
    </xf>
    <xf numFmtId="0" fontId="88" fillId="0" borderId="12" xfId="0" applyFont="1" applyFill="1" applyBorder="1" applyAlignment="1">
      <alignment horizontal="left" vertical="top"/>
    </xf>
    <xf numFmtId="0" fontId="12" fillId="0" borderId="12" xfId="0" applyFont="1" applyFill="1" applyBorder="1" applyAlignment="1">
      <alignment vertical="top" wrapText="1"/>
    </xf>
    <xf numFmtId="0" fontId="12" fillId="0" borderId="35" xfId="0" applyFont="1" applyFill="1" applyBorder="1" applyAlignment="1">
      <alignment horizontal="left" vertical="top" wrapText="1"/>
    </xf>
    <xf numFmtId="0" fontId="12" fillId="0" borderId="30" xfId="61" applyFont="1" applyFill="1" applyBorder="1" applyAlignment="1">
      <alignment horizontal="left" vertical="top" wrapText="1"/>
      <protection/>
    </xf>
    <xf numFmtId="0" fontId="90" fillId="0" borderId="46" xfId="0" applyFont="1" applyFill="1" applyBorder="1" applyAlignment="1">
      <alignment horizontal="center" vertical="center" wrapText="1" shrinkToFit="1"/>
    </xf>
    <xf numFmtId="0" fontId="88" fillId="0" borderId="33" xfId="0" applyFont="1" applyFill="1" applyBorder="1" applyAlignment="1">
      <alignment horizontal="center" vertical="center" wrapText="1"/>
    </xf>
    <xf numFmtId="0" fontId="88" fillId="0" borderId="60" xfId="0" applyFont="1" applyFill="1" applyBorder="1" applyAlignment="1">
      <alignment horizontal="center" vertical="center" wrapText="1"/>
    </xf>
    <xf numFmtId="0" fontId="90" fillId="0" borderId="44" xfId="61" applyFont="1" applyFill="1" applyBorder="1" applyAlignment="1">
      <alignment horizontal="left" vertical="center" wrapText="1" shrinkToFit="1"/>
      <protection/>
    </xf>
    <xf numFmtId="0" fontId="25" fillId="0" borderId="0" xfId="62" applyFont="1" applyAlignment="1">
      <alignment horizontal="center" vertical="top" wrapText="1"/>
      <protection/>
    </xf>
    <xf numFmtId="0" fontId="27" fillId="0" borderId="0" xfId="62" applyFont="1" applyAlignment="1">
      <alignment vertical="center" wrapText="1"/>
      <protection/>
    </xf>
    <xf numFmtId="0" fontId="29" fillId="0" borderId="0" xfId="62" applyFont="1" applyAlignment="1">
      <alignment horizontal="center" vertical="center" wrapText="1"/>
      <protection/>
    </xf>
    <xf numFmtId="0" fontId="5" fillId="0" borderId="3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4" xfId="0" applyFont="1" applyFill="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5" fillId="0" borderId="12" xfId="0" applyFont="1" applyBorder="1" applyAlignment="1">
      <alignment vertical="top" wrapText="1"/>
    </xf>
    <xf numFmtId="0" fontId="5" fillId="0" borderId="25" xfId="0" applyFont="1" applyBorder="1" applyAlignment="1">
      <alignment vertical="top" wrapText="1"/>
    </xf>
    <xf numFmtId="0" fontId="5" fillId="0" borderId="24" xfId="0" applyFont="1" applyBorder="1" applyAlignment="1">
      <alignment vertical="top" wrapText="1"/>
    </xf>
    <xf numFmtId="0" fontId="15" fillId="12" borderId="12" xfId="0" applyFont="1" applyFill="1" applyBorder="1" applyAlignment="1">
      <alignment horizontal="center" vertical="center"/>
    </xf>
    <xf numFmtId="0" fontId="15" fillId="12" borderId="25" xfId="0" applyFont="1" applyFill="1" applyBorder="1" applyAlignment="1">
      <alignment horizontal="center" vertical="center"/>
    </xf>
    <xf numFmtId="0" fontId="15" fillId="12" borderId="24"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25" xfId="0" applyFont="1" applyFill="1" applyBorder="1" applyAlignment="1">
      <alignment horizontal="left" vertical="top" wrapText="1"/>
    </xf>
    <xf numFmtId="0" fontId="10" fillId="0" borderId="12" xfId="0" applyFont="1" applyFill="1" applyBorder="1" applyAlignment="1">
      <alignment vertical="top" wrapText="1"/>
    </xf>
    <xf numFmtId="0" fontId="10" fillId="0" borderId="25" xfId="0" applyFont="1" applyFill="1" applyBorder="1" applyAlignment="1">
      <alignment vertical="top" wrapText="1"/>
    </xf>
    <xf numFmtId="0" fontId="10" fillId="0" borderId="24" xfId="0" applyFont="1" applyFill="1" applyBorder="1" applyAlignment="1">
      <alignment vertical="top" wrapText="1"/>
    </xf>
    <xf numFmtId="0" fontId="5" fillId="12" borderId="12" xfId="0" applyFont="1" applyFill="1" applyBorder="1" applyAlignment="1">
      <alignment horizontal="center" vertical="center"/>
    </xf>
    <xf numFmtId="0" fontId="5" fillId="12" borderId="25" xfId="0" applyFont="1" applyFill="1" applyBorder="1" applyAlignment="1">
      <alignment horizontal="center" vertical="center"/>
    </xf>
    <xf numFmtId="0" fontId="5" fillId="12" borderId="24" xfId="0" applyFont="1" applyFill="1" applyBorder="1" applyAlignment="1">
      <alignment horizontal="center" vertical="center"/>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12" fillId="12" borderId="30" xfId="0" applyFont="1" applyFill="1" applyBorder="1" applyAlignment="1">
      <alignment horizontal="center" vertical="center"/>
    </xf>
    <xf numFmtId="0" fontId="12" fillId="12" borderId="43" xfId="0" applyFont="1" applyFill="1" applyBorder="1" applyAlignment="1">
      <alignment horizontal="center" vertical="center"/>
    </xf>
    <xf numFmtId="0" fontId="12" fillId="12" borderId="29" xfId="0" applyFont="1" applyFill="1" applyBorder="1" applyAlignment="1">
      <alignment horizontal="center" vertical="center"/>
    </xf>
    <xf numFmtId="0" fontId="12" fillId="12" borderId="49" xfId="0" applyFont="1" applyFill="1" applyBorder="1" applyAlignment="1">
      <alignment horizontal="center" vertical="center"/>
    </xf>
    <xf numFmtId="0" fontId="13" fillId="12" borderId="49" xfId="0" applyFont="1" applyFill="1" applyBorder="1" applyAlignment="1">
      <alignment horizontal="center" vertical="center"/>
    </xf>
    <xf numFmtId="0" fontId="5" fillId="0" borderId="12" xfId="0" applyFont="1" applyBorder="1" applyAlignment="1">
      <alignment horizontal="left" vertical="top" wrapText="1"/>
    </xf>
    <xf numFmtId="0" fontId="5" fillId="0" borderId="25" xfId="0" applyFont="1" applyBorder="1" applyAlignment="1">
      <alignment horizontal="left" vertical="top" wrapText="1"/>
    </xf>
    <xf numFmtId="0" fontId="5" fillId="0" borderId="24" xfId="0" applyFont="1" applyBorder="1" applyAlignment="1">
      <alignment horizontal="left" vertical="top" wrapText="1"/>
    </xf>
    <xf numFmtId="0" fontId="5" fillId="0" borderId="12" xfId="0" applyFont="1" applyFill="1" applyBorder="1" applyAlignment="1">
      <alignment vertical="top" wrapText="1"/>
    </xf>
    <xf numFmtId="0" fontId="5" fillId="0" borderId="25" xfId="0" applyFont="1" applyFill="1" applyBorder="1" applyAlignment="1">
      <alignment vertical="top" wrapText="1"/>
    </xf>
    <xf numFmtId="0" fontId="5" fillId="0" borderId="24" xfId="0" applyFont="1" applyFill="1" applyBorder="1" applyAlignment="1">
      <alignment vertical="top" wrapText="1"/>
    </xf>
    <xf numFmtId="0" fontId="5" fillId="12" borderId="12" xfId="0" applyNumberFormat="1" applyFont="1" applyFill="1" applyBorder="1" applyAlignment="1">
      <alignment horizontal="center" vertical="center" shrinkToFit="1"/>
    </xf>
    <xf numFmtId="0" fontId="5" fillId="12" borderId="25" xfId="0" applyNumberFormat="1" applyFont="1" applyFill="1" applyBorder="1" applyAlignment="1">
      <alignment horizontal="center" vertical="center" shrinkToFit="1"/>
    </xf>
    <xf numFmtId="0" fontId="5" fillId="12" borderId="24" xfId="0" applyNumberFormat="1" applyFont="1" applyFill="1" applyBorder="1" applyAlignment="1">
      <alignment horizontal="center" vertical="center" shrinkToFit="1"/>
    </xf>
    <xf numFmtId="0" fontId="15" fillId="12" borderId="12"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27" xfId="0" applyFont="1" applyBorder="1" applyAlignment="1">
      <alignment horizontal="left" vertical="top" wrapText="1"/>
    </xf>
    <xf numFmtId="0" fontId="15" fillId="12" borderId="24" xfId="0" applyFont="1" applyFill="1" applyBorder="1" applyAlignment="1">
      <alignment horizontal="center" vertical="center" wrapText="1"/>
    </xf>
    <xf numFmtId="0" fontId="5" fillId="0" borderId="24" xfId="0" applyFont="1" applyFill="1" applyBorder="1" applyAlignment="1">
      <alignment horizontal="left" vertical="top" wrapText="1"/>
    </xf>
    <xf numFmtId="0" fontId="5" fillId="0" borderId="11" xfId="0" applyFont="1" applyFill="1" applyBorder="1" applyAlignment="1">
      <alignment horizontal="center" vertical="center"/>
    </xf>
    <xf numFmtId="0" fontId="5" fillId="0" borderId="27" xfId="0" applyFont="1" applyFill="1" applyBorder="1" applyAlignment="1">
      <alignment horizontal="center" vertical="center"/>
    </xf>
    <xf numFmtId="0" fontId="92" fillId="12" borderId="24" xfId="0" applyFont="1" applyFill="1" applyBorder="1" applyAlignment="1">
      <alignment horizontal="center" vertical="center"/>
    </xf>
    <xf numFmtId="0" fontId="92" fillId="12" borderId="25" xfId="0" applyFont="1" applyFill="1" applyBorder="1" applyAlignment="1">
      <alignment horizontal="center" vertical="center"/>
    </xf>
    <xf numFmtId="0" fontId="92" fillId="0" borderId="24" xfId="0" applyFont="1" applyBorder="1" applyAlignment="1">
      <alignment vertical="top" wrapText="1"/>
    </xf>
    <xf numFmtId="0" fontId="10" fillId="0" borderId="62" xfId="0" applyFont="1" applyBorder="1" applyAlignment="1">
      <alignment horizontal="center" vertical="center"/>
    </xf>
    <xf numFmtId="0" fontId="10" fillId="0" borderId="59" xfId="0" applyFont="1" applyBorder="1" applyAlignment="1">
      <alignment horizontal="center" vertical="center"/>
    </xf>
    <xf numFmtId="0" fontId="12" fillId="12" borderId="12" xfId="0" applyFont="1" applyFill="1" applyBorder="1" applyAlignment="1">
      <alignment horizontal="center" vertical="center" shrinkToFit="1"/>
    </xf>
    <xf numFmtId="0" fontId="12" fillId="12" borderId="24" xfId="0" applyFont="1" applyFill="1" applyBorder="1" applyAlignment="1">
      <alignment horizontal="center" vertical="center" shrinkToFit="1"/>
    </xf>
    <xf numFmtId="0" fontId="12" fillId="12" borderId="16" xfId="0" applyFont="1" applyFill="1" applyBorder="1" applyAlignment="1">
      <alignment horizontal="center" vertical="center"/>
    </xf>
    <xf numFmtId="0" fontId="12" fillId="12" borderId="21" xfId="0" applyFont="1" applyFill="1" applyBorder="1" applyAlignment="1">
      <alignment horizontal="center" vertical="center"/>
    </xf>
    <xf numFmtId="0" fontId="13" fillId="12" borderId="24"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10" fillId="0" borderId="64" xfId="0" applyFont="1" applyBorder="1" applyAlignment="1">
      <alignment horizontal="center" vertical="center"/>
    </xf>
    <xf numFmtId="0" fontId="10" fillId="0" borderId="11" xfId="0" applyFont="1" applyBorder="1" applyAlignment="1">
      <alignment horizontal="center" vertical="center"/>
    </xf>
    <xf numFmtId="0" fontId="11" fillId="0" borderId="65" xfId="0" applyFont="1" applyBorder="1" applyAlignment="1">
      <alignment horizontal="center" vertical="center"/>
    </xf>
    <xf numFmtId="0" fontId="11" fillId="0" borderId="63"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5" fillId="0" borderId="12" xfId="63" applyFont="1" applyFill="1" applyBorder="1" applyAlignment="1">
      <alignment vertical="top" wrapText="1"/>
      <protection/>
    </xf>
    <xf numFmtId="0" fontId="5" fillId="0" borderId="25" xfId="63" applyFont="1" applyFill="1" applyBorder="1" applyAlignment="1">
      <alignment vertical="top" wrapText="1"/>
      <protection/>
    </xf>
    <xf numFmtId="0" fontId="5" fillId="0" borderId="24" xfId="63" applyFont="1" applyFill="1" applyBorder="1" applyAlignment="1">
      <alignment vertical="top" wrapText="1"/>
      <protection/>
    </xf>
    <xf numFmtId="0" fontId="15" fillId="12" borderId="25" xfId="63" applyFont="1" applyFill="1" applyBorder="1" applyAlignment="1">
      <alignment horizontal="center" vertical="center" wrapText="1"/>
      <protection/>
    </xf>
    <xf numFmtId="0" fontId="15" fillId="12" borderId="24" xfId="63" applyFont="1" applyFill="1" applyBorder="1" applyAlignment="1">
      <alignment horizontal="center" vertical="center" wrapText="1"/>
      <protection/>
    </xf>
    <xf numFmtId="0" fontId="10" fillId="12" borderId="12" xfId="0" applyFont="1" applyFill="1" applyBorder="1" applyAlignment="1">
      <alignment horizontal="center" vertical="center"/>
    </xf>
    <xf numFmtId="0" fontId="10" fillId="12" borderId="25" xfId="0" applyFont="1" applyFill="1" applyBorder="1" applyAlignment="1">
      <alignment horizontal="center" vertical="center"/>
    </xf>
    <xf numFmtId="0" fontId="10" fillId="12" borderId="24" xfId="0" applyFont="1" applyFill="1" applyBorder="1" applyAlignment="1">
      <alignment horizontal="center" vertical="center"/>
    </xf>
    <xf numFmtId="0" fontId="12" fillId="12" borderId="12" xfId="0" applyFont="1" applyFill="1" applyBorder="1" applyAlignment="1">
      <alignment horizontal="center" vertical="center"/>
    </xf>
    <xf numFmtId="0" fontId="12" fillId="12" borderId="24" xfId="0" applyFont="1" applyFill="1" applyBorder="1" applyAlignment="1">
      <alignment horizontal="center" vertical="center"/>
    </xf>
    <xf numFmtId="0" fontId="5" fillId="0" borderId="51" xfId="0" applyFont="1" applyFill="1" applyBorder="1" applyAlignment="1">
      <alignment horizontal="left" vertical="top" wrapText="1"/>
    </xf>
    <xf numFmtId="0" fontId="9" fillId="0" borderId="70" xfId="0" applyFont="1" applyBorder="1" applyAlignment="1">
      <alignment horizontal="center" vertical="center" wrapText="1"/>
    </xf>
    <xf numFmtId="0" fontId="9"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88" fillId="33" borderId="11" xfId="0" applyFont="1" applyFill="1" applyBorder="1" applyAlignment="1">
      <alignment horizontal="center" vertical="center" wrapText="1"/>
    </xf>
    <xf numFmtId="0" fontId="90" fillId="12" borderId="11" xfId="0" applyFont="1" applyFill="1" applyBorder="1" applyAlignment="1">
      <alignment horizontal="center" vertical="center"/>
    </xf>
    <xf numFmtId="0" fontId="96" fillId="0" borderId="16" xfId="0" applyFont="1" applyBorder="1" applyAlignment="1">
      <alignment horizontal="left" vertical="center" wrapText="1"/>
    </xf>
    <xf numFmtId="0" fontId="96" fillId="0" borderId="23" xfId="0" applyFont="1" applyBorder="1" applyAlignment="1">
      <alignment horizontal="left" vertical="center" wrapText="1"/>
    </xf>
    <xf numFmtId="0" fontId="88" fillId="0" borderId="11" xfId="0" applyFont="1" applyFill="1" applyBorder="1" applyAlignment="1">
      <alignment horizontal="left" vertical="top" wrapText="1"/>
    </xf>
    <xf numFmtId="0" fontId="88" fillId="0" borderId="11" xfId="0" applyFont="1" applyFill="1" applyBorder="1" applyAlignment="1">
      <alignment horizontal="left" vertical="top"/>
    </xf>
    <xf numFmtId="0" fontId="89" fillId="33" borderId="11" xfId="0" applyFont="1" applyFill="1" applyBorder="1" applyAlignment="1">
      <alignment horizontal="center" vertical="center" wrapText="1"/>
    </xf>
    <xf numFmtId="0" fontId="97" fillId="33" borderId="11" xfId="0" applyFont="1" applyFill="1" applyBorder="1" applyAlignment="1">
      <alignment horizontal="left" vertical="center" wrapText="1"/>
    </xf>
    <xf numFmtId="0" fontId="88" fillId="0" borderId="12" xfId="0" applyFont="1" applyFill="1" applyBorder="1" applyAlignment="1">
      <alignment horizontal="left" vertical="top" wrapText="1"/>
    </xf>
    <xf numFmtId="0" fontId="88" fillId="0" borderId="24" xfId="0" applyFont="1" applyFill="1" applyBorder="1" applyAlignment="1">
      <alignment horizontal="left" vertical="top" wrapText="1"/>
    </xf>
    <xf numFmtId="0" fontId="88" fillId="0" borderId="25" xfId="0" applyFont="1" applyFill="1" applyBorder="1" applyAlignment="1">
      <alignment horizontal="left" vertical="top" wrapText="1"/>
    </xf>
    <xf numFmtId="0" fontId="90" fillId="12" borderId="12" xfId="0" applyFont="1" applyFill="1" applyBorder="1" applyAlignment="1">
      <alignment horizontal="center" vertical="center"/>
    </xf>
    <xf numFmtId="0" fontId="90" fillId="12" borderId="25" xfId="0" applyFont="1" applyFill="1" applyBorder="1" applyAlignment="1">
      <alignment horizontal="center" vertical="center"/>
    </xf>
    <xf numFmtId="0" fontId="90" fillId="12" borderId="24" xfId="0" applyFont="1" applyFill="1" applyBorder="1" applyAlignment="1">
      <alignment horizontal="center" vertical="center"/>
    </xf>
    <xf numFmtId="0" fontId="98" fillId="0" borderId="23" xfId="0" applyFont="1" applyBorder="1" applyAlignment="1">
      <alignment horizontal="left" vertical="center" wrapText="1"/>
    </xf>
    <xf numFmtId="0" fontId="98" fillId="0" borderId="21" xfId="0" applyFont="1" applyBorder="1" applyAlignment="1">
      <alignment horizontal="left" vertical="center" wrapText="1"/>
    </xf>
    <xf numFmtId="0" fontId="23" fillId="0" borderId="0" xfId="0" applyFont="1" applyAlignment="1">
      <alignment horizontal="center" vertical="center"/>
    </xf>
    <xf numFmtId="0" fontId="88" fillId="33" borderId="11" xfId="0" applyFont="1" applyFill="1" applyBorder="1" applyAlignment="1">
      <alignment horizontal="center" vertical="center"/>
    </xf>
    <xf numFmtId="0" fontId="89" fillId="33" borderId="11" xfId="0" applyFont="1" applyFill="1" applyBorder="1" applyAlignment="1">
      <alignment horizontal="center" vertical="center"/>
    </xf>
    <xf numFmtId="0" fontId="90" fillId="12" borderId="16" xfId="0" applyFont="1" applyFill="1" applyBorder="1" applyAlignment="1">
      <alignment horizontal="center" vertical="center"/>
    </xf>
    <xf numFmtId="0" fontId="90" fillId="0" borderId="43" xfId="0" applyFont="1" applyFill="1" applyBorder="1" applyAlignment="1">
      <alignment horizontal="center" vertical="center" wrapText="1" shrinkToFit="1"/>
    </xf>
    <xf numFmtId="0" fontId="90" fillId="0" borderId="45" xfId="0" applyFont="1" applyFill="1" applyBorder="1" applyAlignment="1">
      <alignment horizontal="center" vertical="center" wrapText="1" shrinkToFit="1"/>
    </xf>
    <xf numFmtId="0" fontId="90" fillId="0" borderId="46" xfId="0" applyFont="1" applyFill="1" applyBorder="1" applyAlignment="1">
      <alignment horizontal="center" vertical="center" wrapText="1" shrinkToFit="1"/>
    </xf>
    <xf numFmtId="0" fontId="90" fillId="0" borderId="48" xfId="0" applyFont="1" applyFill="1" applyBorder="1" applyAlignment="1">
      <alignment horizontal="center" vertical="center" wrapText="1"/>
    </xf>
    <xf numFmtId="0" fontId="90" fillId="0" borderId="46" xfId="0" applyFont="1" applyFill="1" applyBorder="1" applyAlignment="1">
      <alignment horizontal="center" vertical="center" wrapText="1"/>
    </xf>
    <xf numFmtId="0" fontId="90" fillId="0" borderId="45" xfId="0" applyFont="1" applyFill="1" applyBorder="1" applyAlignment="1">
      <alignment horizontal="center" vertical="center" wrapText="1"/>
    </xf>
    <xf numFmtId="0" fontId="12" fillId="0" borderId="12" xfId="0" applyFont="1" applyFill="1" applyBorder="1" applyAlignment="1">
      <alignment vertical="top" wrapText="1"/>
    </xf>
    <xf numFmtId="0" fontId="12" fillId="0" borderId="25" xfId="0" applyFont="1" applyFill="1" applyBorder="1" applyAlignment="1">
      <alignment vertical="top" wrapText="1"/>
    </xf>
    <xf numFmtId="0" fontId="12" fillId="0" borderId="24" xfId="0" applyFont="1" applyFill="1" applyBorder="1" applyAlignment="1">
      <alignment vertical="top" wrapText="1"/>
    </xf>
    <xf numFmtId="0" fontId="89" fillId="12" borderId="11" xfId="0" applyFont="1" applyFill="1" applyBorder="1" applyAlignment="1">
      <alignment horizontal="center" vertical="center" wrapText="1"/>
    </xf>
    <xf numFmtId="0" fontId="97" fillId="12" borderId="11" xfId="0" applyFont="1" applyFill="1" applyBorder="1" applyAlignment="1">
      <alignment horizontal="left" vertical="center" wrapText="1"/>
    </xf>
    <xf numFmtId="0" fontId="88" fillId="12" borderId="12" xfId="61" applyFont="1" applyFill="1" applyBorder="1" applyAlignment="1">
      <alignment horizontal="center" vertical="center"/>
      <protection/>
    </xf>
    <xf numFmtId="0" fontId="88" fillId="12" borderId="24" xfId="61" applyFont="1" applyFill="1" applyBorder="1" applyAlignment="1">
      <alignment horizontal="center" vertical="center"/>
      <protection/>
    </xf>
    <xf numFmtId="0" fontId="88" fillId="12" borderId="11" xfId="61" applyFont="1" applyFill="1" applyBorder="1" applyAlignment="1">
      <alignment horizontal="center" vertical="center"/>
      <protection/>
    </xf>
    <xf numFmtId="0" fontId="88" fillId="12" borderId="73" xfId="61" applyFont="1" applyFill="1" applyBorder="1" applyAlignment="1">
      <alignment horizontal="center" vertical="center"/>
      <protection/>
    </xf>
    <xf numFmtId="0" fontId="88" fillId="12" borderId="74" xfId="61" applyFont="1" applyFill="1" applyBorder="1" applyAlignment="1">
      <alignment horizontal="center" vertical="center"/>
      <protection/>
    </xf>
    <xf numFmtId="0" fontId="88" fillId="12" borderId="75" xfId="61" applyFont="1" applyFill="1" applyBorder="1" applyAlignment="1">
      <alignment horizontal="center" vertical="center"/>
      <protection/>
    </xf>
    <xf numFmtId="0" fontId="89" fillId="12" borderId="11" xfId="0" applyFont="1" applyFill="1" applyBorder="1" applyAlignment="1">
      <alignment horizontal="center" vertical="center"/>
    </xf>
    <xf numFmtId="0" fontId="88" fillId="12" borderId="11" xfId="0" applyFont="1" applyFill="1" applyBorder="1" applyAlignment="1">
      <alignment horizontal="center" vertical="center" wrapText="1"/>
    </xf>
    <xf numFmtId="0" fontId="88" fillId="12" borderId="25" xfId="61" applyFont="1" applyFill="1" applyBorder="1" applyAlignment="1">
      <alignment horizontal="center" vertical="center"/>
      <protection/>
    </xf>
    <xf numFmtId="0" fontId="89" fillId="12" borderId="12" xfId="61" applyFont="1" applyFill="1" applyBorder="1" applyAlignment="1">
      <alignment horizontal="center" vertical="center"/>
      <protection/>
    </xf>
    <xf numFmtId="0" fontId="89" fillId="12" borderId="25" xfId="61" applyFont="1" applyFill="1" applyBorder="1" applyAlignment="1">
      <alignment horizontal="center" vertical="center"/>
      <protection/>
    </xf>
    <xf numFmtId="0" fontId="89" fillId="12" borderId="24" xfId="61" applyFont="1" applyFill="1" applyBorder="1" applyAlignment="1">
      <alignment horizontal="center" vertical="center"/>
      <protection/>
    </xf>
    <xf numFmtId="0" fontId="88" fillId="0" borderId="12" xfId="61" applyFont="1" applyFill="1" applyBorder="1" applyAlignment="1">
      <alignment horizontal="left" vertical="top"/>
      <protection/>
    </xf>
    <xf numFmtId="0" fontId="88" fillId="0" borderId="24" xfId="61" applyFont="1" applyFill="1" applyBorder="1" applyAlignment="1">
      <alignment horizontal="left" vertical="top"/>
      <protection/>
    </xf>
    <xf numFmtId="0" fontId="99" fillId="0" borderId="0" xfId="61" applyFont="1" applyFill="1" applyAlignment="1">
      <alignment horizontal="center" vertical="center"/>
      <protection/>
    </xf>
    <xf numFmtId="0" fontId="89" fillId="12" borderId="76" xfId="61" applyFont="1" applyFill="1" applyBorder="1" applyAlignment="1">
      <alignment horizontal="center" vertical="center"/>
      <protection/>
    </xf>
    <xf numFmtId="0" fontId="89" fillId="12" borderId="74" xfId="61" applyFont="1" applyFill="1" applyBorder="1" applyAlignment="1">
      <alignment horizontal="center" vertical="center"/>
      <protection/>
    </xf>
    <xf numFmtId="0" fontId="89" fillId="12" borderId="77" xfId="61" applyFont="1" applyFill="1" applyBorder="1" applyAlignment="1">
      <alignment horizontal="center" vertical="center"/>
      <protection/>
    </xf>
    <xf numFmtId="0" fontId="88" fillId="12" borderId="11" xfId="0" applyFont="1" applyFill="1" applyBorder="1" applyAlignment="1">
      <alignment horizontal="center" vertical="center"/>
    </xf>
    <xf numFmtId="0" fontId="96" fillId="0" borderId="42" xfId="0" applyFont="1" applyBorder="1" applyAlignment="1">
      <alignment horizontal="left" vertical="center" wrapText="1"/>
    </xf>
    <xf numFmtId="0" fontId="96" fillId="0" borderId="0" xfId="0" applyFont="1" applyBorder="1" applyAlignment="1">
      <alignment horizontal="left" vertical="center" wrapText="1"/>
    </xf>
    <xf numFmtId="0" fontId="98" fillId="0" borderId="0" xfId="0" applyFont="1" applyBorder="1" applyAlignment="1">
      <alignment horizontal="left" vertical="center" wrapText="1"/>
    </xf>
    <xf numFmtId="0" fontId="98" fillId="0" borderId="45" xfId="0" applyFont="1" applyBorder="1" applyAlignment="1">
      <alignment horizontal="left" vertical="center" wrapText="1"/>
    </xf>
    <xf numFmtId="0" fontId="89" fillId="12" borderId="73" xfId="61" applyFont="1" applyFill="1" applyBorder="1" applyAlignment="1">
      <alignment horizontal="center" vertical="center"/>
      <protection/>
    </xf>
    <xf numFmtId="0" fontId="89" fillId="12" borderId="75" xfId="61" applyFont="1" applyFill="1" applyBorder="1" applyAlignment="1">
      <alignment horizontal="center" vertical="center"/>
      <protection/>
    </xf>
    <xf numFmtId="0" fontId="88" fillId="0" borderId="12" xfId="61" applyFont="1" applyFill="1" applyBorder="1" applyAlignment="1">
      <alignment vertical="top" wrapText="1"/>
      <protection/>
    </xf>
    <xf numFmtId="0" fontId="88" fillId="0" borderId="25" xfId="61" applyFont="1" applyFill="1" applyBorder="1" applyAlignment="1">
      <alignment vertical="top" wrapText="1"/>
      <protection/>
    </xf>
    <xf numFmtId="0" fontId="88" fillId="0" borderId="24" xfId="61" applyFont="1" applyFill="1" applyBorder="1" applyAlignment="1">
      <alignment vertical="top" wrapText="1"/>
      <protection/>
    </xf>
    <xf numFmtId="0" fontId="88" fillId="0" borderId="12" xfId="0" applyFont="1" applyFill="1" applyBorder="1" applyAlignment="1">
      <alignment vertical="top" wrapText="1"/>
    </xf>
    <xf numFmtId="0" fontId="88" fillId="0" borderId="25" xfId="0" applyFont="1" applyFill="1" applyBorder="1" applyAlignment="1">
      <alignment vertical="top" wrapText="1"/>
    </xf>
    <xf numFmtId="0" fontId="88" fillId="0" borderId="24" xfId="0" applyFont="1" applyFill="1" applyBorder="1" applyAlignment="1">
      <alignment vertical="top" wrapText="1"/>
    </xf>
    <xf numFmtId="0" fontId="83" fillId="0" borderId="36" xfId="65" applyFont="1" applyFill="1" applyBorder="1" applyAlignment="1">
      <alignment horizontal="left" vertical="center" wrapText="1"/>
      <protection/>
    </xf>
    <xf numFmtId="0" fontId="83" fillId="0" borderId="36" xfId="65" applyFont="1" applyFill="1" applyBorder="1" applyAlignment="1">
      <alignment horizontal="left" vertical="center"/>
      <protection/>
    </xf>
    <xf numFmtId="0" fontId="83" fillId="0" borderId="0" xfId="65" applyFont="1" applyFill="1" applyAlignment="1">
      <alignment horizontal="left" vertical="center"/>
      <protection/>
    </xf>
    <xf numFmtId="0" fontId="16" fillId="0" borderId="11" xfId="65" applyFont="1" applyFill="1" applyBorder="1" applyAlignment="1">
      <alignment horizontal="left" vertical="center" indent="1"/>
      <protection/>
    </xf>
    <xf numFmtId="0" fontId="19" fillId="0" borderId="0" xfId="65" applyFont="1" applyFill="1" applyAlignment="1">
      <alignment horizontal="center" vertical="center"/>
      <protection/>
    </xf>
    <xf numFmtId="0" fontId="16" fillId="36" borderId="30" xfId="65" applyFont="1" applyFill="1" applyBorder="1" applyAlignment="1">
      <alignment horizontal="center" vertical="center" textRotation="255" wrapText="1"/>
      <protection/>
    </xf>
    <xf numFmtId="0" fontId="16" fillId="36" borderId="36" xfId="65" applyFont="1" applyFill="1" applyBorder="1" applyAlignment="1">
      <alignment horizontal="center" vertical="center" textRotation="255"/>
      <protection/>
    </xf>
    <xf numFmtId="0" fontId="16" fillId="36" borderId="43" xfId="65" applyFont="1" applyFill="1" applyBorder="1" applyAlignment="1">
      <alignment horizontal="center" vertical="center" textRotation="255"/>
      <protection/>
    </xf>
    <xf numFmtId="0" fontId="16" fillId="36" borderId="42" xfId="65" applyFont="1" applyFill="1" applyBorder="1" applyAlignment="1">
      <alignment horizontal="center" vertical="center" textRotation="255"/>
      <protection/>
    </xf>
    <xf numFmtId="0" fontId="16" fillId="36" borderId="0" xfId="65" applyFont="1" applyFill="1" applyBorder="1" applyAlignment="1">
      <alignment horizontal="center" vertical="center" textRotation="255"/>
      <protection/>
    </xf>
    <xf numFmtId="0" fontId="16" fillId="36" borderId="45" xfId="65" applyFont="1" applyFill="1" applyBorder="1" applyAlignment="1">
      <alignment horizontal="center" vertical="center" textRotation="255"/>
      <protection/>
    </xf>
    <xf numFmtId="0" fontId="16" fillId="36" borderId="11" xfId="64" applyFont="1" applyFill="1" applyBorder="1" applyAlignment="1">
      <alignment horizontal="center" vertical="center"/>
      <protection/>
    </xf>
    <xf numFmtId="0" fontId="19" fillId="0" borderId="16" xfId="61" applyFont="1" applyBorder="1" applyAlignment="1">
      <alignment horizontal="left" vertical="center" indent="1" shrinkToFit="1"/>
      <protection/>
    </xf>
    <xf numFmtId="0" fontId="19" fillId="0" borderId="23" xfId="61" applyFont="1" applyBorder="1" applyAlignment="1">
      <alignment horizontal="left" vertical="center" indent="1" shrinkToFit="1"/>
      <protection/>
    </xf>
    <xf numFmtId="0" fontId="19" fillId="0" borderId="21" xfId="61" applyFont="1" applyBorder="1" applyAlignment="1">
      <alignment horizontal="left" vertical="center" indent="1" shrinkToFit="1"/>
      <protection/>
    </xf>
    <xf numFmtId="0" fontId="18" fillId="0" borderId="16" xfId="61" applyFont="1" applyBorder="1" applyAlignment="1">
      <alignment horizontal="left" vertical="center" indent="1"/>
      <protection/>
    </xf>
    <xf numFmtId="0" fontId="18" fillId="0" borderId="23" xfId="61" applyFont="1" applyBorder="1" applyAlignment="1">
      <alignment horizontal="left" vertical="center" indent="1"/>
      <protection/>
    </xf>
    <xf numFmtId="0" fontId="18" fillId="0" borderId="21" xfId="61" applyFont="1" applyBorder="1" applyAlignment="1">
      <alignment horizontal="left" vertical="center" indent="1"/>
      <protection/>
    </xf>
    <xf numFmtId="0" fontId="19" fillId="0" borderId="23" xfId="61" applyFont="1" applyBorder="1" applyAlignment="1">
      <alignment horizontal="center" vertical="center"/>
      <protection/>
    </xf>
    <xf numFmtId="0" fontId="19" fillId="0" borderId="21"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21" xfId="61" applyFont="1" applyBorder="1" applyAlignment="1">
      <alignment horizontal="center" vertical="center"/>
      <protection/>
    </xf>
    <xf numFmtId="0" fontId="18" fillId="0" borderId="16" xfId="61" applyFont="1" applyBorder="1" applyAlignment="1">
      <alignment horizontal="center" vertical="center" shrinkToFit="1"/>
      <protection/>
    </xf>
    <xf numFmtId="0" fontId="18" fillId="0" borderId="23" xfId="61" applyFont="1" applyBorder="1" applyAlignment="1">
      <alignment horizontal="center" vertical="center" shrinkToFit="1"/>
      <protection/>
    </xf>
    <xf numFmtId="0" fontId="18" fillId="0" borderId="21" xfId="61" applyFont="1" applyBorder="1" applyAlignment="1">
      <alignment horizontal="center" vertical="center" shrinkToFit="1"/>
      <protection/>
    </xf>
    <xf numFmtId="0" fontId="8" fillId="0" borderId="0" xfId="61" applyFont="1" applyAlignment="1">
      <alignment vertical="center"/>
      <protection/>
    </xf>
    <xf numFmtId="0" fontId="8" fillId="0" borderId="0" xfId="61" applyFont="1" applyBorder="1" applyAlignment="1">
      <alignment vertical="center"/>
      <protection/>
    </xf>
    <xf numFmtId="0" fontId="31" fillId="0" borderId="0" xfId="0" applyFont="1" applyAlignment="1">
      <alignment vertical="center"/>
    </xf>
    <xf numFmtId="0" fontId="17" fillId="0" borderId="0" xfId="61" applyFont="1" applyAlignment="1">
      <alignment horizontal="center" vertical="center"/>
      <protection/>
    </xf>
    <xf numFmtId="0" fontId="18" fillId="0" borderId="11" xfId="61" applyFont="1" applyBorder="1" applyAlignment="1">
      <alignment horizontal="distributed" vertical="center"/>
      <protection/>
    </xf>
    <xf numFmtId="176" fontId="16" fillId="0" borderId="16" xfId="61" applyNumberFormat="1" applyBorder="1" applyAlignment="1">
      <alignment vertical="center" shrinkToFit="1"/>
      <protection/>
    </xf>
    <xf numFmtId="176" fontId="16" fillId="0" borderId="23" xfId="61" applyNumberFormat="1" applyBorder="1" applyAlignment="1">
      <alignment vertical="center" shrinkToFit="1"/>
      <protection/>
    </xf>
    <xf numFmtId="176" fontId="16" fillId="0" borderId="21" xfId="61" applyNumberFormat="1" applyBorder="1" applyAlignment="1">
      <alignment vertical="center" shrinkToFit="1"/>
      <protection/>
    </xf>
    <xf numFmtId="0" fontId="19" fillId="0" borderId="36" xfId="61" applyFont="1" applyBorder="1" applyAlignment="1">
      <alignment horizontal="center" vertical="center"/>
      <protection/>
    </xf>
    <xf numFmtId="0" fontId="18" fillId="0" borderId="23" xfId="61" applyFont="1" applyBorder="1" applyAlignment="1">
      <alignment horizontal="center" vertical="center"/>
      <protection/>
    </xf>
    <xf numFmtId="0" fontId="20" fillId="0" borderId="10" xfId="61" applyFont="1" applyBorder="1" applyAlignment="1">
      <alignment horizontal="center" vertical="center"/>
      <protection/>
    </xf>
    <xf numFmtId="0" fontId="8" fillId="0" borderId="30" xfId="61" applyFont="1" applyBorder="1" applyAlignment="1">
      <alignment horizontal="center" vertical="center" wrapText="1"/>
      <protection/>
    </xf>
    <xf numFmtId="0" fontId="8" fillId="0" borderId="36" xfId="61" applyFont="1" applyBorder="1" applyAlignment="1">
      <alignment horizontal="center" vertical="center"/>
      <protection/>
    </xf>
    <xf numFmtId="0" fontId="8" fillId="0" borderId="43" xfId="61" applyFont="1" applyBorder="1" applyAlignment="1">
      <alignment horizontal="center" vertical="center"/>
      <protection/>
    </xf>
    <xf numFmtId="0" fontId="8" fillId="0" borderId="42"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45"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49" xfId="61" applyFont="1" applyBorder="1" applyAlignment="1">
      <alignment horizontal="center" vertical="center"/>
      <protection/>
    </xf>
    <xf numFmtId="0" fontId="16" fillId="0" borderId="29" xfId="61" applyBorder="1" applyAlignment="1">
      <alignment horizontal="center" vertical="center"/>
      <protection/>
    </xf>
    <xf numFmtId="0" fontId="16" fillId="0" borderId="10" xfId="61" applyBorder="1" applyAlignment="1">
      <alignment horizontal="center" vertical="center"/>
      <protection/>
    </xf>
    <xf numFmtId="0" fontId="16" fillId="0" borderId="49" xfId="61" applyBorder="1" applyAlignment="1">
      <alignment horizontal="center" vertical="center"/>
      <protection/>
    </xf>
    <xf numFmtId="0" fontId="16" fillId="0" borderId="16" xfId="61" applyBorder="1" applyAlignment="1">
      <alignment horizontal="center" vertical="center"/>
      <protection/>
    </xf>
    <xf numFmtId="0" fontId="16" fillId="0" borderId="21" xfId="61" applyBorder="1" applyAlignment="1">
      <alignment horizontal="center" vertical="center"/>
      <protection/>
    </xf>
    <xf numFmtId="0" fontId="13" fillId="0" borderId="30" xfId="61" applyFont="1" applyBorder="1" applyAlignment="1">
      <alignment horizontal="center" vertical="center" wrapText="1"/>
      <protection/>
    </xf>
    <xf numFmtId="0" fontId="13" fillId="0" borderId="36" xfId="61" applyFont="1" applyBorder="1" applyAlignment="1">
      <alignment horizontal="center" vertical="center"/>
      <protection/>
    </xf>
    <xf numFmtId="0" fontId="13" fillId="0" borderId="43"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45"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49" xfId="61" applyFont="1" applyBorder="1" applyAlignment="1">
      <alignment horizontal="center" vertical="center"/>
      <protection/>
    </xf>
    <xf numFmtId="0" fontId="16" fillId="0" borderId="30" xfId="61" applyBorder="1" applyAlignment="1">
      <alignment horizontal="center" vertical="center" wrapText="1"/>
      <protection/>
    </xf>
    <xf numFmtId="0" fontId="16" fillId="0" borderId="43" xfId="61" applyBorder="1" applyAlignment="1">
      <alignment horizontal="center" vertical="center" wrapText="1"/>
      <protection/>
    </xf>
    <xf numFmtId="0" fontId="16" fillId="0" borderId="42" xfId="61" applyBorder="1" applyAlignment="1">
      <alignment horizontal="center" vertical="center" wrapText="1"/>
      <protection/>
    </xf>
    <xf numFmtId="0" fontId="16" fillId="0" borderId="45" xfId="61" applyBorder="1" applyAlignment="1">
      <alignment horizontal="center" vertical="center" wrapText="1"/>
      <protection/>
    </xf>
    <xf numFmtId="0" fontId="16" fillId="0" borderId="29" xfId="61" applyBorder="1" applyAlignment="1">
      <alignment horizontal="center" vertical="center" wrapText="1"/>
      <protection/>
    </xf>
    <xf numFmtId="0" fontId="16" fillId="0" borderId="49" xfId="61" applyBorder="1" applyAlignment="1">
      <alignment horizontal="center" vertical="center" wrapText="1"/>
      <protection/>
    </xf>
    <xf numFmtId="0" fontId="16" fillId="0" borderId="30" xfId="61" applyBorder="1" applyAlignment="1">
      <alignment horizontal="center" vertical="center"/>
      <protection/>
    </xf>
    <xf numFmtId="0" fontId="16" fillId="0" borderId="36" xfId="61" applyBorder="1" applyAlignment="1">
      <alignment horizontal="center" vertical="center"/>
      <protection/>
    </xf>
    <xf numFmtId="0" fontId="16" fillId="0" borderId="43" xfId="61" applyBorder="1" applyAlignment="1">
      <alignment horizontal="center" vertical="center"/>
      <protection/>
    </xf>
    <xf numFmtId="0" fontId="16" fillId="0" borderId="42" xfId="61" applyBorder="1" applyAlignment="1">
      <alignment horizontal="center" vertical="center"/>
      <protection/>
    </xf>
    <xf numFmtId="0" fontId="16" fillId="0" borderId="0" xfId="61" applyBorder="1" applyAlignment="1">
      <alignment horizontal="center" vertical="center"/>
      <protection/>
    </xf>
    <xf numFmtId="0" fontId="16" fillId="0" borderId="45" xfId="61" applyBorder="1" applyAlignment="1">
      <alignment horizontal="center" vertical="center"/>
      <protection/>
    </xf>
    <xf numFmtId="0" fontId="16" fillId="0" borderId="11" xfId="61" applyBorder="1" applyAlignment="1">
      <alignment horizontal="center" vertical="center"/>
      <protection/>
    </xf>
    <xf numFmtId="0" fontId="16" fillId="0" borderId="16" xfId="61" applyBorder="1" applyAlignment="1">
      <alignment vertical="center"/>
      <protection/>
    </xf>
    <xf numFmtId="0" fontId="16" fillId="0" borderId="23" xfId="61" applyBorder="1" applyAlignment="1">
      <alignment vertical="center"/>
      <protection/>
    </xf>
    <xf numFmtId="0" fontId="16" fillId="0" borderId="21" xfId="61" applyBorder="1" applyAlignment="1">
      <alignment vertical="center"/>
      <protection/>
    </xf>
    <xf numFmtId="179" fontId="16" fillId="0" borderId="16" xfId="61" applyNumberFormat="1" applyBorder="1" applyAlignment="1">
      <alignment vertical="center" shrinkToFit="1"/>
      <protection/>
    </xf>
    <xf numFmtId="179" fontId="16" fillId="0" borderId="23" xfId="61" applyNumberFormat="1" applyBorder="1" applyAlignment="1">
      <alignment vertical="center" shrinkToFit="1"/>
      <protection/>
    </xf>
    <xf numFmtId="179" fontId="16" fillId="0" borderId="21" xfId="61" applyNumberFormat="1" applyBorder="1" applyAlignment="1">
      <alignment vertical="center" shrinkToFit="1"/>
      <protection/>
    </xf>
    <xf numFmtId="180" fontId="16" fillId="0" borderId="16" xfId="61" applyNumberFormat="1" applyBorder="1" applyAlignment="1">
      <alignment vertical="center" shrinkToFit="1"/>
      <protection/>
    </xf>
    <xf numFmtId="180" fontId="16" fillId="0" borderId="23" xfId="61" applyNumberFormat="1" applyBorder="1" applyAlignment="1">
      <alignment vertical="center" shrinkToFit="1"/>
      <protection/>
    </xf>
    <xf numFmtId="180" fontId="16" fillId="0" borderId="21" xfId="61" applyNumberFormat="1" applyBorder="1" applyAlignment="1">
      <alignment vertical="center" shrinkToFit="1"/>
      <protection/>
    </xf>
    <xf numFmtId="0" fontId="16" fillId="0" borderId="16" xfId="61" applyBorder="1" applyAlignment="1">
      <alignment vertical="center" shrinkToFit="1"/>
      <protection/>
    </xf>
    <xf numFmtId="0" fontId="16" fillId="0" borderId="23" xfId="61" applyBorder="1" applyAlignment="1">
      <alignment vertical="center" shrinkToFit="1"/>
      <protection/>
    </xf>
    <xf numFmtId="0" fontId="16" fillId="0" borderId="21" xfId="61" applyBorder="1" applyAlignment="1">
      <alignment vertical="center" shrinkToFit="1"/>
      <protection/>
    </xf>
    <xf numFmtId="0" fontId="8" fillId="0" borderId="36"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8" fillId="0" borderId="42" xfId="61" applyFont="1" applyBorder="1" applyAlignment="1">
      <alignment horizontal="center" vertical="center" wrapText="1"/>
      <protection/>
    </xf>
    <xf numFmtId="0" fontId="8" fillId="0" borderId="0" xfId="61" applyFont="1" applyBorder="1" applyAlignment="1">
      <alignment horizontal="center" vertical="center" wrapText="1"/>
      <protection/>
    </xf>
    <xf numFmtId="0" fontId="8" fillId="0" borderId="45" xfId="61" applyFont="1" applyBorder="1" applyAlignment="1">
      <alignment horizontal="center" vertical="center" wrapText="1"/>
      <protection/>
    </xf>
    <xf numFmtId="0" fontId="8" fillId="0" borderId="29"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49" xfId="61" applyFont="1" applyBorder="1" applyAlignment="1">
      <alignment horizontal="center" vertical="center" wrapText="1"/>
      <protection/>
    </xf>
    <xf numFmtId="0" fontId="16" fillId="0" borderId="16" xfId="61" applyBorder="1">
      <alignment vertical="center"/>
      <protection/>
    </xf>
    <xf numFmtId="0" fontId="16" fillId="0" borderId="23" xfId="61" applyBorder="1">
      <alignment vertical="center"/>
      <protection/>
    </xf>
    <xf numFmtId="0" fontId="16" fillId="0" borderId="21" xfId="61" applyBorder="1">
      <alignment vertical="center"/>
      <protection/>
    </xf>
    <xf numFmtId="0" fontId="16" fillId="0" borderId="30" xfId="61" applyBorder="1" applyAlignment="1">
      <alignment vertical="center" shrinkToFit="1"/>
      <protection/>
    </xf>
    <xf numFmtId="0" fontId="16" fillId="0" borderId="36" xfId="61" applyBorder="1" applyAlignment="1">
      <alignment vertical="center" shrinkToFit="1"/>
      <protection/>
    </xf>
    <xf numFmtId="0" fontId="16" fillId="0" borderId="29" xfId="61" applyBorder="1" applyAlignment="1">
      <alignment vertical="center" shrinkToFit="1"/>
      <protection/>
    </xf>
    <xf numFmtId="0" fontId="16" fillId="0" borderId="10" xfId="61" applyBorder="1" applyAlignment="1">
      <alignment vertical="center" shrinkToFit="1"/>
      <protection/>
    </xf>
    <xf numFmtId="0" fontId="16" fillId="0" borderId="16" xfId="61" applyBorder="1" applyAlignment="1">
      <alignment horizontal="center" vertical="center" shrinkToFit="1"/>
      <protection/>
    </xf>
    <xf numFmtId="0" fontId="16" fillId="0" borderId="23" xfId="61" applyBorder="1" applyAlignment="1">
      <alignment horizontal="center" vertical="center" shrinkToFit="1"/>
      <protection/>
    </xf>
    <xf numFmtId="0" fontId="16" fillId="0" borderId="21" xfId="61" applyBorder="1" applyAlignment="1">
      <alignment horizontal="center" vertical="center" shrinkToFit="1"/>
      <protection/>
    </xf>
    <xf numFmtId="0" fontId="16" fillId="0" borderId="30" xfId="61" applyBorder="1" applyAlignment="1">
      <alignment horizontal="center" vertical="center" shrinkToFit="1"/>
      <protection/>
    </xf>
    <xf numFmtId="0" fontId="16" fillId="0" borderId="36" xfId="61" applyBorder="1" applyAlignment="1">
      <alignment horizontal="center" vertical="center" shrinkToFit="1"/>
      <protection/>
    </xf>
    <xf numFmtId="0" fontId="16" fillId="0" borderId="43" xfId="61" applyBorder="1" applyAlignment="1">
      <alignment horizontal="center" vertical="center" shrinkToFit="1"/>
      <protection/>
    </xf>
    <xf numFmtId="179" fontId="16" fillId="0" borderId="67" xfId="61" applyNumberFormat="1" applyBorder="1" applyAlignment="1">
      <alignment vertical="center" shrinkToFit="1"/>
      <protection/>
    </xf>
    <xf numFmtId="179" fontId="16" fillId="0" borderId="68" xfId="61" applyNumberFormat="1" applyBorder="1" applyAlignment="1">
      <alignment vertical="center" shrinkToFit="1"/>
      <protection/>
    </xf>
    <xf numFmtId="179" fontId="16" fillId="0" borderId="78" xfId="61" applyNumberFormat="1" applyBorder="1" applyAlignment="1">
      <alignment vertical="center" shrinkToFit="1"/>
      <protection/>
    </xf>
    <xf numFmtId="180" fontId="16" fillId="0" borderId="67" xfId="61" applyNumberFormat="1" applyBorder="1" applyAlignment="1">
      <alignment vertical="center" shrinkToFit="1"/>
      <protection/>
    </xf>
    <xf numFmtId="180" fontId="16" fillId="0" borderId="68" xfId="61" applyNumberFormat="1" applyBorder="1" applyAlignment="1">
      <alignment vertical="center" shrinkToFit="1"/>
      <protection/>
    </xf>
    <xf numFmtId="180" fontId="16" fillId="0" borderId="78" xfId="61" applyNumberFormat="1" applyBorder="1" applyAlignment="1">
      <alignment vertical="center" shrinkToFit="1"/>
      <protection/>
    </xf>
    <xf numFmtId="0" fontId="16" fillId="0" borderId="67" xfId="61" applyBorder="1" applyAlignment="1">
      <alignment vertical="center" shrinkToFit="1"/>
      <protection/>
    </xf>
    <xf numFmtId="0" fontId="16" fillId="0" borderId="68" xfId="61" applyBorder="1" applyAlignment="1">
      <alignment vertical="center" shrinkToFit="1"/>
      <protection/>
    </xf>
    <xf numFmtId="0" fontId="16" fillId="0" borderId="78" xfId="61" applyBorder="1" applyAlignment="1">
      <alignment vertical="center" shrinkToFit="1"/>
      <protection/>
    </xf>
    <xf numFmtId="176" fontId="16" fillId="0" borderId="30" xfId="61" applyNumberFormat="1" applyBorder="1" applyAlignment="1">
      <alignment vertical="center" shrinkToFit="1"/>
      <protection/>
    </xf>
    <xf numFmtId="176" fontId="16" fillId="0" borderId="36" xfId="61" applyNumberFormat="1" applyBorder="1" applyAlignment="1">
      <alignment vertical="center" shrinkToFit="1"/>
      <protection/>
    </xf>
    <xf numFmtId="176" fontId="16" fillId="0" borderId="43" xfId="61" applyNumberFormat="1" applyBorder="1" applyAlignment="1">
      <alignment vertical="center" shrinkToFit="1"/>
      <protection/>
    </xf>
    <xf numFmtId="0" fontId="8" fillId="0" borderId="36" xfId="61" applyFont="1" applyBorder="1" applyAlignment="1">
      <alignment horizontal="left" vertical="center" wrapText="1"/>
      <protection/>
    </xf>
    <xf numFmtId="0" fontId="16" fillId="0" borderId="65" xfId="61" applyBorder="1" applyAlignment="1">
      <alignment vertical="center" shrinkToFit="1"/>
      <protection/>
    </xf>
    <xf numFmtId="0" fontId="16" fillId="0" borderId="63" xfId="61" applyBorder="1" applyAlignment="1">
      <alignment vertical="center" shrinkToFit="1"/>
      <protection/>
    </xf>
    <xf numFmtId="0" fontId="16" fillId="0" borderId="79" xfId="61" applyBorder="1" applyAlignment="1">
      <alignment vertical="center" shrinkToFit="1"/>
      <protection/>
    </xf>
    <xf numFmtId="176" fontId="16" fillId="0" borderId="65" xfId="61" applyNumberFormat="1" applyBorder="1" applyAlignment="1">
      <alignment vertical="center" shrinkToFit="1"/>
      <protection/>
    </xf>
    <xf numFmtId="176" fontId="16" fillId="0" borderId="63" xfId="61" applyNumberFormat="1" applyBorder="1" applyAlignment="1">
      <alignment vertical="center" shrinkToFit="1"/>
      <protection/>
    </xf>
    <xf numFmtId="176" fontId="16" fillId="0" borderId="79" xfId="61" applyNumberFormat="1" applyBorder="1" applyAlignment="1">
      <alignment vertical="center" shrinkToFit="1"/>
      <protection/>
    </xf>
    <xf numFmtId="0" fontId="16" fillId="0" borderId="0" xfId="61" applyAlignment="1">
      <alignment vertical="center"/>
      <protection/>
    </xf>
    <xf numFmtId="0" fontId="0" fillId="0" borderId="0" xfId="0" applyAlignment="1">
      <alignment vertical="center"/>
    </xf>
    <xf numFmtId="0" fontId="16" fillId="0" borderId="0" xfId="61">
      <alignment vertical="center"/>
      <protection/>
    </xf>
    <xf numFmtId="0" fontId="21" fillId="0" borderId="80" xfId="61" applyFont="1" applyFill="1" applyBorder="1" applyAlignment="1">
      <alignment vertical="center"/>
      <protection/>
    </xf>
    <xf numFmtId="0" fontId="21" fillId="0" borderId="13" xfId="61" applyFont="1" applyFill="1" applyBorder="1" applyAlignment="1">
      <alignment vertical="center"/>
      <protection/>
    </xf>
    <xf numFmtId="0" fontId="21" fillId="0" borderId="81" xfId="61" applyFont="1" applyFill="1" applyBorder="1" applyAlignment="1">
      <alignment vertical="center"/>
      <protection/>
    </xf>
    <xf numFmtId="0" fontId="21" fillId="0" borderId="82" xfId="61" applyFont="1" applyBorder="1">
      <alignment vertical="center"/>
      <protection/>
    </xf>
    <xf numFmtId="0" fontId="21" fillId="0" borderId="14" xfId="61" applyFont="1" applyBorder="1">
      <alignment vertical="center"/>
      <protection/>
    </xf>
    <xf numFmtId="0" fontId="16" fillId="0" borderId="30" xfId="61" applyBorder="1" applyAlignment="1">
      <alignment vertical="center"/>
      <protection/>
    </xf>
    <xf numFmtId="0" fontId="16" fillId="0" borderId="36" xfId="61" applyBorder="1" applyAlignment="1">
      <alignment vertical="center"/>
      <protection/>
    </xf>
    <xf numFmtId="0" fontId="16" fillId="0" borderId="29" xfId="61" applyBorder="1" applyAlignment="1">
      <alignment vertical="center"/>
      <protection/>
    </xf>
    <xf numFmtId="0" fontId="16" fillId="0" borderId="10" xfId="61" applyBorder="1" applyAlignment="1">
      <alignment vertical="center"/>
      <protection/>
    </xf>
    <xf numFmtId="176" fontId="16" fillId="0" borderId="16" xfId="61" applyNumberFormat="1" applyBorder="1" applyAlignment="1">
      <alignment vertical="center"/>
      <protection/>
    </xf>
    <xf numFmtId="176" fontId="16" fillId="0" borderId="16" xfId="61" applyNumberFormat="1" applyBorder="1" applyAlignment="1">
      <alignment horizontal="center" vertical="center"/>
      <protection/>
    </xf>
    <xf numFmtId="176" fontId="16" fillId="0" borderId="23" xfId="61" applyNumberFormat="1" applyBorder="1" applyAlignment="1">
      <alignment horizontal="center" vertical="center"/>
      <protection/>
    </xf>
    <xf numFmtId="176" fontId="16" fillId="0" borderId="21" xfId="61" applyNumberFormat="1" applyBorder="1" applyAlignment="1">
      <alignment horizontal="center" vertical="center"/>
      <protection/>
    </xf>
    <xf numFmtId="0" fontId="13" fillId="0" borderId="83" xfId="61" applyFont="1" applyBorder="1" applyAlignment="1">
      <alignment horizontal="center" vertical="center" wrapText="1" shrinkToFit="1"/>
      <protection/>
    </xf>
    <xf numFmtId="0" fontId="90" fillId="0" borderId="84" xfId="0" applyFont="1" applyBorder="1" applyAlignment="1">
      <alignment horizontal="center" vertical="center" shrinkToFit="1"/>
    </xf>
    <xf numFmtId="0" fontId="90" fillId="0" borderId="85" xfId="0" applyFont="1" applyBorder="1" applyAlignment="1">
      <alignment horizontal="center" vertical="center" shrinkToFit="1"/>
    </xf>
    <xf numFmtId="0" fontId="90" fillId="0" borderId="42" xfId="0" applyFont="1" applyBorder="1" applyAlignment="1">
      <alignment horizontal="center" vertical="center" shrinkToFit="1"/>
    </xf>
    <xf numFmtId="0" fontId="90" fillId="0" borderId="0" xfId="0" applyFont="1" applyBorder="1" applyAlignment="1">
      <alignment horizontal="center" vertical="center" shrinkToFit="1"/>
    </xf>
    <xf numFmtId="0" fontId="90" fillId="0" borderId="45" xfId="0" applyFont="1" applyBorder="1" applyAlignment="1">
      <alignment horizontal="center" vertical="center" shrinkToFit="1"/>
    </xf>
    <xf numFmtId="0" fontId="90" fillId="0" borderId="29" xfId="0" applyFont="1" applyBorder="1" applyAlignment="1">
      <alignment horizontal="center" vertical="center" shrinkToFit="1"/>
    </xf>
    <xf numFmtId="0" fontId="90" fillId="0" borderId="10" xfId="0" applyFont="1" applyBorder="1" applyAlignment="1">
      <alignment horizontal="center" vertical="center" shrinkToFit="1"/>
    </xf>
    <xf numFmtId="0" fontId="90" fillId="0" borderId="49" xfId="0" applyFont="1" applyBorder="1" applyAlignment="1">
      <alignment horizontal="center" vertical="center" shrinkToFit="1"/>
    </xf>
    <xf numFmtId="0" fontId="13" fillId="0" borderId="65" xfId="61" applyFont="1" applyBorder="1" applyAlignment="1">
      <alignment horizontal="center" vertical="center" shrinkToFit="1"/>
      <protection/>
    </xf>
    <xf numFmtId="0" fontId="90" fillId="0" borderId="63" xfId="0" applyFont="1" applyBorder="1" applyAlignment="1">
      <alignment horizontal="center" vertical="center" shrinkToFit="1"/>
    </xf>
    <xf numFmtId="0" fontId="90" fillId="0" borderId="79" xfId="0" applyFont="1" applyBorder="1" applyAlignment="1">
      <alignment horizontal="center" vertical="center" shrinkToFit="1"/>
    </xf>
    <xf numFmtId="0" fontId="13" fillId="0" borderId="16" xfId="61" applyFont="1" applyBorder="1" applyAlignment="1">
      <alignment horizontal="center" vertical="center" shrinkToFit="1"/>
      <protection/>
    </xf>
    <xf numFmtId="0" fontId="90" fillId="0" borderId="23" xfId="0" applyFont="1" applyBorder="1" applyAlignment="1">
      <alignment horizontal="center" vertical="center" shrinkToFit="1"/>
    </xf>
    <xf numFmtId="0" fontId="90" fillId="0" borderId="21" xfId="0" applyFont="1" applyBorder="1" applyAlignment="1">
      <alignment horizontal="center" vertical="center" shrinkToFit="1"/>
    </xf>
    <xf numFmtId="0" fontId="0" fillId="0" borderId="30" xfId="62" applyFont="1" applyBorder="1" applyAlignment="1">
      <alignment horizontal="center" vertical="center" wrapText="1"/>
      <protection/>
    </xf>
    <xf numFmtId="0" fontId="83" fillId="0" borderId="36" xfId="62" applyFont="1" applyBorder="1" applyAlignment="1">
      <alignment horizontal="center" vertical="center"/>
      <protection/>
    </xf>
    <xf numFmtId="0" fontId="83" fillId="0" borderId="43" xfId="62" applyFont="1" applyBorder="1" applyAlignment="1">
      <alignment horizontal="center" vertical="center"/>
      <protection/>
    </xf>
    <xf numFmtId="0" fontId="83" fillId="0" borderId="29" xfId="62" applyFont="1" applyBorder="1" applyAlignment="1">
      <alignment horizontal="center" vertical="center"/>
      <protection/>
    </xf>
    <xf numFmtId="0" fontId="83" fillId="0" borderId="10" xfId="62" applyFont="1" applyBorder="1" applyAlignment="1">
      <alignment horizontal="center" vertical="center"/>
      <protection/>
    </xf>
    <xf numFmtId="0" fontId="83" fillId="0" borderId="4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0" xfId="62" applyFont="1" applyBorder="1" applyAlignment="1">
      <alignment horizontal="center" vertical="center" shrinkToFit="1"/>
      <protection/>
    </xf>
    <xf numFmtId="0" fontId="83" fillId="0" borderId="36" xfId="62" applyFont="1" applyBorder="1" applyAlignment="1">
      <alignment horizontal="center" vertical="center" shrinkToFit="1"/>
      <protection/>
    </xf>
    <xf numFmtId="0" fontId="83" fillId="0" borderId="29" xfId="62" applyFont="1" applyBorder="1" applyAlignment="1">
      <alignment horizontal="center" vertical="center" shrinkToFit="1"/>
      <protection/>
    </xf>
    <xf numFmtId="0" fontId="83" fillId="0" borderId="10" xfId="62" applyFont="1" applyBorder="1" applyAlignment="1">
      <alignment horizontal="center" vertical="center" shrinkToFit="1"/>
      <protection/>
    </xf>
    <xf numFmtId="0" fontId="0" fillId="0" borderId="36"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49" xfId="62" applyFont="1" applyBorder="1" applyAlignment="1">
      <alignment horizontal="center" vertical="center" wrapText="1"/>
      <protection/>
    </xf>
    <xf numFmtId="0" fontId="0" fillId="0" borderId="43"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36" xfId="62" applyFont="1" applyBorder="1" applyAlignment="1">
      <alignment horizontal="center" vertical="center" shrinkToFit="1"/>
      <protection/>
    </xf>
    <xf numFmtId="0" fontId="0" fillId="0" borderId="43"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16" xfId="62" applyFont="1" applyBorder="1" applyAlignment="1">
      <alignment horizontal="center" vertical="center" wrapText="1"/>
      <protection/>
    </xf>
    <xf numFmtId="0" fontId="83" fillId="0" borderId="23" xfId="62" applyFont="1" applyBorder="1" applyAlignment="1">
      <alignment horizontal="center" vertical="center"/>
      <protection/>
    </xf>
    <xf numFmtId="0" fontId="83" fillId="0" borderId="21" xfId="62" applyFont="1" applyBorder="1" applyAlignment="1">
      <alignment horizontal="center" vertical="center"/>
      <protection/>
    </xf>
    <xf numFmtId="0" fontId="0" fillId="0" borderId="16" xfId="62" applyFont="1" applyBorder="1" applyAlignment="1">
      <alignment horizontal="center" vertical="center"/>
      <protection/>
    </xf>
    <xf numFmtId="0" fontId="89" fillId="0" borderId="16" xfId="62" applyFont="1" applyBorder="1" applyAlignment="1">
      <alignment horizontal="center" vertical="center"/>
      <protection/>
    </xf>
    <xf numFmtId="0" fontId="89" fillId="0" borderId="23" xfId="62" applyFont="1" applyBorder="1" applyAlignment="1">
      <alignment horizontal="center" vertical="center"/>
      <protection/>
    </xf>
    <xf numFmtId="0" fontId="89" fillId="0" borderId="21" xfId="62"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勤務表（作成中）_01訪問介護" xfId="64"/>
    <cellStyle name="標準_事前提出資料(栃木県)" xfId="65"/>
    <cellStyle name="標準_第11号様式　事前提出資料（老健、短期療養）"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50</xdr:row>
      <xdr:rowOff>171450</xdr:rowOff>
    </xdr:from>
    <xdr:to>
      <xdr:col>39</xdr:col>
      <xdr:colOff>9525</xdr:colOff>
      <xdr:row>53</xdr:row>
      <xdr:rowOff>142875</xdr:rowOff>
    </xdr:to>
    <xdr:sp>
      <xdr:nvSpPr>
        <xdr:cNvPr id="1" name="直線矢印コネクタ 1"/>
        <xdr:cNvSpPr>
          <a:spLocks/>
        </xdr:cNvSpPr>
      </xdr:nvSpPr>
      <xdr:spPr>
        <a:xfrm rot="10800000" flipV="1">
          <a:off x="6772275" y="10963275"/>
          <a:ext cx="87630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54</xdr:row>
      <xdr:rowOff>171450</xdr:rowOff>
    </xdr:from>
    <xdr:to>
      <xdr:col>39</xdr:col>
      <xdr:colOff>9525</xdr:colOff>
      <xdr:row>57</xdr:row>
      <xdr:rowOff>142875</xdr:rowOff>
    </xdr:to>
    <xdr:sp>
      <xdr:nvSpPr>
        <xdr:cNvPr id="1" name="直線矢印コネクタ 1"/>
        <xdr:cNvSpPr>
          <a:spLocks/>
        </xdr:cNvSpPr>
      </xdr:nvSpPr>
      <xdr:spPr>
        <a:xfrm rot="10800000" flipV="1">
          <a:off x="6772275" y="11725275"/>
          <a:ext cx="87630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sheetPr>
  <dimension ref="A1:J18"/>
  <sheetViews>
    <sheetView tabSelected="1" view="pageBreakPreview" zoomScaleSheetLayoutView="100" workbookViewId="0" topLeftCell="A1">
      <selection activeCell="C5" sqref="C5"/>
    </sheetView>
  </sheetViews>
  <sheetFormatPr defaultColWidth="1.8515625" defaultRowHeight="15" customHeight="1"/>
  <cols>
    <col min="1" max="1" width="1.8515625" style="48" customWidth="1"/>
    <col min="2" max="2" width="32.421875" style="48" customWidth="1"/>
    <col min="3" max="3" width="62.421875" style="48" customWidth="1"/>
    <col min="4" max="16384" width="1.8515625" style="48" customWidth="1"/>
  </cols>
  <sheetData>
    <row r="1" spans="1:10" s="46" customFormat="1" ht="33.75" customHeight="1">
      <c r="A1" s="45"/>
      <c r="B1" s="427" t="s">
        <v>171</v>
      </c>
      <c r="C1" s="427"/>
      <c r="D1" s="45"/>
      <c r="E1" s="45"/>
      <c r="F1" s="45"/>
      <c r="G1" s="45"/>
      <c r="H1" s="45"/>
      <c r="I1" s="45"/>
      <c r="J1" s="45"/>
    </row>
    <row r="2" spans="1:10" s="46" customFormat="1" ht="22.5" customHeight="1">
      <c r="A2" s="45"/>
      <c r="B2" s="45"/>
      <c r="C2" s="316"/>
      <c r="D2" s="45"/>
      <c r="E2" s="45"/>
      <c r="F2" s="45"/>
      <c r="G2" s="45"/>
      <c r="H2" s="45"/>
      <c r="I2" s="45"/>
      <c r="J2" s="45"/>
    </row>
    <row r="3" spans="1:10" s="46" customFormat="1" ht="90" customHeight="1">
      <c r="A3" s="45"/>
      <c r="B3" s="429" t="s">
        <v>172</v>
      </c>
      <c r="C3" s="429"/>
      <c r="D3" s="45"/>
      <c r="E3" s="45"/>
      <c r="F3" s="45"/>
      <c r="G3" s="45"/>
      <c r="H3" s="45"/>
      <c r="I3" s="45"/>
      <c r="J3" s="45"/>
    </row>
    <row r="4" spans="2:7" s="46" customFormat="1" ht="22.5" customHeight="1" thickBot="1">
      <c r="B4" s="49"/>
      <c r="C4" s="49"/>
      <c r="D4" s="49"/>
      <c r="E4" s="49"/>
      <c r="F4" s="49"/>
      <c r="G4" s="49"/>
    </row>
    <row r="5" spans="2:8" s="46" customFormat="1" ht="52.5" customHeight="1" thickBot="1">
      <c r="B5" s="317" t="s">
        <v>143</v>
      </c>
      <c r="C5" s="317"/>
      <c r="D5" s="50"/>
      <c r="E5" s="51"/>
      <c r="F5" s="51"/>
      <c r="G5" s="51"/>
      <c r="H5" s="52"/>
    </row>
    <row r="6" spans="2:7" s="46" customFormat="1" ht="22.5" customHeight="1">
      <c r="B6" s="51"/>
      <c r="C6" s="51"/>
      <c r="D6" s="51"/>
      <c r="E6" s="51"/>
      <c r="F6" s="51"/>
      <c r="G6" s="51"/>
    </row>
    <row r="7" spans="1:7" s="55" customFormat="1" ht="27" customHeight="1">
      <c r="A7" s="53"/>
      <c r="B7" s="315" t="s">
        <v>144</v>
      </c>
      <c r="C7" s="318" t="s">
        <v>396</v>
      </c>
      <c r="D7" s="54"/>
      <c r="E7" s="54"/>
      <c r="F7" s="54"/>
      <c r="G7" s="54"/>
    </row>
    <row r="8" spans="1:7" s="55" customFormat="1" ht="27" customHeight="1">
      <c r="A8" s="53"/>
      <c r="B8" s="319" t="s">
        <v>197</v>
      </c>
      <c r="C8" s="320" t="s">
        <v>190</v>
      </c>
      <c r="D8" s="54"/>
      <c r="E8" s="54"/>
      <c r="F8" s="54"/>
      <c r="G8" s="54"/>
    </row>
    <row r="9" spans="1:7" s="55" customFormat="1" ht="27" customHeight="1">
      <c r="A9" s="53"/>
      <c r="B9" s="321"/>
      <c r="C9" s="320" t="s">
        <v>191</v>
      </c>
      <c r="D9" s="54"/>
      <c r="E9" s="54"/>
      <c r="F9" s="54"/>
      <c r="G9" s="54"/>
    </row>
    <row r="10" spans="1:7" s="55" customFormat="1" ht="27" customHeight="1">
      <c r="A10" s="53"/>
      <c r="B10" s="322"/>
      <c r="C10" s="320" t="s">
        <v>192</v>
      </c>
      <c r="D10" s="54"/>
      <c r="E10" s="54"/>
      <c r="F10" s="54"/>
      <c r="G10" s="54"/>
    </row>
    <row r="11" spans="1:7" s="55" customFormat="1" ht="27" customHeight="1">
      <c r="A11" s="53"/>
      <c r="B11" s="319" t="s">
        <v>198</v>
      </c>
      <c r="C11" s="320" t="s">
        <v>193</v>
      </c>
      <c r="D11" s="54"/>
      <c r="E11" s="54"/>
      <c r="F11" s="54"/>
      <c r="G11" s="54"/>
    </row>
    <row r="12" spans="1:7" s="55" customFormat="1" ht="27" customHeight="1">
      <c r="A12" s="53"/>
      <c r="B12" s="319" t="s">
        <v>199</v>
      </c>
      <c r="C12" s="320" t="s">
        <v>194</v>
      </c>
      <c r="D12" s="54"/>
      <c r="E12" s="54"/>
      <c r="F12" s="54"/>
      <c r="G12" s="54"/>
    </row>
    <row r="13" spans="1:7" s="55" customFormat="1" ht="27" customHeight="1">
      <c r="A13" s="53"/>
      <c r="B13" s="323" t="s">
        <v>196</v>
      </c>
      <c r="C13" s="320" t="s">
        <v>174</v>
      </c>
      <c r="D13" s="54"/>
      <c r="E13" s="54"/>
      <c r="F13" s="54"/>
      <c r="G13" s="54"/>
    </row>
    <row r="14" spans="1:7" s="55" customFormat="1" ht="27" customHeight="1">
      <c r="A14" s="53"/>
      <c r="B14" s="323" t="s">
        <v>195</v>
      </c>
      <c r="C14" s="320" t="s">
        <v>168</v>
      </c>
      <c r="D14" s="54"/>
      <c r="E14" s="54"/>
      <c r="F14" s="54"/>
      <c r="G14" s="54"/>
    </row>
    <row r="15" spans="2:8" ht="27" customHeight="1">
      <c r="B15" s="324" t="s">
        <v>169</v>
      </c>
      <c r="C15" s="325" t="s">
        <v>169</v>
      </c>
      <c r="E15" s="47"/>
      <c r="F15" s="47"/>
      <c r="G15" s="47"/>
      <c r="H15" s="47"/>
    </row>
    <row r="16" spans="5:8" ht="15" customHeight="1">
      <c r="E16" s="47"/>
      <c r="F16" s="47"/>
      <c r="G16" s="47"/>
      <c r="H16" s="47"/>
    </row>
    <row r="18" spans="1:10" s="46" customFormat="1" ht="52.5" customHeight="1">
      <c r="A18" s="45"/>
      <c r="B18" s="428" t="s">
        <v>183</v>
      </c>
      <c r="C18" s="428"/>
      <c r="D18" s="45"/>
      <c r="E18" s="45"/>
      <c r="F18" s="45"/>
      <c r="G18" s="45"/>
      <c r="H18" s="45"/>
      <c r="I18" s="45"/>
      <c r="J18" s="45"/>
    </row>
  </sheetData>
  <sheetProtection/>
  <mergeCells count="3">
    <mergeCell ref="B1:C1"/>
    <mergeCell ref="B18:C18"/>
    <mergeCell ref="B3:C3"/>
  </mergeCells>
  <printOptions horizontalCentered="1" verticalCentered="1"/>
  <pageMargins left="0.984251968503937" right="0.984251968503937" top="0.7874015748031497" bottom="0.1968503937007874" header="0.5118110236220472" footer="0.1968503937007874"/>
  <pageSetup cellComments="asDisplayed" firstPageNumber="0" useFirstPageNumber="1"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P108"/>
  <sheetViews>
    <sheetView view="pageBreakPreview" zoomScaleSheetLayoutView="100" workbookViewId="0" topLeftCell="A1">
      <selection activeCell="D2" sqref="D2:I2"/>
    </sheetView>
  </sheetViews>
  <sheetFormatPr defaultColWidth="9.140625" defaultRowHeight="15"/>
  <cols>
    <col min="1" max="1" width="2.421875" style="4" customWidth="1"/>
    <col min="2" max="2" width="3.00390625" style="10" customWidth="1"/>
    <col min="3" max="3" width="10.421875" style="11" customWidth="1"/>
    <col min="4" max="4" width="37.421875" style="11" customWidth="1"/>
    <col min="5" max="5" width="50.00390625" style="12" customWidth="1"/>
    <col min="6" max="7" width="4.57421875" style="4" customWidth="1"/>
    <col min="8" max="8" width="8.421875" style="13" customWidth="1"/>
    <col min="9" max="9" width="22.57421875" style="13" customWidth="1"/>
    <col min="10" max="10" width="9.00390625" style="4" customWidth="1"/>
    <col min="11" max="11" width="9.00390625" style="4" hidden="1" customWidth="1"/>
    <col min="12" max="14" width="9.00390625" style="4" customWidth="1"/>
    <col min="15" max="15" width="9.00390625" style="4" hidden="1" customWidth="1"/>
    <col min="16" max="16384" width="9.00390625" style="4" customWidth="1"/>
  </cols>
  <sheetData>
    <row r="1" spans="2:9" s="1" customFormat="1" ht="60" customHeight="1" thickBot="1">
      <c r="B1" s="504" t="s">
        <v>175</v>
      </c>
      <c r="C1" s="505"/>
      <c r="D1" s="505"/>
      <c r="E1" s="505"/>
      <c r="F1" s="505"/>
      <c r="G1" s="505"/>
      <c r="H1" s="505"/>
      <c r="I1" s="505"/>
    </row>
    <row r="2" spans="2:9" s="1" customFormat="1" ht="30" customHeight="1" thickTop="1">
      <c r="B2" s="477" t="s">
        <v>22</v>
      </c>
      <c r="C2" s="478"/>
      <c r="D2" s="487"/>
      <c r="E2" s="488"/>
      <c r="F2" s="488"/>
      <c r="G2" s="488"/>
      <c r="H2" s="488"/>
      <c r="I2" s="489"/>
    </row>
    <row r="3" spans="2:9" s="1" customFormat="1" ht="30" customHeight="1">
      <c r="B3" s="485" t="s">
        <v>23</v>
      </c>
      <c r="C3" s="486"/>
      <c r="D3" s="433"/>
      <c r="E3" s="434"/>
      <c r="F3" s="434"/>
      <c r="G3" s="434"/>
      <c r="H3" s="434"/>
      <c r="I3" s="435"/>
    </row>
    <row r="4" spans="2:9" s="1" customFormat="1" ht="30" customHeight="1" thickBot="1">
      <c r="B4" s="506" t="s">
        <v>24</v>
      </c>
      <c r="C4" s="507"/>
      <c r="D4" s="490" t="s">
        <v>584</v>
      </c>
      <c r="E4" s="491"/>
      <c r="F4" s="491"/>
      <c r="G4" s="491"/>
      <c r="H4" s="491"/>
      <c r="I4" s="492"/>
    </row>
    <row r="5" spans="2:10" s="3" customFormat="1" ht="101.25" customHeight="1" thickTop="1">
      <c r="B5" s="484" t="s">
        <v>397</v>
      </c>
      <c r="C5" s="484"/>
      <c r="D5" s="484"/>
      <c r="E5" s="484"/>
      <c r="F5" s="484"/>
      <c r="G5" s="484"/>
      <c r="H5" s="484"/>
      <c r="I5" s="484"/>
      <c r="J5" s="2"/>
    </row>
    <row r="6" spans="2:9" ht="18" customHeight="1">
      <c r="B6" s="452" t="s">
        <v>16</v>
      </c>
      <c r="C6" s="453"/>
      <c r="D6" s="501" t="s">
        <v>200</v>
      </c>
      <c r="E6" s="453" t="s">
        <v>242</v>
      </c>
      <c r="F6" s="481" t="s">
        <v>19</v>
      </c>
      <c r="G6" s="482"/>
      <c r="H6" s="479" t="s">
        <v>0</v>
      </c>
      <c r="I6" s="479" t="s">
        <v>25</v>
      </c>
    </row>
    <row r="7" spans="2:9" ht="18" customHeight="1">
      <c r="B7" s="454"/>
      <c r="C7" s="455"/>
      <c r="D7" s="502"/>
      <c r="E7" s="456"/>
      <c r="F7" s="81" t="s">
        <v>17</v>
      </c>
      <c r="G7" s="81" t="s">
        <v>18</v>
      </c>
      <c r="H7" s="483"/>
      <c r="I7" s="480"/>
    </row>
    <row r="8" spans="2:9" ht="45" customHeight="1">
      <c r="B8" s="77" t="s">
        <v>185</v>
      </c>
      <c r="C8" s="78"/>
      <c r="D8" s="78"/>
      <c r="E8" s="78"/>
      <c r="F8" s="79" t="str">
        <f>IF(SUM(O9:O31)=0,"","点検結果を入力してください　↓")</f>
        <v>点検結果を入力してください　↓</v>
      </c>
      <c r="G8" s="78"/>
      <c r="H8" s="78"/>
      <c r="I8" s="80"/>
    </row>
    <row r="9" spans="2:15" s="5" customFormat="1" ht="56.25">
      <c r="B9" s="159"/>
      <c r="C9" s="160" t="s">
        <v>382</v>
      </c>
      <c r="D9" s="161" t="s">
        <v>201</v>
      </c>
      <c r="E9" s="162" t="s">
        <v>253</v>
      </c>
      <c r="F9" s="163" t="s">
        <v>4</v>
      </c>
      <c r="G9" s="163" t="s">
        <v>4</v>
      </c>
      <c r="H9" s="164" t="s">
        <v>94</v>
      </c>
      <c r="I9" s="164" t="s">
        <v>391</v>
      </c>
      <c r="K9" s="4" t="str">
        <f>IF(OR(AND(F9="□",G9="□"),AND(F9="■",G9="■")),"適・不適のどちらかを■にしてください","")</f>
        <v>適・不適のどちらかを■にしてください</v>
      </c>
      <c r="L9" s="4"/>
      <c r="M9" s="4"/>
      <c r="N9" s="4"/>
      <c r="O9" s="4">
        <f>IF(K9="",0,1)</f>
        <v>1</v>
      </c>
    </row>
    <row r="10" spans="2:15" s="5" customFormat="1" ht="30" customHeight="1">
      <c r="B10" s="165"/>
      <c r="C10" s="166"/>
      <c r="D10" s="167"/>
      <c r="E10" s="168" t="s">
        <v>254</v>
      </c>
      <c r="F10" s="169" t="s">
        <v>4</v>
      </c>
      <c r="G10" s="169" t="s">
        <v>4</v>
      </c>
      <c r="H10" s="170"/>
      <c r="I10" s="170"/>
      <c r="K10" s="4" t="str">
        <f aca="true" t="shared" si="0" ref="K10:K73">IF(OR(AND(F10="□",G10="□"),AND(F10="■",G10="■")),"適・不適のどちらかを■にしてください","")</f>
        <v>適・不適のどちらかを■にしてください</v>
      </c>
      <c r="L10" s="4"/>
      <c r="M10" s="4"/>
      <c r="N10" s="4"/>
      <c r="O10" s="4">
        <f aca="true" t="shared" si="1" ref="O10:O73">IF(K10="",0,1)</f>
        <v>1</v>
      </c>
    </row>
    <row r="11" spans="2:15" s="5" customFormat="1" ht="33.75">
      <c r="B11" s="171">
        <v>1</v>
      </c>
      <c r="C11" s="166"/>
      <c r="D11" s="167"/>
      <c r="E11" s="172" t="s">
        <v>255</v>
      </c>
      <c r="F11" s="169" t="s">
        <v>4</v>
      </c>
      <c r="G11" s="169" t="s">
        <v>4</v>
      </c>
      <c r="H11" s="170"/>
      <c r="I11" s="170"/>
      <c r="K11" s="4" t="str">
        <f t="shared" si="0"/>
        <v>適・不適のどちらかを■にしてください</v>
      </c>
      <c r="L11" s="4"/>
      <c r="M11" s="4"/>
      <c r="N11" s="4"/>
      <c r="O11" s="4">
        <f t="shared" si="1"/>
        <v>1</v>
      </c>
    </row>
    <row r="12" spans="2:15" s="5" customFormat="1" ht="67.5">
      <c r="B12" s="165"/>
      <c r="C12" s="166"/>
      <c r="D12" s="167"/>
      <c r="E12" s="173" t="s">
        <v>256</v>
      </c>
      <c r="F12" s="169" t="s">
        <v>4</v>
      </c>
      <c r="G12" s="169" t="s">
        <v>4</v>
      </c>
      <c r="H12" s="170"/>
      <c r="I12" s="170"/>
      <c r="K12" s="4" t="str">
        <f t="shared" si="0"/>
        <v>適・不適のどちらかを■にしてください</v>
      </c>
      <c r="L12" s="4"/>
      <c r="M12" s="4"/>
      <c r="N12" s="4"/>
      <c r="O12" s="4">
        <f t="shared" si="1"/>
        <v>1</v>
      </c>
    </row>
    <row r="13" spans="2:15" s="5" customFormat="1" ht="33.75">
      <c r="B13" s="174"/>
      <c r="C13" s="175"/>
      <c r="D13" s="176"/>
      <c r="E13" s="177" t="s">
        <v>257</v>
      </c>
      <c r="F13" s="178" t="s">
        <v>4</v>
      </c>
      <c r="G13" s="178" t="s">
        <v>4</v>
      </c>
      <c r="H13" s="179"/>
      <c r="I13" s="179"/>
      <c r="K13" s="4" t="str">
        <f t="shared" si="0"/>
        <v>適・不適のどちらかを■にしてください</v>
      </c>
      <c r="L13" s="4"/>
      <c r="M13" s="4"/>
      <c r="N13" s="4"/>
      <c r="O13" s="4">
        <f t="shared" si="1"/>
        <v>1</v>
      </c>
    </row>
    <row r="14" spans="2:15" s="5" customFormat="1" ht="40.5" customHeight="1">
      <c r="B14" s="165"/>
      <c r="C14" s="160" t="s">
        <v>382</v>
      </c>
      <c r="D14" s="180"/>
      <c r="E14" s="168" t="s">
        <v>258</v>
      </c>
      <c r="F14" s="181" t="s">
        <v>4</v>
      </c>
      <c r="G14" s="181" t="s">
        <v>4</v>
      </c>
      <c r="H14" s="170"/>
      <c r="I14" s="170"/>
      <c r="K14" s="4" t="str">
        <f t="shared" si="0"/>
        <v>適・不適のどちらかを■にしてください</v>
      </c>
      <c r="L14" s="4"/>
      <c r="M14" s="4"/>
      <c r="N14" s="4"/>
      <c r="O14" s="4">
        <f t="shared" si="1"/>
        <v>1</v>
      </c>
    </row>
    <row r="15" spans="2:15" s="5" customFormat="1" ht="94.5" customHeight="1">
      <c r="B15" s="182"/>
      <c r="C15" s="166"/>
      <c r="D15" s="183" t="s">
        <v>202</v>
      </c>
      <c r="E15" s="153" t="s">
        <v>259</v>
      </c>
      <c r="F15" s="184" t="s">
        <v>4</v>
      </c>
      <c r="G15" s="184" t="s">
        <v>4</v>
      </c>
      <c r="H15" s="170"/>
      <c r="I15" s="166"/>
      <c r="K15" s="4" t="str">
        <f t="shared" si="0"/>
        <v>適・不適のどちらかを■にしてください</v>
      </c>
      <c r="L15" s="4"/>
      <c r="M15" s="4"/>
      <c r="N15" s="4"/>
      <c r="O15" s="4">
        <f t="shared" si="1"/>
        <v>1</v>
      </c>
    </row>
    <row r="16" spans="2:15" s="5" customFormat="1" ht="40.5" customHeight="1">
      <c r="B16" s="165"/>
      <c r="C16" s="166"/>
      <c r="D16" s="166"/>
      <c r="E16" s="185" t="s">
        <v>260</v>
      </c>
      <c r="F16" s="184" t="s">
        <v>4</v>
      </c>
      <c r="G16" s="184" t="s">
        <v>4</v>
      </c>
      <c r="H16" s="170"/>
      <c r="I16" s="166" t="s">
        <v>333</v>
      </c>
      <c r="K16" s="4" t="str">
        <f t="shared" si="0"/>
        <v>適・不適のどちらかを■にしてください</v>
      </c>
      <c r="L16" s="4"/>
      <c r="M16" s="4"/>
      <c r="N16" s="4"/>
      <c r="O16" s="4">
        <f t="shared" si="1"/>
        <v>1</v>
      </c>
    </row>
    <row r="17" spans="2:15" s="5" customFormat="1" ht="67.5" customHeight="1">
      <c r="B17" s="171"/>
      <c r="C17" s="166"/>
      <c r="D17" s="183" t="s">
        <v>201</v>
      </c>
      <c r="E17" s="186" t="s">
        <v>261</v>
      </c>
      <c r="F17" s="184" t="s">
        <v>4</v>
      </c>
      <c r="G17" s="184" t="s">
        <v>4</v>
      </c>
      <c r="H17" s="166"/>
      <c r="I17" s="166"/>
      <c r="K17" s="4" t="str">
        <f t="shared" si="0"/>
        <v>適・不適のどちらかを■にしてください</v>
      </c>
      <c r="L17" s="4"/>
      <c r="M17" s="4"/>
      <c r="N17" s="4"/>
      <c r="O17" s="4">
        <f t="shared" si="1"/>
        <v>1</v>
      </c>
    </row>
    <row r="18" spans="2:15" s="5" customFormat="1" ht="189" customHeight="1">
      <c r="B18" s="187">
        <v>1</v>
      </c>
      <c r="C18" s="166"/>
      <c r="D18" s="166"/>
      <c r="E18" s="153" t="s">
        <v>262</v>
      </c>
      <c r="F18" s="169" t="s">
        <v>4</v>
      </c>
      <c r="G18" s="169" t="s">
        <v>4</v>
      </c>
      <c r="H18" s="166"/>
      <c r="I18" s="166"/>
      <c r="K18" s="4" t="str">
        <f t="shared" si="0"/>
        <v>適・不適のどちらかを■にしてください</v>
      </c>
      <c r="L18" s="4"/>
      <c r="M18" s="4"/>
      <c r="N18" s="4"/>
      <c r="O18" s="4">
        <f t="shared" si="1"/>
        <v>1</v>
      </c>
    </row>
    <row r="19" spans="2:15" s="5" customFormat="1" ht="67.5" customHeight="1">
      <c r="B19" s="174"/>
      <c r="C19" s="175"/>
      <c r="D19" s="175"/>
      <c r="E19" s="154" t="s">
        <v>263</v>
      </c>
      <c r="F19" s="178" t="s">
        <v>4</v>
      </c>
      <c r="G19" s="178" t="s">
        <v>4</v>
      </c>
      <c r="H19" s="175"/>
      <c r="I19" s="175"/>
      <c r="K19" s="4" t="str">
        <f t="shared" si="0"/>
        <v>適・不適のどちらかを■にしてください</v>
      </c>
      <c r="L19" s="4"/>
      <c r="M19" s="4"/>
      <c r="N19" s="4"/>
      <c r="O19" s="4">
        <f t="shared" si="1"/>
        <v>1</v>
      </c>
    </row>
    <row r="20" spans="2:15" s="5" customFormat="1" ht="54" customHeight="1">
      <c r="B20" s="310"/>
      <c r="C20" s="160" t="s">
        <v>382</v>
      </c>
      <c r="D20" s="160"/>
      <c r="E20" s="251" t="s">
        <v>383</v>
      </c>
      <c r="F20" s="200" t="s">
        <v>4</v>
      </c>
      <c r="G20" s="200" t="s">
        <v>4</v>
      </c>
      <c r="H20" s="160"/>
      <c r="I20" s="160"/>
      <c r="K20" s="4" t="str">
        <f t="shared" si="0"/>
        <v>適・不適のどちらかを■にしてください</v>
      </c>
      <c r="L20" s="4"/>
      <c r="M20" s="4"/>
      <c r="N20" s="4"/>
      <c r="O20" s="4">
        <f t="shared" si="1"/>
        <v>1</v>
      </c>
    </row>
    <row r="21" spans="2:15" s="5" customFormat="1" ht="78.75">
      <c r="B21" s="165"/>
      <c r="C21" s="166"/>
      <c r="D21" s="166"/>
      <c r="E21" s="153" t="s">
        <v>264</v>
      </c>
      <c r="F21" s="169" t="s">
        <v>4</v>
      </c>
      <c r="G21" s="169" t="s">
        <v>4</v>
      </c>
      <c r="H21" s="166"/>
      <c r="I21" s="166"/>
      <c r="K21" s="4" t="str">
        <f t="shared" si="0"/>
        <v>適・不適のどちらかを■にしてください</v>
      </c>
      <c r="L21" s="4"/>
      <c r="M21" s="4"/>
      <c r="N21" s="4"/>
      <c r="O21" s="4">
        <f t="shared" si="1"/>
        <v>1</v>
      </c>
    </row>
    <row r="22" spans="2:15" s="5" customFormat="1" ht="67.5">
      <c r="B22" s="165"/>
      <c r="C22" s="166"/>
      <c r="D22" s="166"/>
      <c r="E22" s="186" t="s">
        <v>265</v>
      </c>
      <c r="F22" s="430" t="s">
        <v>4</v>
      </c>
      <c r="G22" s="430" t="s">
        <v>4</v>
      </c>
      <c r="H22" s="166"/>
      <c r="I22" s="166"/>
      <c r="K22" s="4" t="str">
        <f t="shared" si="0"/>
        <v>適・不適のどちらかを■にしてください</v>
      </c>
      <c r="L22" s="4"/>
      <c r="M22" s="4"/>
      <c r="N22" s="4"/>
      <c r="O22" s="4">
        <f t="shared" si="1"/>
        <v>1</v>
      </c>
    </row>
    <row r="23" spans="2:15" s="5" customFormat="1" ht="101.25">
      <c r="B23" s="171">
        <v>1</v>
      </c>
      <c r="C23" s="166"/>
      <c r="D23" s="180"/>
      <c r="E23" s="188" t="s">
        <v>266</v>
      </c>
      <c r="F23" s="431"/>
      <c r="G23" s="431"/>
      <c r="H23" s="166"/>
      <c r="I23" s="166"/>
      <c r="K23" s="4">
        <f t="shared" si="0"/>
      </c>
      <c r="L23" s="4"/>
      <c r="M23" s="4"/>
      <c r="N23" s="4"/>
      <c r="O23" s="4">
        <f t="shared" si="1"/>
        <v>0</v>
      </c>
    </row>
    <row r="24" spans="2:15" s="5" customFormat="1" ht="168.75">
      <c r="B24" s="81"/>
      <c r="C24" s="175"/>
      <c r="D24" s="189" t="s">
        <v>202</v>
      </c>
      <c r="E24" s="154" t="s">
        <v>267</v>
      </c>
      <c r="F24" s="178" t="s">
        <v>4</v>
      </c>
      <c r="G24" s="178" t="s">
        <v>4</v>
      </c>
      <c r="H24" s="175"/>
      <c r="I24" s="175"/>
      <c r="K24" s="4" t="str">
        <f t="shared" si="0"/>
        <v>適・不適のどちらかを■にしてください</v>
      </c>
      <c r="L24" s="4"/>
      <c r="M24" s="4"/>
      <c r="N24" s="4"/>
      <c r="O24" s="4">
        <f t="shared" si="1"/>
        <v>1</v>
      </c>
    </row>
    <row r="25" spans="2:15" s="5" customFormat="1" ht="33.75">
      <c r="B25" s="447">
        <v>2</v>
      </c>
      <c r="C25" s="160" t="s">
        <v>5</v>
      </c>
      <c r="D25" s="161" t="s">
        <v>203</v>
      </c>
      <c r="E25" s="161" t="s">
        <v>268</v>
      </c>
      <c r="F25" s="163" t="s">
        <v>4</v>
      </c>
      <c r="G25" s="163" t="s">
        <v>4</v>
      </c>
      <c r="H25" s="442" t="s">
        <v>95</v>
      </c>
      <c r="I25" s="460" t="s">
        <v>384</v>
      </c>
      <c r="K25" s="4" t="str">
        <f t="shared" si="0"/>
        <v>適・不適のどちらかを■にしてください</v>
      </c>
      <c r="L25" s="4"/>
      <c r="M25" s="4"/>
      <c r="N25" s="4"/>
      <c r="O25" s="4">
        <f t="shared" si="1"/>
        <v>1</v>
      </c>
    </row>
    <row r="26" spans="2:15" s="5" customFormat="1" ht="22.5">
      <c r="B26" s="448"/>
      <c r="C26" s="166"/>
      <c r="D26" s="167"/>
      <c r="E26" s="190" t="s">
        <v>269</v>
      </c>
      <c r="F26" s="430" t="s">
        <v>4</v>
      </c>
      <c r="G26" s="430" t="s">
        <v>4</v>
      </c>
      <c r="H26" s="443"/>
      <c r="I26" s="461"/>
      <c r="K26" s="4" t="str">
        <f t="shared" si="0"/>
        <v>適・不適のどちらかを■にしてください</v>
      </c>
      <c r="L26" s="4"/>
      <c r="M26" s="4"/>
      <c r="N26" s="4"/>
      <c r="O26" s="4">
        <f t="shared" si="1"/>
        <v>1</v>
      </c>
    </row>
    <row r="27" spans="2:15" s="5" customFormat="1" ht="101.25">
      <c r="B27" s="448"/>
      <c r="C27" s="166"/>
      <c r="D27" s="167"/>
      <c r="E27" s="167" t="s">
        <v>180</v>
      </c>
      <c r="F27" s="431"/>
      <c r="G27" s="431"/>
      <c r="H27" s="443"/>
      <c r="I27" s="166"/>
      <c r="K27" s="4">
        <f t="shared" si="0"/>
      </c>
      <c r="L27" s="4"/>
      <c r="M27" s="4"/>
      <c r="N27" s="4"/>
      <c r="O27" s="4">
        <f t="shared" si="1"/>
        <v>0</v>
      </c>
    </row>
    <row r="28" spans="2:15" s="5" customFormat="1" ht="67.5">
      <c r="B28" s="448"/>
      <c r="C28" s="166"/>
      <c r="D28" s="180"/>
      <c r="E28" s="191" t="s">
        <v>270</v>
      </c>
      <c r="F28" s="169" t="s">
        <v>4</v>
      </c>
      <c r="G28" s="169" t="s">
        <v>4</v>
      </c>
      <c r="H28" s="166"/>
      <c r="I28" s="166"/>
      <c r="K28" s="4" t="str">
        <f t="shared" si="0"/>
        <v>適・不適のどちらかを■にしてください</v>
      </c>
      <c r="L28" s="4"/>
      <c r="M28" s="4"/>
      <c r="N28" s="4"/>
      <c r="O28" s="4">
        <f t="shared" si="1"/>
        <v>1</v>
      </c>
    </row>
    <row r="29" spans="2:15" s="5" customFormat="1" ht="67.5">
      <c r="B29" s="448"/>
      <c r="C29" s="192"/>
      <c r="D29" s="193" t="s">
        <v>204</v>
      </c>
      <c r="E29" s="193" t="s">
        <v>271</v>
      </c>
      <c r="F29" s="169" t="s">
        <v>4</v>
      </c>
      <c r="G29" s="169" t="s">
        <v>4</v>
      </c>
      <c r="H29" s="192"/>
      <c r="I29" s="166" t="s">
        <v>333</v>
      </c>
      <c r="K29" s="4" t="str">
        <f t="shared" si="0"/>
        <v>適・不適のどちらかを■にしてください</v>
      </c>
      <c r="L29" s="4"/>
      <c r="M29" s="4"/>
      <c r="N29" s="4"/>
      <c r="O29" s="4">
        <f t="shared" si="1"/>
        <v>1</v>
      </c>
    </row>
    <row r="30" spans="2:15" s="5" customFormat="1" ht="45">
      <c r="B30" s="158"/>
      <c r="C30" s="166"/>
      <c r="D30" s="183" t="s">
        <v>565</v>
      </c>
      <c r="E30" s="183" t="s">
        <v>272</v>
      </c>
      <c r="F30" s="430" t="s">
        <v>4</v>
      </c>
      <c r="G30" s="430" t="s">
        <v>4</v>
      </c>
      <c r="H30" s="194"/>
      <c r="I30" s="166"/>
      <c r="K30" s="4" t="str">
        <f t="shared" si="0"/>
        <v>適・不適のどちらかを■にしてください</v>
      </c>
      <c r="L30" s="4"/>
      <c r="M30" s="4"/>
      <c r="N30" s="4"/>
      <c r="O30" s="4">
        <f t="shared" si="1"/>
        <v>1</v>
      </c>
    </row>
    <row r="31" spans="2:15" s="5" customFormat="1" ht="56.25">
      <c r="B31" s="81"/>
      <c r="C31" s="175"/>
      <c r="D31" s="175"/>
      <c r="E31" s="175" t="s">
        <v>273</v>
      </c>
      <c r="F31" s="432"/>
      <c r="G31" s="432"/>
      <c r="H31" s="195"/>
      <c r="I31" s="175"/>
      <c r="K31" s="4">
        <f t="shared" si="0"/>
      </c>
      <c r="L31" s="4"/>
      <c r="M31" s="4"/>
      <c r="N31" s="4"/>
      <c r="O31" s="4">
        <f t="shared" si="1"/>
        <v>0</v>
      </c>
    </row>
    <row r="32" spans="2:15" s="5" customFormat="1" ht="45" customHeight="1">
      <c r="B32" s="77" t="s">
        <v>186</v>
      </c>
      <c r="C32" s="196"/>
      <c r="D32" s="196"/>
      <c r="E32" s="197"/>
      <c r="F32" s="79" t="str">
        <f>IF(SUM(O33:O36)=0,"","点検結果を入力してください　↓")</f>
        <v>点検結果を入力してください　↓</v>
      </c>
      <c r="G32" s="78"/>
      <c r="H32" s="196"/>
      <c r="I32" s="198"/>
      <c r="K32" s="4">
        <f t="shared" si="0"/>
      </c>
      <c r="L32" s="4"/>
      <c r="M32" s="4"/>
      <c r="N32" s="4"/>
      <c r="O32" s="4">
        <f t="shared" si="1"/>
        <v>0</v>
      </c>
    </row>
    <row r="33" spans="2:15" s="5" customFormat="1" ht="33.75" customHeight="1">
      <c r="B33" s="498">
        <v>3</v>
      </c>
      <c r="C33" s="160" t="s">
        <v>1</v>
      </c>
      <c r="D33" s="161" t="s">
        <v>205</v>
      </c>
      <c r="E33" s="199" t="s">
        <v>332</v>
      </c>
      <c r="F33" s="200" t="s">
        <v>4</v>
      </c>
      <c r="G33" s="200" t="s">
        <v>4</v>
      </c>
      <c r="H33" s="442" t="s">
        <v>96</v>
      </c>
      <c r="I33" s="444" t="s">
        <v>334</v>
      </c>
      <c r="K33" s="4" t="str">
        <f t="shared" si="0"/>
        <v>適・不適のどちらかを■にしてください</v>
      </c>
      <c r="L33" s="4"/>
      <c r="M33" s="4"/>
      <c r="N33" s="4"/>
      <c r="O33" s="4">
        <f t="shared" si="1"/>
        <v>1</v>
      </c>
    </row>
    <row r="34" spans="2:15" s="5" customFormat="1" ht="33.75" customHeight="1">
      <c r="B34" s="499"/>
      <c r="C34" s="166"/>
      <c r="D34" s="167"/>
      <c r="E34" s="153" t="s">
        <v>275</v>
      </c>
      <c r="F34" s="181" t="s">
        <v>4</v>
      </c>
      <c r="G34" s="181" t="s">
        <v>4</v>
      </c>
      <c r="H34" s="443"/>
      <c r="I34" s="445"/>
      <c r="K34" s="4" t="str">
        <f t="shared" si="0"/>
        <v>適・不適のどちらかを■にしてください</v>
      </c>
      <c r="L34" s="4"/>
      <c r="M34" s="4"/>
      <c r="N34" s="4"/>
      <c r="O34" s="4">
        <f t="shared" si="1"/>
        <v>1</v>
      </c>
    </row>
    <row r="35" spans="2:15" s="5" customFormat="1" ht="33.75" customHeight="1">
      <c r="B35" s="499"/>
      <c r="C35" s="166"/>
      <c r="D35" s="167"/>
      <c r="E35" s="398" t="s">
        <v>585</v>
      </c>
      <c r="F35" s="181" t="s">
        <v>4</v>
      </c>
      <c r="G35" s="181" t="s">
        <v>4</v>
      </c>
      <c r="H35" s="443"/>
      <c r="I35" s="445"/>
      <c r="K35" s="4" t="str">
        <f t="shared" si="0"/>
        <v>適・不適のどちらかを■にしてください</v>
      </c>
      <c r="L35" s="4"/>
      <c r="M35" s="4"/>
      <c r="N35" s="4"/>
      <c r="O35" s="4">
        <f t="shared" si="1"/>
        <v>1</v>
      </c>
    </row>
    <row r="36" spans="2:15" s="5" customFormat="1" ht="33.75" customHeight="1">
      <c r="B36" s="500"/>
      <c r="C36" s="175"/>
      <c r="D36" s="176"/>
      <c r="E36" s="399" t="s">
        <v>586</v>
      </c>
      <c r="F36" s="202" t="s">
        <v>4</v>
      </c>
      <c r="G36" s="202" t="s">
        <v>4</v>
      </c>
      <c r="H36" s="471"/>
      <c r="I36" s="446"/>
      <c r="K36" s="4" t="str">
        <f t="shared" si="0"/>
        <v>適・不適のどちらかを■にしてください</v>
      </c>
      <c r="L36" s="4"/>
      <c r="M36" s="4"/>
      <c r="N36" s="4"/>
      <c r="O36" s="4">
        <f t="shared" si="1"/>
        <v>1</v>
      </c>
    </row>
    <row r="37" spans="2:15" s="5" customFormat="1" ht="45" customHeight="1">
      <c r="B37" s="77" t="s">
        <v>187</v>
      </c>
      <c r="C37" s="196"/>
      <c r="D37" s="196"/>
      <c r="E37" s="197"/>
      <c r="F37" s="79" t="str">
        <f>IF(SUM(O38:O105)=0,"","点検結果を入力してください　↓")</f>
        <v>点検結果を入力してください　↓</v>
      </c>
      <c r="G37" s="196"/>
      <c r="H37" s="196"/>
      <c r="I37" s="198"/>
      <c r="K37" s="4">
        <f t="shared" si="0"/>
      </c>
      <c r="L37" s="4"/>
      <c r="M37" s="4"/>
      <c r="N37" s="4"/>
      <c r="O37" s="4">
        <f t="shared" si="1"/>
        <v>0</v>
      </c>
    </row>
    <row r="38" spans="2:15" s="5" customFormat="1" ht="78.75">
      <c r="B38" s="203">
        <v>4</v>
      </c>
      <c r="C38" s="204" t="s">
        <v>2</v>
      </c>
      <c r="D38" s="205" t="s">
        <v>206</v>
      </c>
      <c r="E38" s="205" t="s">
        <v>276</v>
      </c>
      <c r="F38" s="200" t="s">
        <v>4</v>
      </c>
      <c r="G38" s="200" t="s">
        <v>4</v>
      </c>
      <c r="H38" s="206" t="s">
        <v>97</v>
      </c>
      <c r="I38" s="164" t="s">
        <v>335</v>
      </c>
      <c r="K38" s="4" t="str">
        <f t="shared" si="0"/>
        <v>適・不適のどちらかを■にしてください</v>
      </c>
      <c r="L38" s="4"/>
      <c r="M38" s="4"/>
      <c r="N38" s="4"/>
      <c r="O38" s="4">
        <f t="shared" si="1"/>
        <v>1</v>
      </c>
    </row>
    <row r="39" spans="2:15" s="5" customFormat="1" ht="58.5" customHeight="1">
      <c r="B39" s="203">
        <v>5</v>
      </c>
      <c r="C39" s="204" t="s">
        <v>12</v>
      </c>
      <c r="D39" s="205" t="s">
        <v>243</v>
      </c>
      <c r="E39" s="205" t="s">
        <v>277</v>
      </c>
      <c r="F39" s="207" t="s">
        <v>4</v>
      </c>
      <c r="G39" s="207" t="s">
        <v>4</v>
      </c>
      <c r="H39" s="206" t="s">
        <v>98</v>
      </c>
      <c r="I39" s="206" t="s">
        <v>336</v>
      </c>
      <c r="K39" s="4" t="str">
        <f t="shared" si="0"/>
        <v>適・不適のどちらかを■にしてください</v>
      </c>
      <c r="L39" s="4"/>
      <c r="M39" s="4"/>
      <c r="N39" s="4"/>
      <c r="O39" s="4">
        <f t="shared" si="1"/>
        <v>1</v>
      </c>
    </row>
    <row r="40" spans="2:15" s="5" customFormat="1" ht="47.25" customHeight="1">
      <c r="B40" s="447">
        <v>6</v>
      </c>
      <c r="C40" s="160" t="s">
        <v>6</v>
      </c>
      <c r="D40" s="160" t="s">
        <v>244</v>
      </c>
      <c r="E40" s="208" t="s">
        <v>278</v>
      </c>
      <c r="F40" s="163" t="s">
        <v>4</v>
      </c>
      <c r="G40" s="163" t="s">
        <v>4</v>
      </c>
      <c r="H40" s="164" t="s">
        <v>99</v>
      </c>
      <c r="I40" s="164" t="s">
        <v>385</v>
      </c>
      <c r="K40" s="4" t="str">
        <f t="shared" si="0"/>
        <v>適・不適のどちらかを■にしてください</v>
      </c>
      <c r="L40" s="4"/>
      <c r="M40" s="4"/>
      <c r="N40" s="4"/>
      <c r="O40" s="4">
        <f t="shared" si="1"/>
        <v>1</v>
      </c>
    </row>
    <row r="41" spans="2:15" s="5" customFormat="1" ht="69" customHeight="1">
      <c r="B41" s="449"/>
      <c r="C41" s="175"/>
      <c r="D41" s="175"/>
      <c r="E41" s="189" t="s">
        <v>279</v>
      </c>
      <c r="F41" s="178" t="s">
        <v>4</v>
      </c>
      <c r="G41" s="178" t="s">
        <v>4</v>
      </c>
      <c r="H41" s="179"/>
      <c r="I41" s="179"/>
      <c r="K41" s="4" t="str">
        <f t="shared" si="0"/>
        <v>適・不適のどちらかを■にしてください</v>
      </c>
      <c r="L41" s="4"/>
      <c r="M41" s="4"/>
      <c r="N41" s="4"/>
      <c r="O41" s="4">
        <f t="shared" si="1"/>
        <v>1</v>
      </c>
    </row>
    <row r="42" spans="2:15" s="5" customFormat="1" ht="63" customHeight="1">
      <c r="B42" s="447">
        <v>7</v>
      </c>
      <c r="C42" s="160" t="s">
        <v>21</v>
      </c>
      <c r="D42" s="208" t="s">
        <v>245</v>
      </c>
      <c r="E42" s="209" t="s">
        <v>280</v>
      </c>
      <c r="F42" s="200" t="s">
        <v>4</v>
      </c>
      <c r="G42" s="200" t="s">
        <v>4</v>
      </c>
      <c r="H42" s="164" t="s">
        <v>100</v>
      </c>
      <c r="I42" s="164" t="s">
        <v>337</v>
      </c>
      <c r="K42" s="4" t="str">
        <f t="shared" si="0"/>
        <v>適・不適のどちらかを■にしてください</v>
      </c>
      <c r="L42" s="4"/>
      <c r="M42" s="4"/>
      <c r="N42" s="4"/>
      <c r="O42" s="4">
        <f t="shared" si="1"/>
        <v>1</v>
      </c>
    </row>
    <row r="43" spans="2:15" s="5" customFormat="1" ht="33.75" customHeight="1">
      <c r="B43" s="449"/>
      <c r="C43" s="175"/>
      <c r="D43" s="189" t="s">
        <v>207</v>
      </c>
      <c r="E43" s="189" t="s">
        <v>330</v>
      </c>
      <c r="F43" s="178" t="s">
        <v>4</v>
      </c>
      <c r="G43" s="178" t="s">
        <v>4</v>
      </c>
      <c r="H43" s="179"/>
      <c r="I43" s="210"/>
      <c r="K43" s="4" t="str">
        <f t="shared" si="0"/>
        <v>適・不適のどちらかを■にしてください</v>
      </c>
      <c r="L43" s="4"/>
      <c r="M43" s="4"/>
      <c r="N43" s="4"/>
      <c r="O43" s="4">
        <f t="shared" si="1"/>
        <v>1</v>
      </c>
    </row>
    <row r="44" spans="2:15" s="5" customFormat="1" ht="33.75" customHeight="1">
      <c r="B44" s="159"/>
      <c r="C44" s="164" t="s">
        <v>7</v>
      </c>
      <c r="D44" s="164" t="s">
        <v>395</v>
      </c>
      <c r="E44" s="161" t="s">
        <v>281</v>
      </c>
      <c r="F44" s="200" t="s">
        <v>4</v>
      </c>
      <c r="G44" s="200" t="s">
        <v>4</v>
      </c>
      <c r="H44" s="450" t="s">
        <v>101</v>
      </c>
      <c r="I44" s="160" t="s">
        <v>386</v>
      </c>
      <c r="K44" s="4" t="str">
        <f t="shared" si="0"/>
        <v>適・不適のどちらかを■にしてください</v>
      </c>
      <c r="L44" s="4"/>
      <c r="M44" s="4"/>
      <c r="N44" s="4"/>
      <c r="O44" s="4">
        <f t="shared" si="1"/>
        <v>1</v>
      </c>
    </row>
    <row r="45" spans="2:15" s="5" customFormat="1" ht="33.75">
      <c r="B45" s="182"/>
      <c r="C45" s="170"/>
      <c r="D45" s="170"/>
      <c r="E45" s="190" t="s">
        <v>282</v>
      </c>
      <c r="F45" s="169" t="s">
        <v>4</v>
      </c>
      <c r="G45" s="169" t="s">
        <v>4</v>
      </c>
      <c r="H45" s="451"/>
      <c r="I45" s="166"/>
      <c r="K45" s="4" t="str">
        <f t="shared" si="0"/>
        <v>適・不適のどちらかを■にしてください</v>
      </c>
      <c r="L45" s="4"/>
      <c r="M45" s="4"/>
      <c r="N45" s="4"/>
      <c r="O45" s="4">
        <f t="shared" si="1"/>
        <v>1</v>
      </c>
    </row>
    <row r="46" spans="2:15" s="5" customFormat="1" ht="165" customHeight="1">
      <c r="B46" s="448">
        <v>8</v>
      </c>
      <c r="C46" s="170"/>
      <c r="D46" s="170"/>
      <c r="E46" s="193" t="s">
        <v>283</v>
      </c>
      <c r="F46" s="169" t="s">
        <v>4</v>
      </c>
      <c r="G46" s="169" t="s">
        <v>4</v>
      </c>
      <c r="H46" s="451"/>
      <c r="I46" s="166"/>
      <c r="K46" s="4" t="str">
        <f t="shared" si="0"/>
        <v>適・不適のどちらかを■にしてください</v>
      </c>
      <c r="L46" s="4"/>
      <c r="M46" s="4"/>
      <c r="N46" s="4"/>
      <c r="O46" s="4">
        <f t="shared" si="1"/>
        <v>1</v>
      </c>
    </row>
    <row r="47" spans="2:15" s="5" customFormat="1" ht="54.75" customHeight="1">
      <c r="B47" s="448"/>
      <c r="C47" s="170"/>
      <c r="D47" s="222"/>
      <c r="E47" s="193" t="s">
        <v>284</v>
      </c>
      <c r="F47" s="169" t="s">
        <v>4</v>
      </c>
      <c r="G47" s="169" t="s">
        <v>4</v>
      </c>
      <c r="H47" s="451"/>
      <c r="I47" s="166"/>
      <c r="K47" s="4" t="str">
        <f t="shared" si="0"/>
        <v>適・不適のどちらかを■にしてください</v>
      </c>
      <c r="L47" s="4"/>
      <c r="M47" s="4"/>
      <c r="N47" s="4"/>
      <c r="O47" s="4">
        <f t="shared" si="1"/>
        <v>1</v>
      </c>
    </row>
    <row r="48" spans="2:15" s="5" customFormat="1" ht="44.25" customHeight="1">
      <c r="B48" s="448"/>
      <c r="C48" s="170"/>
      <c r="D48" s="219" t="s">
        <v>394</v>
      </c>
      <c r="E48" s="183" t="s">
        <v>285</v>
      </c>
      <c r="F48" s="184" t="s">
        <v>4</v>
      </c>
      <c r="G48" s="184" t="s">
        <v>4</v>
      </c>
      <c r="H48" s="311" t="s">
        <v>208</v>
      </c>
      <c r="I48" s="166"/>
      <c r="K48" s="4" t="str">
        <f t="shared" si="0"/>
        <v>適・不適のどちらかを■にしてください</v>
      </c>
      <c r="L48" s="4"/>
      <c r="M48" s="4"/>
      <c r="N48" s="4"/>
      <c r="O48" s="4">
        <f t="shared" si="1"/>
        <v>1</v>
      </c>
    </row>
    <row r="49" spans="2:15" s="5" customFormat="1" ht="45" customHeight="1">
      <c r="B49" s="448"/>
      <c r="C49" s="170"/>
      <c r="D49" s="170"/>
      <c r="E49" s="193" t="s">
        <v>392</v>
      </c>
      <c r="F49" s="169" t="s">
        <v>4</v>
      </c>
      <c r="G49" s="169" t="s">
        <v>4</v>
      </c>
      <c r="H49" s="312" t="s">
        <v>209</v>
      </c>
      <c r="I49" s="166"/>
      <c r="K49" s="4" t="str">
        <f t="shared" si="0"/>
        <v>適・不適のどちらかを■にしてください</v>
      </c>
      <c r="L49" s="4"/>
      <c r="M49" s="4"/>
      <c r="N49" s="4"/>
      <c r="O49" s="4">
        <f t="shared" si="1"/>
        <v>1</v>
      </c>
    </row>
    <row r="50" spans="2:15" s="5" customFormat="1" ht="45" customHeight="1">
      <c r="B50" s="449"/>
      <c r="C50" s="179"/>
      <c r="D50" s="179"/>
      <c r="E50" s="189" t="s">
        <v>393</v>
      </c>
      <c r="F50" s="178" t="s">
        <v>4</v>
      </c>
      <c r="G50" s="178" t="s">
        <v>4</v>
      </c>
      <c r="H50" s="213"/>
      <c r="I50" s="175"/>
      <c r="K50" s="4" t="str">
        <f t="shared" si="0"/>
        <v>適・不適のどちらかを■にしてください</v>
      </c>
      <c r="L50" s="4"/>
      <c r="M50" s="4"/>
      <c r="N50" s="4"/>
      <c r="O50" s="4">
        <f t="shared" si="1"/>
        <v>1</v>
      </c>
    </row>
    <row r="51" spans="2:15" s="5" customFormat="1" ht="120" customHeight="1">
      <c r="B51" s="214">
        <v>9</v>
      </c>
      <c r="C51" s="204" t="s">
        <v>188</v>
      </c>
      <c r="D51" s="205" t="s">
        <v>246</v>
      </c>
      <c r="E51" s="215" t="s">
        <v>286</v>
      </c>
      <c r="F51" s="207" t="s">
        <v>4</v>
      </c>
      <c r="G51" s="207" t="s">
        <v>4</v>
      </c>
      <c r="H51" s="206" t="s">
        <v>247</v>
      </c>
      <c r="I51" s="206" t="s">
        <v>338</v>
      </c>
      <c r="K51" s="4" t="str">
        <f t="shared" si="0"/>
        <v>適・不適のどちらかを■にしてください</v>
      </c>
      <c r="L51" s="4"/>
      <c r="M51" s="4"/>
      <c r="N51" s="4"/>
      <c r="O51" s="4">
        <f t="shared" si="1"/>
        <v>1</v>
      </c>
    </row>
    <row r="52" spans="2:15" s="5" customFormat="1" ht="45" customHeight="1">
      <c r="B52" s="447">
        <v>10</v>
      </c>
      <c r="C52" s="164" t="s">
        <v>27</v>
      </c>
      <c r="D52" s="164" t="s">
        <v>213</v>
      </c>
      <c r="E52" s="230" t="s">
        <v>587</v>
      </c>
      <c r="F52" s="163" t="s">
        <v>4</v>
      </c>
      <c r="G52" s="163" t="s">
        <v>4</v>
      </c>
      <c r="H52" s="442" t="s">
        <v>387</v>
      </c>
      <c r="I52" s="442" t="s">
        <v>388</v>
      </c>
      <c r="K52" s="4" t="str">
        <f t="shared" si="0"/>
        <v>適・不適のどちらかを■にしてください</v>
      </c>
      <c r="L52" s="4"/>
      <c r="M52" s="4"/>
      <c r="N52" s="4"/>
      <c r="O52" s="4">
        <f t="shared" si="1"/>
        <v>1</v>
      </c>
    </row>
    <row r="53" spans="2:15" s="5" customFormat="1" ht="33.75" customHeight="1">
      <c r="B53" s="448"/>
      <c r="C53" s="170"/>
      <c r="D53" s="170"/>
      <c r="E53" s="153" t="s">
        <v>287</v>
      </c>
      <c r="F53" s="169" t="s">
        <v>4</v>
      </c>
      <c r="G53" s="169" t="s">
        <v>4</v>
      </c>
      <c r="H53" s="443"/>
      <c r="I53" s="443"/>
      <c r="K53" s="4" t="str">
        <f t="shared" si="0"/>
        <v>適・不適のどちらかを■にしてください</v>
      </c>
      <c r="L53" s="4"/>
      <c r="M53" s="4"/>
      <c r="N53" s="4"/>
      <c r="O53" s="4">
        <f t="shared" si="1"/>
        <v>1</v>
      </c>
    </row>
    <row r="54" spans="2:15" s="5" customFormat="1" ht="45" customHeight="1">
      <c r="B54" s="448"/>
      <c r="C54" s="170"/>
      <c r="D54" s="170"/>
      <c r="E54" s="172" t="s">
        <v>288</v>
      </c>
      <c r="F54" s="169" t="s">
        <v>4</v>
      </c>
      <c r="G54" s="169" t="s">
        <v>4</v>
      </c>
      <c r="H54" s="443"/>
      <c r="I54" s="443"/>
      <c r="K54" s="4" t="str">
        <f t="shared" si="0"/>
        <v>適・不適のどちらかを■にしてください</v>
      </c>
      <c r="L54" s="4"/>
      <c r="M54" s="4"/>
      <c r="N54" s="4"/>
      <c r="O54" s="4">
        <f t="shared" si="1"/>
        <v>1</v>
      </c>
    </row>
    <row r="55" spans="2:15" s="5" customFormat="1" ht="61.5" customHeight="1">
      <c r="B55" s="448"/>
      <c r="C55" s="170"/>
      <c r="D55" s="218" t="s">
        <v>327</v>
      </c>
      <c r="E55" s="172" t="s">
        <v>289</v>
      </c>
      <c r="F55" s="169" t="s">
        <v>4</v>
      </c>
      <c r="G55" s="169" t="s">
        <v>4</v>
      </c>
      <c r="H55" s="170"/>
      <c r="I55" s="443"/>
      <c r="K55" s="4" t="str">
        <f t="shared" si="0"/>
        <v>適・不適のどちらかを■にしてください</v>
      </c>
      <c r="L55" s="4"/>
      <c r="M55" s="4"/>
      <c r="N55" s="4"/>
      <c r="O55" s="4">
        <f t="shared" si="1"/>
        <v>1</v>
      </c>
    </row>
    <row r="56" spans="2:15" s="5" customFormat="1" ht="33.75">
      <c r="B56" s="448"/>
      <c r="C56" s="170"/>
      <c r="D56" s="219" t="s">
        <v>212</v>
      </c>
      <c r="E56" s="153" t="s">
        <v>290</v>
      </c>
      <c r="F56" s="169" t="s">
        <v>4</v>
      </c>
      <c r="G56" s="169" t="s">
        <v>4</v>
      </c>
      <c r="H56" s="170"/>
      <c r="I56" s="170"/>
      <c r="K56" s="4" t="str">
        <f t="shared" si="0"/>
        <v>適・不適のどちらかを■にしてください</v>
      </c>
      <c r="L56" s="4"/>
      <c r="M56" s="4"/>
      <c r="N56" s="4"/>
      <c r="O56" s="4">
        <f t="shared" si="1"/>
        <v>1</v>
      </c>
    </row>
    <row r="57" spans="2:15" s="5" customFormat="1" ht="54.75" customHeight="1">
      <c r="B57" s="448"/>
      <c r="C57" s="170"/>
      <c r="D57" s="170"/>
      <c r="E57" s="153" t="s">
        <v>291</v>
      </c>
      <c r="F57" s="169" t="s">
        <v>4</v>
      </c>
      <c r="G57" s="169" t="s">
        <v>4</v>
      </c>
      <c r="H57" s="170"/>
      <c r="I57" s="221"/>
      <c r="K57" s="4" t="str">
        <f t="shared" si="0"/>
        <v>適・不適のどちらかを■にしてください</v>
      </c>
      <c r="L57" s="4"/>
      <c r="M57" s="4"/>
      <c r="N57" s="4"/>
      <c r="O57" s="4">
        <f t="shared" si="1"/>
        <v>1</v>
      </c>
    </row>
    <row r="58" spans="2:15" s="5" customFormat="1" ht="40.5" customHeight="1">
      <c r="B58" s="449"/>
      <c r="C58" s="179"/>
      <c r="D58" s="179"/>
      <c r="E58" s="177" t="s">
        <v>292</v>
      </c>
      <c r="F58" s="178" t="s">
        <v>4</v>
      </c>
      <c r="G58" s="178" t="s">
        <v>4</v>
      </c>
      <c r="H58" s="179"/>
      <c r="I58" s="210"/>
      <c r="K58" s="4" t="str">
        <f t="shared" si="0"/>
        <v>適・不適のどちらかを■にしてください</v>
      </c>
      <c r="L58" s="4"/>
      <c r="M58" s="4"/>
      <c r="N58" s="4"/>
      <c r="O58" s="4">
        <f t="shared" si="1"/>
        <v>1</v>
      </c>
    </row>
    <row r="59" spans="2:15" s="5" customFormat="1" ht="54.75" customHeight="1">
      <c r="B59" s="159"/>
      <c r="C59" s="164" t="s">
        <v>27</v>
      </c>
      <c r="D59" s="164" t="s">
        <v>328</v>
      </c>
      <c r="E59" s="162" t="s">
        <v>293</v>
      </c>
      <c r="F59" s="200" t="s">
        <v>4</v>
      </c>
      <c r="G59" s="200" t="s">
        <v>4</v>
      </c>
      <c r="H59" s="164"/>
      <c r="I59" s="220"/>
      <c r="K59" s="4" t="str">
        <f t="shared" si="0"/>
        <v>適・不適のどちらかを■にしてください</v>
      </c>
      <c r="L59" s="4"/>
      <c r="M59" s="4"/>
      <c r="N59" s="4"/>
      <c r="O59" s="4">
        <f t="shared" si="1"/>
        <v>1</v>
      </c>
    </row>
    <row r="60" spans="2:15" s="5" customFormat="1" ht="40.5" customHeight="1">
      <c r="B60" s="448">
        <v>10</v>
      </c>
      <c r="C60" s="170"/>
      <c r="D60" s="170"/>
      <c r="E60" s="172" t="s">
        <v>294</v>
      </c>
      <c r="F60" s="169" t="s">
        <v>4</v>
      </c>
      <c r="G60" s="169" t="s">
        <v>4</v>
      </c>
      <c r="H60" s="170"/>
      <c r="I60" s="221"/>
      <c r="K60" s="4" t="str">
        <f t="shared" si="0"/>
        <v>適・不適のどちらかを■にしてください</v>
      </c>
      <c r="L60" s="4"/>
      <c r="M60" s="4"/>
      <c r="N60" s="4"/>
      <c r="O60" s="4">
        <f t="shared" si="1"/>
        <v>1</v>
      </c>
    </row>
    <row r="61" spans="2:15" s="5" customFormat="1" ht="54.75" customHeight="1">
      <c r="B61" s="448"/>
      <c r="C61" s="170"/>
      <c r="D61" s="222"/>
      <c r="E61" s="153" t="s">
        <v>295</v>
      </c>
      <c r="F61" s="169" t="s">
        <v>4</v>
      </c>
      <c r="G61" s="169" t="s">
        <v>4</v>
      </c>
      <c r="H61" s="170"/>
      <c r="I61" s="221"/>
      <c r="K61" s="4" t="str">
        <f t="shared" si="0"/>
        <v>適・不適のどちらかを■にしてください</v>
      </c>
      <c r="L61" s="4"/>
      <c r="M61" s="4"/>
      <c r="N61" s="4"/>
      <c r="O61" s="4">
        <f t="shared" si="1"/>
        <v>1</v>
      </c>
    </row>
    <row r="62" spans="2:15" s="5" customFormat="1" ht="54.75" customHeight="1">
      <c r="B62" s="211"/>
      <c r="C62" s="179"/>
      <c r="D62" s="223" t="s">
        <v>248</v>
      </c>
      <c r="E62" s="154" t="s">
        <v>296</v>
      </c>
      <c r="F62" s="178" t="s">
        <v>4</v>
      </c>
      <c r="G62" s="178" t="s">
        <v>4</v>
      </c>
      <c r="H62" s="179"/>
      <c r="I62" s="224"/>
      <c r="K62" s="4" t="str">
        <f t="shared" si="0"/>
        <v>適・不適のどちらかを■にしてください</v>
      </c>
      <c r="L62" s="4"/>
      <c r="M62" s="4"/>
      <c r="N62" s="4"/>
      <c r="O62" s="4">
        <f t="shared" si="1"/>
        <v>1</v>
      </c>
    </row>
    <row r="63" spans="2:15" s="5" customFormat="1" ht="40.5" customHeight="1">
      <c r="B63" s="447">
        <v>11</v>
      </c>
      <c r="C63" s="164" t="s">
        <v>26</v>
      </c>
      <c r="D63" s="460" t="s">
        <v>249</v>
      </c>
      <c r="E63" s="162" t="s">
        <v>297</v>
      </c>
      <c r="F63" s="200" t="s">
        <v>4</v>
      </c>
      <c r="G63" s="200" t="s">
        <v>4</v>
      </c>
      <c r="H63" s="436" t="s">
        <v>102</v>
      </c>
      <c r="I63" s="436" t="s">
        <v>339</v>
      </c>
      <c r="K63" s="4" t="str">
        <f t="shared" si="0"/>
        <v>適・不適のどちらかを■にしてください</v>
      </c>
      <c r="L63" s="4"/>
      <c r="M63" s="4"/>
      <c r="N63" s="4"/>
      <c r="O63" s="4">
        <f t="shared" si="1"/>
        <v>1</v>
      </c>
    </row>
    <row r="64" spans="2:15" s="5" customFormat="1" ht="81" customHeight="1">
      <c r="B64" s="475"/>
      <c r="C64" s="402"/>
      <c r="D64" s="461"/>
      <c r="E64" s="172" t="s">
        <v>298</v>
      </c>
      <c r="F64" s="169" t="s">
        <v>4</v>
      </c>
      <c r="G64" s="169" t="s">
        <v>4</v>
      </c>
      <c r="H64" s="437"/>
      <c r="I64" s="437"/>
      <c r="K64" s="4" t="str">
        <f t="shared" si="0"/>
        <v>適・不適のどちらかを■にしてください</v>
      </c>
      <c r="L64" s="4"/>
      <c r="M64" s="4"/>
      <c r="N64" s="4"/>
      <c r="O64" s="4">
        <f t="shared" si="1"/>
        <v>1</v>
      </c>
    </row>
    <row r="65" spans="2:15" s="5" customFormat="1" ht="67.5" customHeight="1">
      <c r="B65" s="474"/>
      <c r="C65" s="391"/>
      <c r="D65" s="462"/>
      <c r="E65" s="227" t="s">
        <v>299</v>
      </c>
      <c r="F65" s="178" t="s">
        <v>4</v>
      </c>
      <c r="G65" s="178" t="s">
        <v>4</v>
      </c>
      <c r="H65" s="438"/>
      <c r="I65" s="438"/>
      <c r="K65" s="4" t="str">
        <f t="shared" si="0"/>
        <v>適・不適のどちらかを■にしてください</v>
      </c>
      <c r="L65" s="4"/>
      <c r="M65" s="4"/>
      <c r="N65" s="4"/>
      <c r="O65" s="4">
        <f t="shared" si="1"/>
        <v>1</v>
      </c>
    </row>
    <row r="66" spans="2:15" s="5" customFormat="1" ht="45.75" customHeight="1">
      <c r="B66" s="447">
        <v>12</v>
      </c>
      <c r="C66" s="164" t="s">
        <v>8</v>
      </c>
      <c r="D66" s="160" t="s">
        <v>210</v>
      </c>
      <c r="E66" s="153" t="s">
        <v>300</v>
      </c>
      <c r="F66" s="200" t="s">
        <v>4</v>
      </c>
      <c r="G66" s="200" t="s">
        <v>4</v>
      </c>
      <c r="H66" s="460" t="s">
        <v>103</v>
      </c>
      <c r="I66" s="216" t="s">
        <v>341</v>
      </c>
      <c r="K66" s="4" t="str">
        <f t="shared" si="0"/>
        <v>適・不適のどちらかを■にしてください</v>
      </c>
      <c r="L66" s="4"/>
      <c r="M66" s="4"/>
      <c r="N66" s="4"/>
      <c r="O66" s="4">
        <f t="shared" si="1"/>
        <v>1</v>
      </c>
    </row>
    <row r="67" spans="2:15" s="5" customFormat="1" ht="40.5" customHeight="1">
      <c r="B67" s="474"/>
      <c r="C67" s="391"/>
      <c r="D67" s="189" t="s">
        <v>211</v>
      </c>
      <c r="E67" s="154" t="s">
        <v>342</v>
      </c>
      <c r="F67" s="178" t="s">
        <v>4</v>
      </c>
      <c r="G67" s="178" t="s">
        <v>4</v>
      </c>
      <c r="H67" s="476"/>
      <c r="I67" s="223" t="s">
        <v>340</v>
      </c>
      <c r="K67" s="4" t="str">
        <f t="shared" si="0"/>
        <v>適・不適のどちらかを■にしてください</v>
      </c>
      <c r="L67" s="4"/>
      <c r="M67" s="4"/>
      <c r="N67" s="4"/>
      <c r="O67" s="4">
        <f t="shared" si="1"/>
        <v>1</v>
      </c>
    </row>
    <row r="68" spans="2:15" s="5" customFormat="1" ht="202.5" customHeight="1">
      <c r="B68" s="214">
        <v>13</v>
      </c>
      <c r="C68" s="204" t="s">
        <v>15</v>
      </c>
      <c r="D68" s="205" t="s">
        <v>250</v>
      </c>
      <c r="E68" s="229" t="s">
        <v>343</v>
      </c>
      <c r="F68" s="207" t="s">
        <v>4</v>
      </c>
      <c r="G68" s="207" t="s">
        <v>4</v>
      </c>
      <c r="H68" s="204" t="s">
        <v>104</v>
      </c>
      <c r="I68" s="206" t="s">
        <v>344</v>
      </c>
      <c r="K68" s="4" t="str">
        <f t="shared" si="0"/>
        <v>適・不適のどちらかを■にしてください</v>
      </c>
      <c r="L68" s="4"/>
      <c r="M68" s="4"/>
      <c r="N68" s="4"/>
      <c r="O68" s="4">
        <f t="shared" si="1"/>
        <v>1</v>
      </c>
    </row>
    <row r="69" spans="2:15" s="5" customFormat="1" ht="54.75" customHeight="1">
      <c r="B69" s="447">
        <v>14</v>
      </c>
      <c r="C69" s="170" t="s">
        <v>9</v>
      </c>
      <c r="D69" s="222" t="s">
        <v>215</v>
      </c>
      <c r="E69" s="168" t="s">
        <v>301</v>
      </c>
      <c r="F69" s="181" t="s">
        <v>4</v>
      </c>
      <c r="G69" s="181" t="s">
        <v>4</v>
      </c>
      <c r="H69" s="457" t="s">
        <v>111</v>
      </c>
      <c r="I69" s="460" t="s">
        <v>345</v>
      </c>
      <c r="K69" s="4" t="str">
        <f t="shared" si="0"/>
        <v>適・不適のどちらかを■にしてください</v>
      </c>
      <c r="L69" s="4"/>
      <c r="M69" s="4"/>
      <c r="N69" s="4"/>
      <c r="O69" s="4">
        <f t="shared" si="1"/>
        <v>1</v>
      </c>
    </row>
    <row r="70" spans="2:15" s="5" customFormat="1" ht="54.75" customHeight="1">
      <c r="B70" s="448"/>
      <c r="C70" s="170"/>
      <c r="D70" s="218" t="s">
        <v>216</v>
      </c>
      <c r="E70" s="172" t="s">
        <v>302</v>
      </c>
      <c r="F70" s="169" t="s">
        <v>4</v>
      </c>
      <c r="G70" s="169" t="s">
        <v>4</v>
      </c>
      <c r="H70" s="458"/>
      <c r="I70" s="461"/>
      <c r="K70" s="4" t="str">
        <f t="shared" si="0"/>
        <v>適・不適のどちらかを■にしてください</v>
      </c>
      <c r="L70" s="4"/>
      <c r="M70" s="4"/>
      <c r="N70" s="4"/>
      <c r="O70" s="4">
        <f t="shared" si="1"/>
        <v>1</v>
      </c>
    </row>
    <row r="71" spans="2:15" s="5" customFormat="1" ht="40.5" customHeight="1">
      <c r="B71" s="448"/>
      <c r="C71" s="170"/>
      <c r="D71" s="218" t="s">
        <v>217</v>
      </c>
      <c r="E71" s="172" t="s">
        <v>303</v>
      </c>
      <c r="F71" s="169" t="s">
        <v>4</v>
      </c>
      <c r="G71" s="169" t="s">
        <v>4</v>
      </c>
      <c r="H71" s="458"/>
      <c r="I71" s="461"/>
      <c r="K71" s="4" t="str">
        <f t="shared" si="0"/>
        <v>適・不適のどちらかを■にしてください</v>
      </c>
      <c r="L71" s="4"/>
      <c r="M71" s="4"/>
      <c r="N71" s="4"/>
      <c r="O71" s="4">
        <f t="shared" si="1"/>
        <v>1</v>
      </c>
    </row>
    <row r="72" spans="2:15" s="5" customFormat="1" ht="40.5" customHeight="1">
      <c r="B72" s="448"/>
      <c r="C72" s="170"/>
      <c r="D72" s="231" t="s">
        <v>347</v>
      </c>
      <c r="E72" s="232" t="s">
        <v>346</v>
      </c>
      <c r="F72" s="169" t="s">
        <v>4</v>
      </c>
      <c r="G72" s="169" t="s">
        <v>4</v>
      </c>
      <c r="H72" s="458"/>
      <c r="I72" s="461"/>
      <c r="K72" s="4" t="str">
        <f t="shared" si="0"/>
        <v>適・不適のどちらかを■にしてください</v>
      </c>
      <c r="L72" s="4"/>
      <c r="M72" s="4"/>
      <c r="N72" s="4"/>
      <c r="O72" s="4">
        <f t="shared" si="1"/>
        <v>1</v>
      </c>
    </row>
    <row r="73" spans="2:15" s="5" customFormat="1" ht="68.25" customHeight="1">
      <c r="B73" s="449"/>
      <c r="C73" s="179"/>
      <c r="D73" s="223" t="s">
        <v>214</v>
      </c>
      <c r="E73" s="177" t="s">
        <v>304</v>
      </c>
      <c r="F73" s="178" t="s">
        <v>4</v>
      </c>
      <c r="G73" s="178" t="s">
        <v>4</v>
      </c>
      <c r="H73" s="459"/>
      <c r="I73" s="462"/>
      <c r="K73" s="4" t="str">
        <f t="shared" si="0"/>
        <v>適・不適のどちらかを■にしてください</v>
      </c>
      <c r="L73" s="4"/>
      <c r="M73" s="4"/>
      <c r="N73" s="4"/>
      <c r="O73" s="4">
        <f t="shared" si="1"/>
        <v>1</v>
      </c>
    </row>
    <row r="74" spans="2:15" s="5" customFormat="1" ht="81" customHeight="1">
      <c r="B74" s="447">
        <v>15</v>
      </c>
      <c r="C74" s="442" t="s">
        <v>252</v>
      </c>
      <c r="D74" s="233" t="s">
        <v>218</v>
      </c>
      <c r="E74" s="234" t="s">
        <v>305</v>
      </c>
      <c r="F74" s="200" t="s">
        <v>4</v>
      </c>
      <c r="G74" s="200" t="s">
        <v>4</v>
      </c>
      <c r="H74" s="235" t="s">
        <v>117</v>
      </c>
      <c r="I74" s="164" t="s">
        <v>221</v>
      </c>
      <c r="K74" s="4" t="str">
        <f aca="true" t="shared" si="2" ref="K74:K108">IF(OR(AND(F74="□",G74="□"),AND(F74="■",G74="■")),"適・不適のどちらかを■にしてください","")</f>
        <v>適・不適のどちらかを■にしてください</v>
      </c>
      <c r="L74" s="4"/>
      <c r="M74" s="4"/>
      <c r="N74" s="4"/>
      <c r="O74" s="4">
        <f aca="true" t="shared" si="3" ref="O74:O108">IF(K74="",0,1)</f>
        <v>1</v>
      </c>
    </row>
    <row r="75" spans="2:15" s="5" customFormat="1" ht="40.5" customHeight="1">
      <c r="B75" s="448"/>
      <c r="C75" s="443"/>
      <c r="D75" s="218" t="s">
        <v>219</v>
      </c>
      <c r="E75" s="153" t="s">
        <v>306</v>
      </c>
      <c r="F75" s="169" t="s">
        <v>4</v>
      </c>
      <c r="G75" s="169" t="s">
        <v>4</v>
      </c>
      <c r="H75" s="237"/>
      <c r="I75" s="221"/>
      <c r="K75" s="4" t="str">
        <f t="shared" si="2"/>
        <v>適・不適のどちらかを■にしてください</v>
      </c>
      <c r="L75" s="4"/>
      <c r="M75" s="4"/>
      <c r="N75" s="4"/>
      <c r="O75" s="4">
        <f t="shared" si="3"/>
        <v>1</v>
      </c>
    </row>
    <row r="76" spans="2:15" s="5" customFormat="1" ht="189" customHeight="1">
      <c r="B76" s="448"/>
      <c r="C76" s="170"/>
      <c r="D76" s="313"/>
      <c r="E76" s="153" t="s">
        <v>307</v>
      </c>
      <c r="F76" s="169" t="s">
        <v>4</v>
      </c>
      <c r="G76" s="169" t="s">
        <v>4</v>
      </c>
      <c r="H76" s="237"/>
      <c r="I76" s="221"/>
      <c r="K76" s="4" t="str">
        <f t="shared" si="2"/>
        <v>適・不適のどちらかを■にしてください</v>
      </c>
      <c r="L76" s="4"/>
      <c r="M76" s="4"/>
      <c r="N76" s="4"/>
      <c r="O76" s="4">
        <f t="shared" si="3"/>
        <v>1</v>
      </c>
    </row>
    <row r="77" spans="2:15" s="5" customFormat="1" ht="40.5" customHeight="1">
      <c r="B77" s="449"/>
      <c r="C77" s="179"/>
      <c r="D77" s="179" t="s">
        <v>220</v>
      </c>
      <c r="E77" s="154" t="s">
        <v>181</v>
      </c>
      <c r="F77" s="178" t="s">
        <v>4</v>
      </c>
      <c r="G77" s="178" t="s">
        <v>4</v>
      </c>
      <c r="H77" s="236"/>
      <c r="I77" s="210"/>
      <c r="K77" s="4" t="str">
        <f t="shared" si="2"/>
        <v>適・不適のどちらかを■にしてください</v>
      </c>
      <c r="L77" s="4"/>
      <c r="M77" s="4"/>
      <c r="N77" s="4"/>
      <c r="O77" s="4">
        <f t="shared" si="3"/>
        <v>1</v>
      </c>
    </row>
    <row r="78" spans="2:16" s="6" customFormat="1" ht="108" customHeight="1">
      <c r="B78" s="238">
        <v>16</v>
      </c>
      <c r="C78" s="239" t="s">
        <v>28</v>
      </c>
      <c r="D78" s="240" t="s">
        <v>222</v>
      </c>
      <c r="E78" s="215" t="s">
        <v>308</v>
      </c>
      <c r="F78" s="202" t="s">
        <v>4</v>
      </c>
      <c r="G78" s="202" t="s">
        <v>4</v>
      </c>
      <c r="H78" s="241" t="s">
        <v>105</v>
      </c>
      <c r="I78" s="242" t="s">
        <v>348</v>
      </c>
      <c r="K78" s="4" t="str">
        <f t="shared" si="2"/>
        <v>適・不適のどちらかを■にしてください</v>
      </c>
      <c r="L78" s="4"/>
      <c r="M78" s="4"/>
      <c r="N78" s="4"/>
      <c r="O78" s="4">
        <f t="shared" si="3"/>
        <v>1</v>
      </c>
      <c r="P78" s="5"/>
    </row>
    <row r="79" spans="2:16" s="6" customFormat="1" ht="53.25" customHeight="1">
      <c r="B79" s="463">
        <v>17</v>
      </c>
      <c r="C79" s="243" t="s">
        <v>29</v>
      </c>
      <c r="D79" s="442" t="s">
        <v>223</v>
      </c>
      <c r="E79" s="160" t="s">
        <v>355</v>
      </c>
      <c r="F79" s="200" t="s">
        <v>4</v>
      </c>
      <c r="G79" s="200" t="s">
        <v>4</v>
      </c>
      <c r="H79" s="442" t="s">
        <v>106</v>
      </c>
      <c r="I79" s="164" t="s">
        <v>359</v>
      </c>
      <c r="J79" s="38"/>
      <c r="K79" s="4" t="str">
        <f t="shared" si="2"/>
        <v>適・不適のどちらかを■にしてください</v>
      </c>
      <c r="L79" s="4"/>
      <c r="M79" s="4"/>
      <c r="N79" s="4"/>
      <c r="O79" s="4">
        <f t="shared" si="3"/>
        <v>1</v>
      </c>
      <c r="P79" s="5"/>
    </row>
    <row r="80" spans="2:16" s="6" customFormat="1" ht="27" customHeight="1">
      <c r="B80" s="464"/>
      <c r="C80" s="244"/>
      <c r="D80" s="503"/>
      <c r="E80" s="193" t="s">
        <v>274</v>
      </c>
      <c r="F80" s="181" t="s">
        <v>4</v>
      </c>
      <c r="G80" s="181" t="s">
        <v>4</v>
      </c>
      <c r="H80" s="443"/>
      <c r="I80" s="170" t="s">
        <v>358</v>
      </c>
      <c r="J80" s="38"/>
      <c r="K80" s="4" t="str">
        <f t="shared" si="2"/>
        <v>適・不適のどちらかを■にしてください</v>
      </c>
      <c r="L80" s="4"/>
      <c r="M80" s="4"/>
      <c r="N80" s="4"/>
      <c r="O80" s="4">
        <f t="shared" si="3"/>
        <v>1</v>
      </c>
      <c r="P80" s="5"/>
    </row>
    <row r="81" spans="2:16" s="6" customFormat="1" ht="40.5" customHeight="1">
      <c r="B81" s="464"/>
      <c r="C81" s="244"/>
      <c r="D81" s="218" t="s">
        <v>224</v>
      </c>
      <c r="E81" s="193" t="s">
        <v>353</v>
      </c>
      <c r="F81" s="181" t="s">
        <v>4</v>
      </c>
      <c r="G81" s="181" t="s">
        <v>4</v>
      </c>
      <c r="H81" s="443"/>
      <c r="I81" s="170" t="s">
        <v>354</v>
      </c>
      <c r="J81" s="38"/>
      <c r="K81" s="4" t="str">
        <f t="shared" si="2"/>
        <v>適・不適のどちらかを■にしてください</v>
      </c>
      <c r="L81" s="4"/>
      <c r="M81" s="4"/>
      <c r="N81" s="4"/>
      <c r="O81" s="4">
        <f t="shared" si="3"/>
        <v>1</v>
      </c>
      <c r="P81" s="5"/>
    </row>
    <row r="82" spans="2:16" s="6" customFormat="1" ht="40.5" customHeight="1">
      <c r="B82" s="464"/>
      <c r="C82" s="244"/>
      <c r="D82" s="218" t="s">
        <v>225</v>
      </c>
      <c r="E82" s="193" t="s">
        <v>352</v>
      </c>
      <c r="F82" s="181" t="s">
        <v>4</v>
      </c>
      <c r="G82" s="181" t="s">
        <v>4</v>
      </c>
      <c r="H82" s="443"/>
      <c r="I82" s="170" t="s">
        <v>351</v>
      </c>
      <c r="J82" s="38"/>
      <c r="K82" s="4" t="str">
        <f t="shared" si="2"/>
        <v>適・不適のどちらかを■にしてください</v>
      </c>
      <c r="L82" s="4"/>
      <c r="M82" s="4"/>
      <c r="N82" s="4"/>
      <c r="O82" s="4">
        <f t="shared" si="3"/>
        <v>1</v>
      </c>
      <c r="P82" s="5"/>
    </row>
    <row r="83" spans="2:16" s="6" customFormat="1" ht="40.5" customHeight="1">
      <c r="B83" s="464"/>
      <c r="C83" s="244"/>
      <c r="D83" s="245" t="s">
        <v>226</v>
      </c>
      <c r="E83" s="183" t="s">
        <v>349</v>
      </c>
      <c r="F83" s="212" t="s">
        <v>4</v>
      </c>
      <c r="G83" s="212" t="s">
        <v>4</v>
      </c>
      <c r="H83" s="443"/>
      <c r="I83" s="170" t="s">
        <v>350</v>
      </c>
      <c r="J83" s="38"/>
      <c r="K83" s="4" t="str">
        <f t="shared" si="2"/>
        <v>適・不適のどちらかを■にしてください</v>
      </c>
      <c r="L83" s="4"/>
      <c r="M83" s="4"/>
      <c r="N83" s="4"/>
      <c r="O83" s="4">
        <f t="shared" si="3"/>
        <v>1</v>
      </c>
      <c r="P83" s="5"/>
    </row>
    <row r="84" spans="2:16" s="6" customFormat="1" ht="41.25" customHeight="1">
      <c r="B84" s="465"/>
      <c r="C84" s="246"/>
      <c r="D84" s="284" t="s">
        <v>356</v>
      </c>
      <c r="E84" s="189" t="s">
        <v>357</v>
      </c>
      <c r="F84" s="178" t="s">
        <v>4</v>
      </c>
      <c r="G84" s="178" t="s">
        <v>4</v>
      </c>
      <c r="H84" s="471"/>
      <c r="I84" s="179"/>
      <c r="J84" s="38"/>
      <c r="K84" s="4" t="str">
        <f t="shared" si="2"/>
        <v>適・不適のどちらかを■にしてください</v>
      </c>
      <c r="L84" s="4"/>
      <c r="M84" s="4"/>
      <c r="N84" s="4"/>
      <c r="O84" s="4">
        <f t="shared" si="3"/>
        <v>1</v>
      </c>
      <c r="P84" s="5"/>
    </row>
    <row r="85" spans="2:16" s="6" customFormat="1" ht="54" customHeight="1">
      <c r="B85" s="439">
        <v>18</v>
      </c>
      <c r="C85" s="436" t="s">
        <v>326</v>
      </c>
      <c r="D85" s="247" t="s">
        <v>228</v>
      </c>
      <c r="E85" s="208" t="s">
        <v>360</v>
      </c>
      <c r="F85" s="200" t="s">
        <v>4</v>
      </c>
      <c r="G85" s="200" t="s">
        <v>4</v>
      </c>
      <c r="H85" s="225" t="s">
        <v>112</v>
      </c>
      <c r="I85" s="164"/>
      <c r="J85" s="38"/>
      <c r="K85" s="4" t="str">
        <f t="shared" si="2"/>
        <v>適・不適のどちらかを■にしてください</v>
      </c>
      <c r="L85" s="4"/>
      <c r="M85" s="4"/>
      <c r="N85" s="4"/>
      <c r="O85" s="4">
        <f t="shared" si="3"/>
        <v>1</v>
      </c>
      <c r="P85" s="5"/>
    </row>
    <row r="86" spans="2:16" s="6" customFormat="1" ht="54" customHeight="1">
      <c r="B86" s="440"/>
      <c r="C86" s="437"/>
      <c r="D86" s="248" t="s">
        <v>229</v>
      </c>
      <c r="E86" s="168" t="s">
        <v>331</v>
      </c>
      <c r="F86" s="181" t="s">
        <v>4</v>
      </c>
      <c r="G86" s="181" t="s">
        <v>4</v>
      </c>
      <c r="H86" s="226"/>
      <c r="I86" s="170"/>
      <c r="K86" s="4" t="str">
        <f t="shared" si="2"/>
        <v>適・不適のどちらかを■にしてください</v>
      </c>
      <c r="L86" s="4"/>
      <c r="M86" s="4"/>
      <c r="N86" s="4"/>
      <c r="O86" s="4">
        <f t="shared" si="3"/>
        <v>1</v>
      </c>
      <c r="P86" s="5"/>
    </row>
    <row r="87" spans="2:16" s="6" customFormat="1" ht="81" customHeight="1">
      <c r="B87" s="441"/>
      <c r="C87" s="438"/>
      <c r="D87" s="314"/>
      <c r="E87" s="154" t="s">
        <v>309</v>
      </c>
      <c r="F87" s="178" t="s">
        <v>4</v>
      </c>
      <c r="G87" s="178" t="s">
        <v>4</v>
      </c>
      <c r="H87" s="228"/>
      <c r="I87" s="179"/>
      <c r="K87" s="4" t="str">
        <f t="shared" si="2"/>
        <v>適・不適のどちらかを■にしてください</v>
      </c>
      <c r="L87" s="4"/>
      <c r="M87" s="4"/>
      <c r="N87" s="4"/>
      <c r="O87" s="4">
        <f t="shared" si="3"/>
        <v>1</v>
      </c>
      <c r="P87" s="5"/>
    </row>
    <row r="88" spans="2:16" s="6" customFormat="1" ht="39.75" customHeight="1">
      <c r="B88" s="439">
        <v>18</v>
      </c>
      <c r="C88" s="436" t="s">
        <v>326</v>
      </c>
      <c r="D88" s="225" t="s">
        <v>227</v>
      </c>
      <c r="E88" s="468" t="s">
        <v>310</v>
      </c>
      <c r="F88" s="472" t="s">
        <v>4</v>
      </c>
      <c r="G88" s="472" t="s">
        <v>4</v>
      </c>
      <c r="H88" s="436" t="s">
        <v>112</v>
      </c>
      <c r="I88" s="164"/>
      <c r="K88" s="4" t="str">
        <f t="shared" si="2"/>
        <v>適・不適のどちらかを■にしてください</v>
      </c>
      <c r="L88" s="4"/>
      <c r="M88" s="4"/>
      <c r="N88" s="4"/>
      <c r="O88" s="4">
        <f t="shared" si="3"/>
        <v>1</v>
      </c>
      <c r="P88" s="5"/>
    </row>
    <row r="89" spans="2:16" s="6" customFormat="1" ht="67.5" customHeight="1">
      <c r="B89" s="440"/>
      <c r="C89" s="437"/>
      <c r="D89" s="248"/>
      <c r="E89" s="469"/>
      <c r="F89" s="473"/>
      <c r="G89" s="473"/>
      <c r="H89" s="437"/>
      <c r="I89" s="170" t="s">
        <v>361</v>
      </c>
      <c r="K89" s="4">
        <f t="shared" si="2"/>
      </c>
      <c r="L89" s="4"/>
      <c r="M89" s="4"/>
      <c r="N89" s="4"/>
      <c r="O89" s="4">
        <f t="shared" si="3"/>
        <v>0</v>
      </c>
      <c r="P89" s="5"/>
    </row>
    <row r="90" spans="2:16" s="6" customFormat="1" ht="40.5" customHeight="1">
      <c r="B90" s="440"/>
      <c r="C90" s="437"/>
      <c r="D90" s="248"/>
      <c r="E90" s="168" t="s">
        <v>311</v>
      </c>
      <c r="F90" s="169" t="s">
        <v>4</v>
      </c>
      <c r="G90" s="169" t="s">
        <v>4</v>
      </c>
      <c r="H90" s="226"/>
      <c r="I90" s="170" t="s">
        <v>362</v>
      </c>
      <c r="K90" s="4" t="str">
        <f t="shared" si="2"/>
        <v>適・不適のどちらかを■にしてください</v>
      </c>
      <c r="L90" s="4"/>
      <c r="M90" s="4"/>
      <c r="N90" s="4"/>
      <c r="O90" s="4">
        <f t="shared" si="3"/>
        <v>1</v>
      </c>
      <c r="P90" s="5"/>
    </row>
    <row r="91" spans="2:16" s="7" customFormat="1" ht="44.25" customHeight="1">
      <c r="B91" s="441"/>
      <c r="C91" s="438"/>
      <c r="D91" s="249"/>
      <c r="E91" s="189" t="s">
        <v>312</v>
      </c>
      <c r="F91" s="178" t="s">
        <v>4</v>
      </c>
      <c r="G91" s="178" t="s">
        <v>4</v>
      </c>
      <c r="H91" s="228"/>
      <c r="I91" s="179" t="s">
        <v>363</v>
      </c>
      <c r="J91" s="39"/>
      <c r="K91" s="4" t="str">
        <f t="shared" si="2"/>
        <v>適・不適のどちらかを■にしてください</v>
      </c>
      <c r="L91" s="4"/>
      <c r="M91" s="4"/>
      <c r="N91" s="4"/>
      <c r="O91" s="4">
        <f t="shared" si="3"/>
        <v>1</v>
      </c>
      <c r="P91" s="5"/>
    </row>
    <row r="92" spans="2:16" s="6" customFormat="1" ht="40.5" customHeight="1">
      <c r="B92" s="466">
        <v>19</v>
      </c>
      <c r="C92" s="250" t="s">
        <v>20</v>
      </c>
      <c r="D92" s="225" t="s">
        <v>231</v>
      </c>
      <c r="E92" s="251" t="s">
        <v>313</v>
      </c>
      <c r="F92" s="200" t="s">
        <v>4</v>
      </c>
      <c r="G92" s="200" t="s">
        <v>4</v>
      </c>
      <c r="H92" s="457" t="s">
        <v>107</v>
      </c>
      <c r="I92" s="164"/>
      <c r="K92" s="4" t="str">
        <f t="shared" si="2"/>
        <v>適・不適のどちらかを■にしてください</v>
      </c>
      <c r="L92" s="4"/>
      <c r="M92" s="4"/>
      <c r="N92" s="4"/>
      <c r="O92" s="4">
        <f t="shared" si="3"/>
        <v>1</v>
      </c>
      <c r="P92" s="5"/>
    </row>
    <row r="93" spans="2:16" s="6" customFormat="1" ht="54" customHeight="1">
      <c r="B93" s="467"/>
      <c r="C93" s="252"/>
      <c r="D93" s="253"/>
      <c r="E93" s="153" t="s">
        <v>314</v>
      </c>
      <c r="F93" s="169" t="s">
        <v>4</v>
      </c>
      <c r="G93" s="169" t="s">
        <v>4</v>
      </c>
      <c r="H93" s="458"/>
      <c r="I93" s="166" t="s">
        <v>364</v>
      </c>
      <c r="K93" s="4" t="str">
        <f t="shared" si="2"/>
        <v>適・不適のどちらかを■にしてください</v>
      </c>
      <c r="L93" s="4"/>
      <c r="M93" s="4"/>
      <c r="N93" s="4"/>
      <c r="O93" s="4">
        <f t="shared" si="3"/>
        <v>1</v>
      </c>
      <c r="P93" s="5"/>
    </row>
    <row r="94" spans="2:16" s="6" customFormat="1" ht="67.5" customHeight="1">
      <c r="B94" s="470"/>
      <c r="C94" s="254"/>
      <c r="D94" s="255" t="s">
        <v>230</v>
      </c>
      <c r="E94" s="154" t="s">
        <v>315</v>
      </c>
      <c r="F94" s="178" t="s">
        <v>4</v>
      </c>
      <c r="G94" s="178" t="s">
        <v>4</v>
      </c>
      <c r="H94" s="459"/>
      <c r="I94" s="175" t="s">
        <v>365</v>
      </c>
      <c r="K94" s="4" t="str">
        <f t="shared" si="2"/>
        <v>適・不適のどちらかを■にしてください</v>
      </c>
      <c r="L94" s="4"/>
      <c r="M94" s="4"/>
      <c r="N94" s="4"/>
      <c r="O94" s="4">
        <f t="shared" si="3"/>
        <v>1</v>
      </c>
      <c r="P94" s="5"/>
    </row>
    <row r="95" spans="2:15" s="5" customFormat="1" ht="54" customHeight="1">
      <c r="B95" s="214">
        <v>20</v>
      </c>
      <c r="C95" s="204" t="s">
        <v>14</v>
      </c>
      <c r="D95" s="205" t="s">
        <v>232</v>
      </c>
      <c r="E95" s="205" t="s">
        <v>316</v>
      </c>
      <c r="F95" s="207" t="s">
        <v>4</v>
      </c>
      <c r="G95" s="207" t="s">
        <v>4</v>
      </c>
      <c r="H95" s="256" t="s">
        <v>108</v>
      </c>
      <c r="I95" s="217" t="s">
        <v>366</v>
      </c>
      <c r="K95" s="4" t="str">
        <f t="shared" si="2"/>
        <v>適・不適のどちらかを■にしてください</v>
      </c>
      <c r="L95" s="4"/>
      <c r="M95" s="4"/>
      <c r="N95" s="4"/>
      <c r="O95" s="4">
        <f t="shared" si="3"/>
        <v>1</v>
      </c>
    </row>
    <row r="96" spans="2:16" s="6" customFormat="1" ht="54" customHeight="1">
      <c r="B96" s="466">
        <v>21</v>
      </c>
      <c r="C96" s="230" t="s">
        <v>10</v>
      </c>
      <c r="D96" s="234" t="s">
        <v>233</v>
      </c>
      <c r="E96" s="162" t="s">
        <v>317</v>
      </c>
      <c r="F96" s="200" t="s">
        <v>4</v>
      </c>
      <c r="G96" s="200" t="s">
        <v>4</v>
      </c>
      <c r="H96" s="457" t="s">
        <v>109</v>
      </c>
      <c r="I96" s="442" t="s">
        <v>367</v>
      </c>
      <c r="K96" s="4" t="str">
        <f t="shared" si="2"/>
        <v>適・不適のどちらかを■にしてください</v>
      </c>
      <c r="L96" s="4"/>
      <c r="M96" s="4"/>
      <c r="N96" s="4"/>
      <c r="O96" s="4">
        <f t="shared" si="3"/>
        <v>1</v>
      </c>
      <c r="P96" s="5"/>
    </row>
    <row r="97" spans="2:16" s="6" customFormat="1" ht="40.5" customHeight="1">
      <c r="B97" s="467"/>
      <c r="C97" s="185"/>
      <c r="D97" s="153" t="s">
        <v>234</v>
      </c>
      <c r="E97" s="172" t="s">
        <v>318</v>
      </c>
      <c r="F97" s="169" t="s">
        <v>4</v>
      </c>
      <c r="G97" s="169" t="s">
        <v>4</v>
      </c>
      <c r="H97" s="458"/>
      <c r="I97" s="443"/>
      <c r="J97" s="9"/>
      <c r="K97" s="4" t="str">
        <f t="shared" si="2"/>
        <v>適・不適のどちらかを■にしてください</v>
      </c>
      <c r="L97" s="4"/>
      <c r="M97" s="4"/>
      <c r="N97" s="4"/>
      <c r="O97" s="4">
        <f t="shared" si="3"/>
        <v>1</v>
      </c>
      <c r="P97" s="5"/>
    </row>
    <row r="98" spans="2:16" s="6" customFormat="1" ht="54" customHeight="1">
      <c r="B98" s="467"/>
      <c r="C98" s="185"/>
      <c r="D98" s="201" t="s">
        <v>235</v>
      </c>
      <c r="E98" s="172" t="s">
        <v>319</v>
      </c>
      <c r="F98" s="184" t="s">
        <v>4</v>
      </c>
      <c r="G98" s="184" t="s">
        <v>4</v>
      </c>
      <c r="H98" s="458"/>
      <c r="I98" s="443"/>
      <c r="K98" s="4" t="str">
        <f t="shared" si="2"/>
        <v>適・不適のどちらかを■にしてください</v>
      </c>
      <c r="L98" s="4"/>
      <c r="M98" s="4"/>
      <c r="N98" s="4"/>
      <c r="O98" s="4">
        <f t="shared" si="3"/>
        <v>1</v>
      </c>
      <c r="P98" s="5"/>
    </row>
    <row r="99" spans="2:16" s="6" customFormat="1" ht="67.5" customHeight="1">
      <c r="B99" s="439">
        <v>22</v>
      </c>
      <c r="C99" s="234" t="s">
        <v>30</v>
      </c>
      <c r="D99" s="225" t="s">
        <v>236</v>
      </c>
      <c r="E99" s="162" t="s">
        <v>320</v>
      </c>
      <c r="F99" s="200" t="s">
        <v>4</v>
      </c>
      <c r="G99" s="200" t="s">
        <v>4</v>
      </c>
      <c r="H99" s="457" t="s">
        <v>113</v>
      </c>
      <c r="I99" s="257" t="s">
        <v>389</v>
      </c>
      <c r="J99" s="9"/>
      <c r="K99" s="4" t="str">
        <f t="shared" si="2"/>
        <v>適・不適のどちらかを■にしてください</v>
      </c>
      <c r="L99" s="4"/>
      <c r="M99" s="4"/>
      <c r="N99" s="4"/>
      <c r="O99" s="4">
        <f t="shared" si="3"/>
        <v>1</v>
      </c>
      <c r="P99" s="5"/>
    </row>
    <row r="100" spans="2:16" s="6" customFormat="1" ht="67.5" customHeight="1">
      <c r="B100" s="440"/>
      <c r="C100" s="258"/>
      <c r="D100" s="253"/>
      <c r="E100" s="172" t="s">
        <v>321</v>
      </c>
      <c r="F100" s="169" t="s">
        <v>4</v>
      </c>
      <c r="G100" s="169" t="s">
        <v>4</v>
      </c>
      <c r="H100" s="458"/>
      <c r="I100" s="185"/>
      <c r="K100" s="4" t="str">
        <f t="shared" si="2"/>
        <v>適・不適のどちらかを■にしてください</v>
      </c>
      <c r="L100" s="4"/>
      <c r="M100" s="4"/>
      <c r="N100" s="4"/>
      <c r="O100" s="4">
        <f t="shared" si="3"/>
        <v>1</v>
      </c>
      <c r="P100" s="5"/>
    </row>
    <row r="101" spans="2:16" s="6" customFormat="1" ht="40.5" customHeight="1">
      <c r="B101" s="440"/>
      <c r="C101" s="258"/>
      <c r="D101" s="248" t="s">
        <v>237</v>
      </c>
      <c r="E101" s="172" t="s">
        <v>322</v>
      </c>
      <c r="F101" s="178" t="s">
        <v>4</v>
      </c>
      <c r="G101" s="178" t="s">
        <v>4</v>
      </c>
      <c r="H101" s="458"/>
      <c r="I101" s="185"/>
      <c r="K101" s="4" t="str">
        <f t="shared" si="2"/>
        <v>適・不適のどちらかを■にしてください</v>
      </c>
      <c r="L101" s="4"/>
      <c r="M101" s="4"/>
      <c r="N101" s="4"/>
      <c r="O101" s="4">
        <f t="shared" si="3"/>
        <v>1</v>
      </c>
      <c r="P101" s="5"/>
    </row>
    <row r="102" spans="2:16" s="8" customFormat="1" ht="162" customHeight="1">
      <c r="B102" s="269">
        <v>23</v>
      </c>
      <c r="C102" s="261" t="s">
        <v>11</v>
      </c>
      <c r="D102" s="259" t="s">
        <v>240</v>
      </c>
      <c r="E102" s="260" t="s">
        <v>323</v>
      </c>
      <c r="F102" s="207" t="s">
        <v>4</v>
      </c>
      <c r="G102" s="207" t="s">
        <v>4</v>
      </c>
      <c r="H102" s="241" t="s">
        <v>110</v>
      </c>
      <c r="I102" s="261" t="s">
        <v>368</v>
      </c>
      <c r="K102" s="4" t="str">
        <f t="shared" si="2"/>
        <v>適・不適のどちらかを■にしてください</v>
      </c>
      <c r="L102" s="4"/>
      <c r="M102" s="4"/>
      <c r="N102" s="4"/>
      <c r="O102" s="4">
        <f t="shared" si="3"/>
        <v>1</v>
      </c>
      <c r="P102" s="5"/>
    </row>
    <row r="103" spans="2:16" s="8" customFormat="1" ht="81" customHeight="1">
      <c r="B103" s="496">
        <v>23</v>
      </c>
      <c r="C103" s="400" t="s">
        <v>11</v>
      </c>
      <c r="D103" s="262" t="s">
        <v>239</v>
      </c>
      <c r="E103" s="263" t="s">
        <v>324</v>
      </c>
      <c r="F103" s="181" t="s">
        <v>4</v>
      </c>
      <c r="G103" s="181" t="s">
        <v>4</v>
      </c>
      <c r="H103" s="226"/>
      <c r="I103" s="371" t="s">
        <v>369</v>
      </c>
      <c r="K103" s="4" t="str">
        <f t="shared" si="2"/>
        <v>適・不適のどちらかを■にしてください</v>
      </c>
      <c r="L103" s="4"/>
      <c r="M103" s="4"/>
      <c r="N103" s="4"/>
      <c r="O103" s="4">
        <f t="shared" si="3"/>
        <v>1</v>
      </c>
      <c r="P103" s="5"/>
    </row>
    <row r="104" spans="2:16" s="8" customFormat="1" ht="54" customHeight="1">
      <c r="B104" s="497"/>
      <c r="C104" s="401"/>
      <c r="D104" s="264" t="s">
        <v>238</v>
      </c>
      <c r="E104" s="265" t="s">
        <v>325</v>
      </c>
      <c r="F104" s="178" t="s">
        <v>4</v>
      </c>
      <c r="G104" s="178" t="s">
        <v>4</v>
      </c>
      <c r="H104" s="228"/>
      <c r="I104" s="242" t="s">
        <v>370</v>
      </c>
      <c r="K104" s="4" t="str">
        <f t="shared" si="2"/>
        <v>適・不適のどちらかを■にしてください</v>
      </c>
      <c r="L104" s="4"/>
      <c r="M104" s="4"/>
      <c r="N104" s="4"/>
      <c r="O104" s="4">
        <f t="shared" si="3"/>
        <v>1</v>
      </c>
      <c r="P104" s="5"/>
    </row>
    <row r="105" spans="2:16" s="8" customFormat="1" ht="60" customHeight="1">
      <c r="B105" s="266">
        <v>24</v>
      </c>
      <c r="C105" s="493" t="s">
        <v>241</v>
      </c>
      <c r="D105" s="267" t="s">
        <v>374</v>
      </c>
      <c r="E105" s="268" t="s">
        <v>378</v>
      </c>
      <c r="F105" s="163" t="s">
        <v>4</v>
      </c>
      <c r="G105" s="163" t="s">
        <v>4</v>
      </c>
      <c r="H105" s="230" t="s">
        <v>251</v>
      </c>
      <c r="I105" s="257" t="s">
        <v>390</v>
      </c>
      <c r="K105" s="4" t="str">
        <f t="shared" si="2"/>
        <v>適・不適のどちらかを■にしてください</v>
      </c>
      <c r="L105" s="4"/>
      <c r="M105" s="4"/>
      <c r="N105" s="4"/>
      <c r="O105" s="4">
        <f t="shared" si="3"/>
        <v>1</v>
      </c>
      <c r="P105" s="5"/>
    </row>
    <row r="106" spans="2:16" ht="33.75" customHeight="1">
      <c r="B106" s="158"/>
      <c r="C106" s="494"/>
      <c r="D106" s="153" t="s">
        <v>371</v>
      </c>
      <c r="E106" s="157" t="s">
        <v>379</v>
      </c>
      <c r="F106" s="169" t="s">
        <v>4</v>
      </c>
      <c r="G106" s="169" t="s">
        <v>4</v>
      </c>
      <c r="H106" s="155"/>
      <c r="I106" s="185" t="s">
        <v>375</v>
      </c>
      <c r="K106" s="4" t="str">
        <f t="shared" si="2"/>
        <v>適・不適のどちらかを■にしてください</v>
      </c>
      <c r="O106" s="4">
        <f t="shared" si="3"/>
        <v>1</v>
      </c>
      <c r="P106" s="5"/>
    </row>
    <row r="107" spans="2:16" ht="43.5" customHeight="1">
      <c r="B107" s="158"/>
      <c r="C107" s="494"/>
      <c r="D107" s="153" t="s">
        <v>372</v>
      </c>
      <c r="E107" s="157" t="s">
        <v>380</v>
      </c>
      <c r="F107" s="169" t="s">
        <v>4</v>
      </c>
      <c r="G107" s="169" t="s">
        <v>4</v>
      </c>
      <c r="H107" s="155"/>
      <c r="I107" s="185" t="s">
        <v>376</v>
      </c>
      <c r="K107" s="4" t="str">
        <f t="shared" si="2"/>
        <v>適・不適のどちらかを■にしてください</v>
      </c>
      <c r="O107" s="4">
        <f t="shared" si="3"/>
        <v>1</v>
      </c>
      <c r="P107" s="5"/>
    </row>
    <row r="108" spans="2:16" ht="68.25" customHeight="1">
      <c r="B108" s="81"/>
      <c r="C108" s="495"/>
      <c r="D108" s="154" t="s">
        <v>373</v>
      </c>
      <c r="E108" s="152" t="s">
        <v>381</v>
      </c>
      <c r="F108" s="178" t="s">
        <v>4</v>
      </c>
      <c r="G108" s="178" t="s">
        <v>4</v>
      </c>
      <c r="H108" s="156"/>
      <c r="I108" s="224" t="s">
        <v>377</v>
      </c>
      <c r="K108" s="4" t="str">
        <f t="shared" si="2"/>
        <v>適・不適のどちらかを■にしてください</v>
      </c>
      <c r="O108" s="4">
        <f t="shared" si="3"/>
        <v>1</v>
      </c>
      <c r="P108" s="5"/>
    </row>
  </sheetData>
  <sheetProtection/>
  <mergeCells count="65">
    <mergeCell ref="C105:C108"/>
    <mergeCell ref="B103:B104"/>
    <mergeCell ref="B33:B36"/>
    <mergeCell ref="D6:D7"/>
    <mergeCell ref="D79:D80"/>
    <mergeCell ref="B1:I1"/>
    <mergeCell ref="B4:C4"/>
    <mergeCell ref="I25:I26"/>
    <mergeCell ref="B42:B43"/>
    <mergeCell ref="B40:B41"/>
    <mergeCell ref="B2:C2"/>
    <mergeCell ref="I6:I7"/>
    <mergeCell ref="H25:H27"/>
    <mergeCell ref="F6:G6"/>
    <mergeCell ref="H33:H36"/>
    <mergeCell ref="H6:H7"/>
    <mergeCell ref="B5:I5"/>
    <mergeCell ref="B3:C3"/>
    <mergeCell ref="D2:I2"/>
    <mergeCell ref="D4:I4"/>
    <mergeCell ref="H63:H65"/>
    <mergeCell ref="F88:F89"/>
    <mergeCell ref="G88:G89"/>
    <mergeCell ref="I69:I73"/>
    <mergeCell ref="H99:H101"/>
    <mergeCell ref="B66:B67"/>
    <mergeCell ref="B63:B65"/>
    <mergeCell ref="B74:B77"/>
    <mergeCell ref="C85:C87"/>
    <mergeCell ref="H66:H67"/>
    <mergeCell ref="B99:B101"/>
    <mergeCell ref="B96:B98"/>
    <mergeCell ref="H92:H94"/>
    <mergeCell ref="B69:B73"/>
    <mergeCell ref="E88:E89"/>
    <mergeCell ref="B92:B94"/>
    <mergeCell ref="H79:H84"/>
    <mergeCell ref="H96:H98"/>
    <mergeCell ref="C74:C75"/>
    <mergeCell ref="H44:H47"/>
    <mergeCell ref="B6:C7"/>
    <mergeCell ref="B25:B29"/>
    <mergeCell ref="I96:I98"/>
    <mergeCell ref="E6:E7"/>
    <mergeCell ref="H69:H73"/>
    <mergeCell ref="D63:D65"/>
    <mergeCell ref="B79:B84"/>
    <mergeCell ref="I52:I55"/>
    <mergeCell ref="I63:I65"/>
    <mergeCell ref="D3:I3"/>
    <mergeCell ref="C88:C91"/>
    <mergeCell ref="B85:B87"/>
    <mergeCell ref="B88:B91"/>
    <mergeCell ref="H88:H89"/>
    <mergeCell ref="H52:H54"/>
    <mergeCell ref="I33:I36"/>
    <mergeCell ref="B52:B58"/>
    <mergeCell ref="B60:B61"/>
    <mergeCell ref="B46:B50"/>
    <mergeCell ref="F22:F23"/>
    <mergeCell ref="G22:G23"/>
    <mergeCell ref="F26:F27"/>
    <mergeCell ref="G26:G27"/>
    <mergeCell ref="F30:F31"/>
    <mergeCell ref="G30:G31"/>
  </mergeCells>
  <dataValidations count="1">
    <dataValidation type="list" allowBlank="1" showInputMessage="1" showErrorMessage="1" sqref="F33:G36 F38:G88 F90:G108 F9:G22 F24:G26 F28:G30">
      <formula1>"□,■"</formula1>
    </dataValidation>
  </dataValidations>
  <printOptions horizontalCentered="1"/>
  <pageMargins left="0.3937007874015748" right="0.3937007874015748" top="0.7086614173228347" bottom="0.3937007874015748" header="0.31496062992125984" footer="0.1968503937007874"/>
  <pageSetup fitToHeight="0" fitToWidth="0" horizontalDpi="300" verticalDpi="300" orientation="landscape" paperSize="9" r:id="rId1"/>
  <headerFooter>
    <oddFooter>&amp;R自己点検表（小規模多機能型居宅介護）①　p&amp;P</oddFooter>
  </headerFooter>
  <rowBreaks count="13" manualBreakCount="13">
    <brk id="13" min="1" max="8" man="1"/>
    <brk id="19" min="1" max="8" man="1"/>
    <brk id="24" min="1" max="8" man="1"/>
    <brk id="31" min="1" max="8" man="1"/>
    <brk id="41" min="1" max="8" man="1"/>
    <brk id="50" min="1" max="8" man="1"/>
    <brk id="58" min="1" max="8" man="1"/>
    <brk id="67" min="1" max="8" man="1"/>
    <brk id="73" min="1" max="8" man="1"/>
    <brk id="78" min="1" max="8" man="1"/>
    <brk id="87" min="1" max="8" man="1"/>
    <brk id="95" min="1" max="8" man="1"/>
    <brk id="102" min="1" max="8" man="1"/>
  </rowBreaks>
</worksheet>
</file>

<file path=xl/worksheets/sheet3.xml><?xml version="1.0" encoding="utf-8"?>
<worksheet xmlns="http://schemas.openxmlformats.org/spreadsheetml/2006/main" xmlns:r="http://schemas.openxmlformats.org/officeDocument/2006/relationships">
  <dimension ref="B1:L128"/>
  <sheetViews>
    <sheetView view="pageBreakPreview" zoomScaleSheetLayoutView="100" workbookViewId="0" topLeftCell="A1">
      <selection activeCell="E5" sqref="E5"/>
    </sheetView>
  </sheetViews>
  <sheetFormatPr defaultColWidth="9.140625" defaultRowHeight="15"/>
  <cols>
    <col min="1" max="1" width="2.421875" style="0" customWidth="1"/>
    <col min="2" max="2" width="6.28125" style="0" customWidth="1"/>
    <col min="3" max="3" width="24.421875" style="42" customWidth="1"/>
    <col min="4" max="4" width="56.28125" style="42" customWidth="1"/>
    <col min="5" max="5" width="4.140625" style="43" customWidth="1"/>
    <col min="6" max="6" width="8.140625" style="44" customWidth="1"/>
    <col min="7" max="7" width="25.00390625" style="41" customWidth="1"/>
    <col min="8" max="9" width="7.421875" style="41" customWidth="1"/>
    <col min="11" max="11" width="36.7109375" style="0" customWidth="1"/>
  </cols>
  <sheetData>
    <row r="1" spans="3:9" ht="30" customHeight="1">
      <c r="C1" s="524"/>
      <c r="D1" s="524"/>
      <c r="E1" s="524"/>
      <c r="F1" s="524"/>
      <c r="G1" s="524"/>
      <c r="H1" s="40"/>
      <c r="I1" s="40"/>
    </row>
    <row r="2" spans="2:9" ht="18" customHeight="1">
      <c r="B2" s="508" t="s">
        <v>16</v>
      </c>
      <c r="C2" s="508"/>
      <c r="D2" s="508" t="s">
        <v>13</v>
      </c>
      <c r="E2" s="525" t="s">
        <v>184</v>
      </c>
      <c r="F2" s="525"/>
      <c r="G2" s="526" t="s">
        <v>177</v>
      </c>
      <c r="H2" s="514" t="s">
        <v>19</v>
      </c>
      <c r="I2" s="514"/>
    </row>
    <row r="3" spans="2:9" ht="17.25" customHeight="1">
      <c r="B3" s="508"/>
      <c r="C3" s="508"/>
      <c r="D3" s="508"/>
      <c r="E3" s="515" t="s">
        <v>182</v>
      </c>
      <c r="F3" s="515"/>
      <c r="G3" s="526"/>
      <c r="H3" s="87" t="s">
        <v>17</v>
      </c>
      <c r="I3" s="87" t="s">
        <v>178</v>
      </c>
    </row>
    <row r="4" spans="2:9" ht="45" customHeight="1">
      <c r="B4" s="510" t="s">
        <v>189</v>
      </c>
      <c r="C4" s="511"/>
      <c r="D4" s="511"/>
      <c r="E4" s="522">
        <f>IF(SUM(L5:L128)=0,"","確認結果■の項目については，点検結果「適」「不適」のいずれかを選択してください")</f>
      </c>
      <c r="F4" s="522"/>
      <c r="G4" s="522"/>
      <c r="H4" s="522"/>
      <c r="I4" s="523"/>
    </row>
    <row r="5" spans="2:12" ht="41.25" customHeight="1">
      <c r="B5" s="276">
        <v>25</v>
      </c>
      <c r="C5" s="85" t="s">
        <v>398</v>
      </c>
      <c r="D5" s="272"/>
      <c r="E5" s="86" t="s">
        <v>4</v>
      </c>
      <c r="F5" s="327" t="s">
        <v>118</v>
      </c>
      <c r="G5" s="392"/>
      <c r="H5" s="86" t="s">
        <v>4</v>
      </c>
      <c r="I5" s="86" t="s">
        <v>4</v>
      </c>
      <c r="K5" s="13">
        <f>IF(E5="■",IF(OR(AND(H5="□",I5="□"),AND(H5="■",I5="■")),"点検結果の「適」・「不適」どちらかを■にしてください",""),IF(OR(AND(H5="□",I5="■"),AND(H5="■",I5="□"),AND(H5="■",I5="■")),"確認結果が■の場合に、点検結果の「適」・「不適」のどちらかを■にしてください",""))</f>
      </c>
      <c r="L5">
        <f>IF(K5="","",1)</f>
      </c>
    </row>
    <row r="6" spans="2:12" ht="68.25" customHeight="1">
      <c r="B6" s="509">
        <v>26</v>
      </c>
      <c r="C6" s="291" t="s">
        <v>399</v>
      </c>
      <c r="D6" s="92" t="s">
        <v>426</v>
      </c>
      <c r="E6" s="93" t="s">
        <v>4</v>
      </c>
      <c r="F6" s="328" t="s">
        <v>129</v>
      </c>
      <c r="G6" s="404"/>
      <c r="H6" s="93" t="s">
        <v>4</v>
      </c>
      <c r="I6" s="93" t="s">
        <v>4</v>
      </c>
      <c r="K6" s="13">
        <f aca="true" t="shared" si="0" ref="K6:K69">IF(E6="■",IF(OR(AND(H6="□",I6="□"),AND(H6="■",I6="■")),"点検結果の「適」・「不適」どちらかを■にしてください",""),IF(OR(AND(H6="□",I6="■"),AND(H6="■",I6="□"),AND(H6="■",I6="■")),"確認結果が■の場合に、点検結果の「適」・「不適」のどちらかを■にしてください",""))</f>
      </c>
      <c r="L6">
        <f aca="true" t="shared" si="1" ref="L6:L69">IF(K6="","",1)</f>
      </c>
    </row>
    <row r="7" spans="2:12" ht="54.75" customHeight="1">
      <c r="B7" s="509"/>
      <c r="C7" s="292"/>
      <c r="D7" s="94" t="s">
        <v>427</v>
      </c>
      <c r="E7" s="95" t="s">
        <v>4</v>
      </c>
      <c r="F7" s="329" t="s">
        <v>129</v>
      </c>
      <c r="G7" s="405"/>
      <c r="H7" s="95" t="s">
        <v>4</v>
      </c>
      <c r="I7" s="95" t="s">
        <v>4</v>
      </c>
      <c r="K7" s="13">
        <f t="shared" si="0"/>
      </c>
      <c r="L7">
        <f t="shared" si="1"/>
      </c>
    </row>
    <row r="8" spans="2:12" ht="27.75" customHeight="1">
      <c r="B8" s="509"/>
      <c r="C8" s="292"/>
      <c r="D8" s="94" t="s">
        <v>428</v>
      </c>
      <c r="E8" s="95" t="s">
        <v>4</v>
      </c>
      <c r="F8" s="329" t="s">
        <v>118</v>
      </c>
      <c r="G8" s="405"/>
      <c r="H8" s="95" t="s">
        <v>4</v>
      </c>
      <c r="I8" s="95" t="s">
        <v>4</v>
      </c>
      <c r="K8" s="13">
        <f t="shared" si="0"/>
      </c>
      <c r="L8">
        <f t="shared" si="1"/>
      </c>
    </row>
    <row r="9" spans="2:12" ht="27.75" customHeight="1">
      <c r="B9" s="509"/>
      <c r="C9" s="293"/>
      <c r="D9" s="90" t="s">
        <v>429</v>
      </c>
      <c r="E9" s="91" t="s">
        <v>4</v>
      </c>
      <c r="F9" s="330" t="s">
        <v>118</v>
      </c>
      <c r="G9" s="406"/>
      <c r="H9" s="91" t="s">
        <v>4</v>
      </c>
      <c r="I9" s="91" t="s">
        <v>4</v>
      </c>
      <c r="K9" s="13">
        <f t="shared" si="0"/>
      </c>
      <c r="L9">
        <f t="shared" si="1"/>
      </c>
    </row>
    <row r="10" spans="2:12" ht="54.75" customHeight="1">
      <c r="B10" s="276">
        <v>27</v>
      </c>
      <c r="C10" s="85" t="s">
        <v>400</v>
      </c>
      <c r="D10" s="272" t="s">
        <v>430</v>
      </c>
      <c r="E10" s="86" t="s">
        <v>4</v>
      </c>
      <c r="F10" s="331" t="s">
        <v>118</v>
      </c>
      <c r="G10" s="392" t="s">
        <v>591</v>
      </c>
      <c r="H10" s="86" t="s">
        <v>4</v>
      </c>
      <c r="I10" s="86" t="s">
        <v>4</v>
      </c>
      <c r="K10" s="13">
        <f t="shared" si="0"/>
      </c>
      <c r="L10">
        <f t="shared" si="1"/>
      </c>
    </row>
    <row r="11" spans="2:12" ht="41.25" customHeight="1">
      <c r="B11" s="276">
        <v>28</v>
      </c>
      <c r="C11" s="85" t="s">
        <v>401</v>
      </c>
      <c r="D11" s="272" t="s">
        <v>431</v>
      </c>
      <c r="E11" s="86" t="s">
        <v>4</v>
      </c>
      <c r="F11" s="327" t="s">
        <v>118</v>
      </c>
      <c r="G11" s="403"/>
      <c r="H11" s="86" t="s">
        <v>4</v>
      </c>
      <c r="I11" s="86" t="s">
        <v>4</v>
      </c>
      <c r="K11" s="13">
        <f t="shared" si="0"/>
      </c>
      <c r="L11">
        <f t="shared" si="1"/>
      </c>
    </row>
    <row r="12" spans="2:12" ht="41.25" customHeight="1">
      <c r="B12" s="276">
        <v>29</v>
      </c>
      <c r="C12" s="270" t="s">
        <v>402</v>
      </c>
      <c r="D12" s="271" t="s">
        <v>432</v>
      </c>
      <c r="E12" s="86" t="s">
        <v>4</v>
      </c>
      <c r="F12" s="327" t="s">
        <v>118</v>
      </c>
      <c r="G12" s="403"/>
      <c r="H12" s="86" t="s">
        <v>4</v>
      </c>
      <c r="I12" s="86" t="s">
        <v>4</v>
      </c>
      <c r="K12" s="13">
        <f t="shared" si="0"/>
      </c>
      <c r="L12">
        <f t="shared" si="1"/>
      </c>
    </row>
    <row r="13" spans="2:12" ht="54.75" customHeight="1">
      <c r="B13" s="276">
        <v>30</v>
      </c>
      <c r="C13" s="270" t="s">
        <v>403</v>
      </c>
      <c r="D13" s="271" t="s">
        <v>433</v>
      </c>
      <c r="E13" s="86" t="s">
        <v>4</v>
      </c>
      <c r="F13" s="327" t="s">
        <v>118</v>
      </c>
      <c r="G13" s="403"/>
      <c r="H13" s="86" t="s">
        <v>4</v>
      </c>
      <c r="I13" s="86" t="s">
        <v>4</v>
      </c>
      <c r="K13" s="13">
        <f t="shared" si="0"/>
      </c>
      <c r="L13">
        <f t="shared" si="1"/>
      </c>
    </row>
    <row r="14" spans="2:12" ht="81" customHeight="1">
      <c r="B14" s="509">
        <v>31</v>
      </c>
      <c r="C14" s="291" t="s">
        <v>404</v>
      </c>
      <c r="D14" s="92" t="s">
        <v>434</v>
      </c>
      <c r="E14" s="93" t="s">
        <v>4</v>
      </c>
      <c r="F14" s="328" t="s">
        <v>119</v>
      </c>
      <c r="G14" s="512" t="s">
        <v>592</v>
      </c>
      <c r="H14" s="93" t="s">
        <v>4</v>
      </c>
      <c r="I14" s="93" t="s">
        <v>4</v>
      </c>
      <c r="K14" s="13">
        <f t="shared" si="0"/>
      </c>
      <c r="L14">
        <f t="shared" si="1"/>
      </c>
    </row>
    <row r="15" spans="2:12" ht="41.25" customHeight="1">
      <c r="B15" s="509"/>
      <c r="C15" s="292"/>
      <c r="D15" s="94" t="s">
        <v>435</v>
      </c>
      <c r="E15" s="95" t="s">
        <v>4</v>
      </c>
      <c r="F15" s="329" t="s">
        <v>119</v>
      </c>
      <c r="G15" s="512"/>
      <c r="H15" s="95" t="s">
        <v>4</v>
      </c>
      <c r="I15" s="95" t="s">
        <v>4</v>
      </c>
      <c r="K15" s="13">
        <f t="shared" si="0"/>
      </c>
      <c r="L15">
        <f t="shared" si="1"/>
      </c>
    </row>
    <row r="16" spans="2:12" ht="41.25" customHeight="1">
      <c r="B16" s="509"/>
      <c r="C16" s="293"/>
      <c r="D16" s="96" t="s">
        <v>436</v>
      </c>
      <c r="E16" s="91" t="s">
        <v>4</v>
      </c>
      <c r="F16" s="330" t="s">
        <v>118</v>
      </c>
      <c r="G16" s="512"/>
      <c r="H16" s="91" t="s">
        <v>4</v>
      </c>
      <c r="I16" s="91" t="s">
        <v>4</v>
      </c>
      <c r="K16" s="13">
        <f t="shared" si="0"/>
      </c>
      <c r="L16">
        <f t="shared" si="1"/>
      </c>
    </row>
    <row r="17" spans="2:12" ht="94.5" customHeight="1">
      <c r="B17" s="509">
        <v>32</v>
      </c>
      <c r="C17" s="291" t="s">
        <v>405</v>
      </c>
      <c r="D17" s="97" t="s">
        <v>437</v>
      </c>
      <c r="E17" s="98" t="s">
        <v>4</v>
      </c>
      <c r="F17" s="332" t="s">
        <v>119</v>
      </c>
      <c r="G17" s="512"/>
      <c r="H17" s="98" t="s">
        <v>4</v>
      </c>
      <c r="I17" s="98" t="s">
        <v>4</v>
      </c>
      <c r="K17" s="13">
        <f t="shared" si="0"/>
      </c>
      <c r="L17">
        <f t="shared" si="1"/>
      </c>
    </row>
    <row r="18" spans="2:12" ht="27" customHeight="1">
      <c r="B18" s="509"/>
      <c r="C18" s="292"/>
      <c r="D18" s="94" t="s">
        <v>438</v>
      </c>
      <c r="E18" s="95" t="s">
        <v>4</v>
      </c>
      <c r="F18" s="329" t="s">
        <v>119</v>
      </c>
      <c r="G18" s="512"/>
      <c r="H18" s="95" t="s">
        <v>4</v>
      </c>
      <c r="I18" s="95" t="s">
        <v>4</v>
      </c>
      <c r="K18" s="13">
        <f t="shared" si="0"/>
      </c>
      <c r="L18">
        <f t="shared" si="1"/>
      </c>
    </row>
    <row r="19" spans="2:12" ht="41.25" customHeight="1">
      <c r="B19" s="509"/>
      <c r="C19" s="293"/>
      <c r="D19" s="90" t="s">
        <v>439</v>
      </c>
      <c r="E19" s="91" t="s">
        <v>4</v>
      </c>
      <c r="F19" s="330" t="s">
        <v>118</v>
      </c>
      <c r="G19" s="512"/>
      <c r="H19" s="91" t="s">
        <v>4</v>
      </c>
      <c r="I19" s="91" t="s">
        <v>4</v>
      </c>
      <c r="K19" s="13">
        <f t="shared" si="0"/>
      </c>
      <c r="L19">
        <f t="shared" si="1"/>
      </c>
    </row>
    <row r="20" spans="2:12" ht="54.75" customHeight="1">
      <c r="B20" s="276">
        <v>33</v>
      </c>
      <c r="C20" s="272" t="s">
        <v>406</v>
      </c>
      <c r="D20" s="88" t="s">
        <v>440</v>
      </c>
      <c r="E20" s="86" t="s">
        <v>4</v>
      </c>
      <c r="F20" s="331" t="s">
        <v>118</v>
      </c>
      <c r="G20" s="85" t="s">
        <v>593</v>
      </c>
      <c r="H20" s="86" t="s">
        <v>4</v>
      </c>
      <c r="I20" s="86" t="s">
        <v>4</v>
      </c>
      <c r="K20" s="13">
        <f t="shared" si="0"/>
      </c>
      <c r="L20">
        <f t="shared" si="1"/>
      </c>
    </row>
    <row r="21" spans="2:12" ht="54.75" customHeight="1">
      <c r="B21" s="276">
        <v>34</v>
      </c>
      <c r="C21" s="272" t="s">
        <v>407</v>
      </c>
      <c r="D21" s="89" t="s">
        <v>441</v>
      </c>
      <c r="E21" s="86" t="s">
        <v>4</v>
      </c>
      <c r="F21" s="331" t="s">
        <v>118</v>
      </c>
      <c r="G21" s="419"/>
      <c r="H21" s="86" t="s">
        <v>4</v>
      </c>
      <c r="I21" s="86" t="s">
        <v>4</v>
      </c>
      <c r="K21" s="13">
        <f t="shared" si="0"/>
      </c>
      <c r="L21">
        <f t="shared" si="1"/>
      </c>
    </row>
    <row r="22" spans="2:12" ht="41.25" customHeight="1">
      <c r="B22" s="276">
        <v>35</v>
      </c>
      <c r="C22" s="272" t="s">
        <v>408</v>
      </c>
      <c r="D22" s="89" t="s">
        <v>442</v>
      </c>
      <c r="E22" s="86" t="s">
        <v>4</v>
      </c>
      <c r="F22" s="331" t="s">
        <v>118</v>
      </c>
      <c r="G22" s="407"/>
      <c r="H22" s="86" t="s">
        <v>4</v>
      </c>
      <c r="I22" s="86" t="s">
        <v>4</v>
      </c>
      <c r="K22" s="13">
        <f t="shared" si="0"/>
      </c>
      <c r="L22">
        <f t="shared" si="1"/>
      </c>
    </row>
    <row r="23" spans="2:12" ht="27" customHeight="1">
      <c r="B23" s="509">
        <v>36</v>
      </c>
      <c r="C23" s="291" t="s">
        <v>120</v>
      </c>
      <c r="D23" s="273" t="s">
        <v>121</v>
      </c>
      <c r="E23" s="98" t="s">
        <v>4</v>
      </c>
      <c r="F23" s="337" t="s">
        <v>122</v>
      </c>
      <c r="G23" s="279" t="s">
        <v>594</v>
      </c>
      <c r="H23" s="98" t="s">
        <v>4</v>
      </c>
      <c r="I23" s="98" t="s">
        <v>4</v>
      </c>
      <c r="K23" s="13">
        <f t="shared" si="0"/>
      </c>
      <c r="L23">
        <f t="shared" si="1"/>
      </c>
    </row>
    <row r="24" spans="2:12" ht="41.25" customHeight="1">
      <c r="B24" s="509"/>
      <c r="C24" s="293"/>
      <c r="D24" s="104" t="s">
        <v>443</v>
      </c>
      <c r="E24" s="107" t="s">
        <v>4</v>
      </c>
      <c r="F24" s="333" t="s">
        <v>123</v>
      </c>
      <c r="G24" s="407"/>
      <c r="H24" s="107" t="s">
        <v>4</v>
      </c>
      <c r="I24" s="107" t="s">
        <v>4</v>
      </c>
      <c r="K24" s="13">
        <f t="shared" si="0"/>
      </c>
      <c r="L24">
        <f t="shared" si="1"/>
      </c>
    </row>
    <row r="25" spans="2:12" ht="27" customHeight="1">
      <c r="B25" s="509">
        <v>37</v>
      </c>
      <c r="C25" s="285" t="s">
        <v>409</v>
      </c>
      <c r="D25" s="100" t="s">
        <v>444</v>
      </c>
      <c r="E25" s="93" t="s">
        <v>4</v>
      </c>
      <c r="F25" s="334" t="s">
        <v>134</v>
      </c>
      <c r="G25" s="512" t="s">
        <v>595</v>
      </c>
      <c r="H25" s="98" t="s">
        <v>4</v>
      </c>
      <c r="I25" s="98" t="s">
        <v>4</v>
      </c>
      <c r="K25" s="13">
        <f t="shared" si="0"/>
      </c>
      <c r="L25">
        <f t="shared" si="1"/>
      </c>
    </row>
    <row r="26" spans="2:12" ht="27" customHeight="1">
      <c r="B26" s="509"/>
      <c r="C26" s="286"/>
      <c r="D26" s="101" t="s">
        <v>445</v>
      </c>
      <c r="E26" s="95" t="s">
        <v>4</v>
      </c>
      <c r="F26" s="335" t="s">
        <v>118</v>
      </c>
      <c r="G26" s="513"/>
      <c r="H26" s="95" t="s">
        <v>4</v>
      </c>
      <c r="I26" s="95" t="s">
        <v>4</v>
      </c>
      <c r="K26" s="13">
        <f t="shared" si="0"/>
      </c>
      <c r="L26">
        <f t="shared" si="1"/>
      </c>
    </row>
    <row r="27" spans="2:12" ht="27" customHeight="1">
      <c r="B27" s="509"/>
      <c r="C27" s="287"/>
      <c r="D27" s="99" t="s">
        <v>446</v>
      </c>
      <c r="E27" s="91" t="s">
        <v>4</v>
      </c>
      <c r="F27" s="336" t="s">
        <v>118</v>
      </c>
      <c r="G27" s="513"/>
      <c r="H27" s="91" t="s">
        <v>4</v>
      </c>
      <c r="I27" s="91" t="s">
        <v>4</v>
      </c>
      <c r="K27" s="13">
        <f t="shared" si="0"/>
      </c>
      <c r="L27">
        <f t="shared" si="1"/>
      </c>
    </row>
    <row r="28" spans="2:12" ht="27" customHeight="1">
      <c r="B28" s="509">
        <v>38</v>
      </c>
      <c r="C28" s="285" t="s">
        <v>410</v>
      </c>
      <c r="D28" s="102" t="s">
        <v>447</v>
      </c>
      <c r="E28" s="98" t="s">
        <v>4</v>
      </c>
      <c r="F28" s="337" t="s">
        <v>134</v>
      </c>
      <c r="G28" s="513"/>
      <c r="H28" s="98" t="s">
        <v>4</v>
      </c>
      <c r="I28" s="98" t="s">
        <v>4</v>
      </c>
      <c r="K28" s="13">
        <f t="shared" si="0"/>
      </c>
      <c r="L28">
        <f t="shared" si="1"/>
      </c>
    </row>
    <row r="29" spans="2:12" ht="27" customHeight="1">
      <c r="B29" s="509"/>
      <c r="C29" s="286"/>
      <c r="D29" s="103" t="s">
        <v>448</v>
      </c>
      <c r="E29" s="95" t="s">
        <v>4</v>
      </c>
      <c r="F29" s="335" t="s">
        <v>118</v>
      </c>
      <c r="G29" s="513"/>
      <c r="H29" s="95" t="s">
        <v>4</v>
      </c>
      <c r="I29" s="95" t="s">
        <v>4</v>
      </c>
      <c r="K29" s="13">
        <f t="shared" si="0"/>
      </c>
      <c r="L29">
        <f t="shared" si="1"/>
      </c>
    </row>
    <row r="30" spans="2:12" ht="27" customHeight="1">
      <c r="B30" s="509"/>
      <c r="C30" s="287"/>
      <c r="D30" s="275" t="s">
        <v>446</v>
      </c>
      <c r="E30" s="91" t="s">
        <v>4</v>
      </c>
      <c r="F30" s="336" t="s">
        <v>118</v>
      </c>
      <c r="G30" s="513"/>
      <c r="H30" s="91" t="s">
        <v>4</v>
      </c>
      <c r="I30" s="91" t="s">
        <v>4</v>
      </c>
      <c r="K30" s="13">
        <f t="shared" si="0"/>
      </c>
      <c r="L30">
        <f t="shared" si="1"/>
      </c>
    </row>
    <row r="31" spans="2:12" ht="27" customHeight="1">
      <c r="B31" s="509">
        <v>39</v>
      </c>
      <c r="C31" s="285" t="s">
        <v>411</v>
      </c>
      <c r="D31" s="102" t="s">
        <v>449</v>
      </c>
      <c r="E31" s="98" t="s">
        <v>4</v>
      </c>
      <c r="F31" s="337" t="s">
        <v>134</v>
      </c>
      <c r="G31" s="513"/>
      <c r="H31" s="98" t="s">
        <v>4</v>
      </c>
      <c r="I31" s="98" t="s">
        <v>4</v>
      </c>
      <c r="K31" s="13">
        <f t="shared" si="0"/>
      </c>
      <c r="L31">
        <f t="shared" si="1"/>
      </c>
    </row>
    <row r="32" spans="2:12" ht="27" customHeight="1">
      <c r="B32" s="509"/>
      <c r="C32" s="286"/>
      <c r="D32" s="103" t="s">
        <v>450</v>
      </c>
      <c r="E32" s="95" t="s">
        <v>4</v>
      </c>
      <c r="F32" s="335" t="s">
        <v>118</v>
      </c>
      <c r="G32" s="513"/>
      <c r="H32" s="95" t="s">
        <v>4</v>
      </c>
      <c r="I32" s="95" t="s">
        <v>4</v>
      </c>
      <c r="K32" s="13">
        <f t="shared" si="0"/>
      </c>
      <c r="L32">
        <f t="shared" si="1"/>
      </c>
    </row>
    <row r="33" spans="2:12" ht="27" customHeight="1">
      <c r="B33" s="509"/>
      <c r="C33" s="287"/>
      <c r="D33" s="275" t="s">
        <v>446</v>
      </c>
      <c r="E33" s="91" t="s">
        <v>4</v>
      </c>
      <c r="F33" s="336" t="s">
        <v>118</v>
      </c>
      <c r="G33" s="513"/>
      <c r="H33" s="91" t="s">
        <v>4</v>
      </c>
      <c r="I33" s="91" t="s">
        <v>4</v>
      </c>
      <c r="K33" s="13">
        <f t="shared" si="0"/>
      </c>
      <c r="L33">
        <f t="shared" si="1"/>
      </c>
    </row>
    <row r="34" spans="2:12" ht="27" customHeight="1">
      <c r="B34" s="519">
        <v>40</v>
      </c>
      <c r="C34" s="285" t="s">
        <v>412</v>
      </c>
      <c r="D34" s="102" t="s">
        <v>451</v>
      </c>
      <c r="E34" s="98" t="s">
        <v>4</v>
      </c>
      <c r="F34" s="337" t="s">
        <v>118</v>
      </c>
      <c r="G34" s="516" t="s">
        <v>596</v>
      </c>
      <c r="H34" s="98" t="s">
        <v>4</v>
      </c>
      <c r="I34" s="98" t="s">
        <v>4</v>
      </c>
      <c r="K34" s="13">
        <f t="shared" si="0"/>
      </c>
      <c r="L34">
        <f t="shared" si="1"/>
      </c>
    </row>
    <row r="35" spans="2:12" ht="75" customHeight="1">
      <c r="B35" s="520"/>
      <c r="C35" s="286"/>
      <c r="D35" s="103" t="s">
        <v>452</v>
      </c>
      <c r="E35" s="95" t="s">
        <v>4</v>
      </c>
      <c r="F35" s="335" t="s">
        <v>129</v>
      </c>
      <c r="G35" s="518"/>
      <c r="H35" s="95" t="s">
        <v>4</v>
      </c>
      <c r="I35" s="95" t="s">
        <v>4</v>
      </c>
      <c r="K35" s="13">
        <f t="shared" si="0"/>
      </c>
      <c r="L35">
        <f t="shared" si="1"/>
      </c>
    </row>
    <row r="36" spans="2:12" ht="40.5" customHeight="1">
      <c r="B36" s="521"/>
      <c r="C36" s="287"/>
      <c r="D36" s="99" t="s">
        <v>453</v>
      </c>
      <c r="E36" s="91" t="s">
        <v>4</v>
      </c>
      <c r="F36" s="336" t="s">
        <v>118</v>
      </c>
      <c r="G36" s="517"/>
      <c r="H36" s="91" t="s">
        <v>4</v>
      </c>
      <c r="I36" s="91" t="s">
        <v>4</v>
      </c>
      <c r="K36" s="13">
        <f t="shared" si="0"/>
      </c>
      <c r="L36">
        <f t="shared" si="1"/>
      </c>
    </row>
    <row r="37" spans="2:12" ht="94.5" customHeight="1">
      <c r="B37" s="519">
        <v>40</v>
      </c>
      <c r="C37" s="285" t="s">
        <v>412</v>
      </c>
      <c r="D37" s="108" t="s">
        <v>454</v>
      </c>
      <c r="E37" s="93" t="s">
        <v>4</v>
      </c>
      <c r="F37" s="334" t="s">
        <v>118</v>
      </c>
      <c r="G37" s="288"/>
      <c r="H37" s="93" t="s">
        <v>4</v>
      </c>
      <c r="I37" s="93" t="s">
        <v>4</v>
      </c>
      <c r="K37" s="13">
        <f t="shared" si="0"/>
      </c>
      <c r="L37">
        <f t="shared" si="1"/>
      </c>
    </row>
    <row r="38" spans="2:12" ht="54" customHeight="1">
      <c r="B38" s="520"/>
      <c r="C38" s="286"/>
      <c r="D38" s="103" t="s">
        <v>455</v>
      </c>
      <c r="E38" s="95" t="s">
        <v>4</v>
      </c>
      <c r="F38" s="335" t="s">
        <v>129</v>
      </c>
      <c r="G38" s="289"/>
      <c r="H38" s="95" t="s">
        <v>4</v>
      </c>
      <c r="I38" s="95" t="s">
        <v>4</v>
      </c>
      <c r="K38" s="13">
        <f t="shared" si="0"/>
      </c>
      <c r="L38">
        <f t="shared" si="1"/>
      </c>
    </row>
    <row r="39" spans="2:12" ht="67.5" customHeight="1">
      <c r="B39" s="520"/>
      <c r="C39" s="286"/>
      <c r="D39" s="103" t="s">
        <v>456</v>
      </c>
      <c r="E39" s="95" t="s">
        <v>4</v>
      </c>
      <c r="F39" s="335" t="s">
        <v>129</v>
      </c>
      <c r="G39" s="289"/>
      <c r="H39" s="95" t="s">
        <v>4</v>
      </c>
      <c r="I39" s="95" t="s">
        <v>4</v>
      </c>
      <c r="K39" s="13">
        <f t="shared" si="0"/>
      </c>
      <c r="L39">
        <f t="shared" si="1"/>
      </c>
    </row>
    <row r="40" spans="2:12" ht="54" customHeight="1">
      <c r="B40" s="520"/>
      <c r="C40" s="286"/>
      <c r="D40" s="101" t="s">
        <v>457</v>
      </c>
      <c r="E40" s="95" t="s">
        <v>4</v>
      </c>
      <c r="F40" s="329" t="s">
        <v>118</v>
      </c>
      <c r="G40" s="289"/>
      <c r="H40" s="95" t="s">
        <v>4</v>
      </c>
      <c r="I40" s="95" t="s">
        <v>4</v>
      </c>
      <c r="K40" s="13">
        <f t="shared" si="0"/>
      </c>
      <c r="L40">
        <f t="shared" si="1"/>
      </c>
    </row>
    <row r="41" spans="2:12" ht="67.5" customHeight="1">
      <c r="B41" s="520"/>
      <c r="C41" s="286"/>
      <c r="D41" s="105" t="s">
        <v>458</v>
      </c>
      <c r="E41" s="424" t="s">
        <v>4</v>
      </c>
      <c r="F41" s="338" t="s">
        <v>118</v>
      </c>
      <c r="G41" s="289"/>
      <c r="H41" s="82" t="s">
        <v>4</v>
      </c>
      <c r="I41" s="82" t="s">
        <v>4</v>
      </c>
      <c r="K41" s="13">
        <f t="shared" si="0"/>
      </c>
      <c r="L41">
        <f t="shared" si="1"/>
      </c>
    </row>
    <row r="42" spans="2:12" ht="27.75" customHeight="1">
      <c r="B42" s="521"/>
      <c r="C42" s="287"/>
      <c r="D42" s="106" t="s">
        <v>459</v>
      </c>
      <c r="E42" s="107" t="s">
        <v>4</v>
      </c>
      <c r="F42" s="333" t="s">
        <v>118</v>
      </c>
      <c r="G42" s="290"/>
      <c r="H42" s="107" t="s">
        <v>4</v>
      </c>
      <c r="I42" s="107" t="s">
        <v>4</v>
      </c>
      <c r="K42" s="13">
        <f t="shared" si="0"/>
      </c>
      <c r="L42">
        <f t="shared" si="1"/>
      </c>
    </row>
    <row r="43" spans="2:12" ht="27" customHeight="1">
      <c r="B43" s="509">
        <v>41</v>
      </c>
      <c r="C43" s="285" t="s">
        <v>413</v>
      </c>
      <c r="D43" s="102" t="s">
        <v>460</v>
      </c>
      <c r="E43" s="98" t="s">
        <v>4</v>
      </c>
      <c r="F43" s="337" t="s">
        <v>134</v>
      </c>
      <c r="G43" s="516" t="s">
        <v>597</v>
      </c>
      <c r="H43" s="98" t="s">
        <v>4</v>
      </c>
      <c r="I43" s="98" t="s">
        <v>4</v>
      </c>
      <c r="K43" s="13">
        <f t="shared" si="0"/>
      </c>
      <c r="L43">
        <f t="shared" si="1"/>
      </c>
    </row>
    <row r="44" spans="2:12" ht="81.75" customHeight="1">
      <c r="B44" s="509"/>
      <c r="C44" s="287"/>
      <c r="D44" s="106" t="s">
        <v>461</v>
      </c>
      <c r="E44" s="107" t="s">
        <v>4</v>
      </c>
      <c r="F44" s="333" t="s">
        <v>135</v>
      </c>
      <c r="G44" s="517"/>
      <c r="H44" s="107" t="s">
        <v>4</v>
      </c>
      <c r="I44" s="107" t="s">
        <v>4</v>
      </c>
      <c r="K44" s="13">
        <f t="shared" si="0"/>
      </c>
      <c r="L44">
        <f t="shared" si="1"/>
      </c>
    </row>
    <row r="45" spans="2:12" ht="54" customHeight="1">
      <c r="B45" s="509">
        <v>42</v>
      </c>
      <c r="C45" s="291" t="s">
        <v>414</v>
      </c>
      <c r="D45" s="421" t="s">
        <v>590</v>
      </c>
      <c r="E45" s="93" t="s">
        <v>4</v>
      </c>
      <c r="F45" s="334" t="s">
        <v>129</v>
      </c>
      <c r="G45" s="512" t="s">
        <v>598</v>
      </c>
      <c r="H45" s="93" t="s">
        <v>4</v>
      </c>
      <c r="I45" s="93" t="s">
        <v>4</v>
      </c>
      <c r="K45" s="13">
        <f t="shared" si="0"/>
      </c>
      <c r="L45">
        <f t="shared" si="1"/>
      </c>
    </row>
    <row r="46" spans="2:12" ht="41.25" customHeight="1">
      <c r="B46" s="509"/>
      <c r="C46" s="293"/>
      <c r="D46" s="275" t="s">
        <v>462</v>
      </c>
      <c r="E46" s="91" t="s">
        <v>4</v>
      </c>
      <c r="F46" s="336" t="s">
        <v>136</v>
      </c>
      <c r="G46" s="513"/>
      <c r="H46" s="91" t="s">
        <v>4</v>
      </c>
      <c r="I46" s="91" t="s">
        <v>4</v>
      </c>
      <c r="K46" s="13">
        <f t="shared" si="0"/>
      </c>
      <c r="L46">
        <f t="shared" si="1"/>
      </c>
    </row>
    <row r="47" spans="2:12" ht="54" customHeight="1">
      <c r="B47" s="509">
        <v>43</v>
      </c>
      <c r="C47" s="291" t="s">
        <v>415</v>
      </c>
      <c r="D47" s="109" t="s">
        <v>463</v>
      </c>
      <c r="E47" s="98" t="s">
        <v>4</v>
      </c>
      <c r="F47" s="337" t="s">
        <v>118</v>
      </c>
      <c r="G47" s="288"/>
      <c r="H47" s="98" t="s">
        <v>4</v>
      </c>
      <c r="I47" s="98" t="s">
        <v>4</v>
      </c>
      <c r="K47" s="13">
        <f t="shared" si="0"/>
      </c>
      <c r="L47">
        <f t="shared" si="1"/>
      </c>
    </row>
    <row r="48" spans="2:12" ht="40.5" customHeight="1">
      <c r="B48" s="509"/>
      <c r="C48" s="292"/>
      <c r="D48" s="101" t="s">
        <v>464</v>
      </c>
      <c r="E48" s="425" t="s">
        <v>4</v>
      </c>
      <c r="F48" s="339" t="s">
        <v>118</v>
      </c>
      <c r="G48" s="289"/>
      <c r="H48" s="95" t="s">
        <v>4</v>
      </c>
      <c r="I48" s="95" t="s">
        <v>4</v>
      </c>
      <c r="K48" s="13">
        <f t="shared" si="0"/>
      </c>
      <c r="L48">
        <f t="shared" si="1"/>
      </c>
    </row>
    <row r="49" spans="2:12" ht="54" customHeight="1">
      <c r="B49" s="509"/>
      <c r="C49" s="292"/>
      <c r="D49" s="101" t="s">
        <v>465</v>
      </c>
      <c r="E49" s="425" t="s">
        <v>4</v>
      </c>
      <c r="F49" s="339" t="s">
        <v>118</v>
      </c>
      <c r="G49" s="289"/>
      <c r="H49" s="95" t="s">
        <v>4</v>
      </c>
      <c r="I49" s="95" t="s">
        <v>4</v>
      </c>
      <c r="K49" s="13">
        <f t="shared" si="0"/>
      </c>
      <c r="L49">
        <f t="shared" si="1"/>
      </c>
    </row>
    <row r="50" spans="2:12" ht="27.75" customHeight="1">
      <c r="B50" s="509"/>
      <c r="C50" s="293"/>
      <c r="D50" s="99" t="s">
        <v>466</v>
      </c>
      <c r="E50" s="91" t="s">
        <v>4</v>
      </c>
      <c r="F50" s="336" t="s">
        <v>118</v>
      </c>
      <c r="G50" s="290"/>
      <c r="H50" s="91" t="s">
        <v>4</v>
      </c>
      <c r="I50" s="91" t="s">
        <v>4</v>
      </c>
      <c r="K50" s="13">
        <f t="shared" si="0"/>
      </c>
      <c r="L50">
        <f t="shared" si="1"/>
      </c>
    </row>
    <row r="51" spans="2:12" ht="81" customHeight="1">
      <c r="B51" s="509">
        <v>44</v>
      </c>
      <c r="C51" s="285" t="s">
        <v>416</v>
      </c>
      <c r="D51" s="273" t="s">
        <v>467</v>
      </c>
      <c r="E51" s="98" t="s">
        <v>4</v>
      </c>
      <c r="F51" s="332" t="s">
        <v>124</v>
      </c>
      <c r="G51" s="288"/>
      <c r="H51" s="98" t="s">
        <v>4</v>
      </c>
      <c r="I51" s="98" t="s">
        <v>4</v>
      </c>
      <c r="K51" s="13">
        <f t="shared" si="0"/>
      </c>
      <c r="L51">
        <f t="shared" si="1"/>
      </c>
    </row>
    <row r="52" spans="2:12" ht="27.75" customHeight="1">
      <c r="B52" s="509"/>
      <c r="C52" s="287"/>
      <c r="D52" s="104" t="s">
        <v>125</v>
      </c>
      <c r="E52" s="107" t="s">
        <v>4</v>
      </c>
      <c r="F52" s="340" t="s">
        <v>118</v>
      </c>
      <c r="G52" s="290"/>
      <c r="H52" s="107" t="s">
        <v>4</v>
      </c>
      <c r="I52" s="107" t="s">
        <v>4</v>
      </c>
      <c r="K52" s="13">
        <f t="shared" si="0"/>
      </c>
      <c r="L52">
        <f t="shared" si="1"/>
      </c>
    </row>
    <row r="53" spans="2:12" ht="27" customHeight="1">
      <c r="B53" s="509">
        <v>45</v>
      </c>
      <c r="C53" s="285" t="s">
        <v>126</v>
      </c>
      <c r="D53" s="273" t="s">
        <v>468</v>
      </c>
      <c r="E53" s="98" t="s">
        <v>4</v>
      </c>
      <c r="F53" s="332" t="s">
        <v>118</v>
      </c>
      <c r="G53" s="288"/>
      <c r="H53" s="98" t="s">
        <v>4</v>
      </c>
      <c r="I53" s="98" t="s">
        <v>4</v>
      </c>
      <c r="K53" s="13">
        <f t="shared" si="0"/>
      </c>
      <c r="L53">
        <f t="shared" si="1"/>
      </c>
    </row>
    <row r="54" spans="2:12" ht="41.25" customHeight="1">
      <c r="B54" s="509"/>
      <c r="C54" s="287"/>
      <c r="D54" s="104" t="s">
        <v>469</v>
      </c>
      <c r="E54" s="107" t="s">
        <v>4</v>
      </c>
      <c r="F54" s="340" t="s">
        <v>136</v>
      </c>
      <c r="G54" s="290"/>
      <c r="H54" s="107" t="s">
        <v>4</v>
      </c>
      <c r="I54" s="107" t="s">
        <v>4</v>
      </c>
      <c r="K54" s="13">
        <f t="shared" si="0"/>
      </c>
      <c r="L54">
        <f t="shared" si="1"/>
      </c>
    </row>
    <row r="55" spans="2:12" ht="41.25" customHeight="1">
      <c r="B55" s="509">
        <v>46</v>
      </c>
      <c r="C55" s="410" t="s">
        <v>417</v>
      </c>
      <c r="D55" s="273" t="s">
        <v>470</v>
      </c>
      <c r="E55" s="98" t="s">
        <v>4</v>
      </c>
      <c r="F55" s="337" t="s">
        <v>118</v>
      </c>
      <c r="G55" s="516" t="s">
        <v>599</v>
      </c>
      <c r="H55" s="98" t="s">
        <v>4</v>
      </c>
      <c r="I55" s="98" t="s">
        <v>4</v>
      </c>
      <c r="K55" s="13">
        <f t="shared" si="0"/>
      </c>
      <c r="L55">
        <f t="shared" si="1"/>
      </c>
    </row>
    <row r="56" spans="2:12" ht="40.5" customHeight="1">
      <c r="B56" s="509"/>
      <c r="C56" s="411"/>
      <c r="D56" s="101" t="s">
        <v>471</v>
      </c>
      <c r="E56" s="95" t="s">
        <v>4</v>
      </c>
      <c r="F56" s="335" t="s">
        <v>118</v>
      </c>
      <c r="G56" s="518"/>
      <c r="H56" s="95" t="s">
        <v>4</v>
      </c>
      <c r="I56" s="95" t="s">
        <v>4</v>
      </c>
      <c r="K56" s="13">
        <f t="shared" si="0"/>
      </c>
      <c r="L56">
        <f t="shared" si="1"/>
      </c>
    </row>
    <row r="57" spans="2:12" ht="40.5" customHeight="1">
      <c r="B57" s="509"/>
      <c r="C57" s="411"/>
      <c r="D57" s="101" t="s">
        <v>472</v>
      </c>
      <c r="E57" s="95" t="s">
        <v>4</v>
      </c>
      <c r="F57" s="531" t="s">
        <v>137</v>
      </c>
      <c r="G57" s="518"/>
      <c r="H57" s="95" t="s">
        <v>4</v>
      </c>
      <c r="I57" s="95" t="s">
        <v>4</v>
      </c>
      <c r="K57" s="13">
        <f t="shared" si="0"/>
      </c>
      <c r="L57">
        <f t="shared" si="1"/>
      </c>
    </row>
    <row r="58" spans="2:12" ht="54" customHeight="1">
      <c r="B58" s="509"/>
      <c r="C58" s="411"/>
      <c r="D58" s="101" t="s">
        <v>473</v>
      </c>
      <c r="E58" s="95" t="s">
        <v>4</v>
      </c>
      <c r="F58" s="532"/>
      <c r="G58" s="518"/>
      <c r="H58" s="95" t="s">
        <v>4</v>
      </c>
      <c r="I58" s="95" t="s">
        <v>4</v>
      </c>
      <c r="K58" s="13">
        <f t="shared" si="0"/>
      </c>
      <c r="L58">
        <f t="shared" si="1"/>
      </c>
    </row>
    <row r="59" spans="2:12" ht="27.75" customHeight="1">
      <c r="B59" s="509"/>
      <c r="C59" s="411"/>
      <c r="D59" s="101" t="s">
        <v>127</v>
      </c>
      <c r="E59" s="95" t="s">
        <v>4</v>
      </c>
      <c r="F59" s="335" t="s">
        <v>118</v>
      </c>
      <c r="G59" s="518"/>
      <c r="H59" s="95" t="s">
        <v>4</v>
      </c>
      <c r="I59" s="95" t="s">
        <v>4</v>
      </c>
      <c r="K59" s="13">
        <f t="shared" si="0"/>
      </c>
      <c r="L59">
        <f t="shared" si="1"/>
      </c>
    </row>
    <row r="60" spans="2:12" ht="41.25" customHeight="1">
      <c r="B60" s="509"/>
      <c r="C60" s="412"/>
      <c r="D60" s="275" t="s">
        <v>474</v>
      </c>
      <c r="E60" s="91" t="s">
        <v>4</v>
      </c>
      <c r="F60" s="336" t="s">
        <v>118</v>
      </c>
      <c r="G60" s="518"/>
      <c r="H60" s="91" t="s">
        <v>4</v>
      </c>
      <c r="I60" s="91" t="s">
        <v>4</v>
      </c>
      <c r="K60" s="13">
        <f t="shared" si="0"/>
      </c>
      <c r="L60">
        <f t="shared" si="1"/>
      </c>
    </row>
    <row r="61" spans="2:12" ht="40.5" customHeight="1">
      <c r="B61" s="509">
        <v>47</v>
      </c>
      <c r="C61" s="410" t="s">
        <v>418</v>
      </c>
      <c r="D61" s="273" t="s">
        <v>470</v>
      </c>
      <c r="E61" s="98" t="s">
        <v>4</v>
      </c>
      <c r="F61" s="337" t="s">
        <v>118</v>
      </c>
      <c r="G61" s="518"/>
      <c r="H61" s="98" t="s">
        <v>4</v>
      </c>
      <c r="I61" s="98" t="s">
        <v>4</v>
      </c>
      <c r="K61" s="13">
        <f t="shared" si="0"/>
      </c>
      <c r="L61">
        <f t="shared" si="1"/>
      </c>
    </row>
    <row r="62" spans="2:12" ht="40.5" customHeight="1">
      <c r="B62" s="509"/>
      <c r="C62" s="411"/>
      <c r="D62" s="101" t="s">
        <v>471</v>
      </c>
      <c r="E62" s="95" t="s">
        <v>4</v>
      </c>
      <c r="F62" s="335" t="s">
        <v>118</v>
      </c>
      <c r="G62" s="518"/>
      <c r="H62" s="95" t="s">
        <v>4</v>
      </c>
      <c r="I62" s="95" t="s">
        <v>4</v>
      </c>
      <c r="K62" s="13">
        <f t="shared" si="0"/>
      </c>
      <c r="L62">
        <f t="shared" si="1"/>
      </c>
    </row>
    <row r="63" spans="2:12" ht="40.5" customHeight="1">
      <c r="B63" s="509"/>
      <c r="C63" s="411"/>
      <c r="D63" s="101" t="s">
        <v>475</v>
      </c>
      <c r="E63" s="95" t="s">
        <v>4</v>
      </c>
      <c r="F63" s="335" t="s">
        <v>118</v>
      </c>
      <c r="G63" s="518"/>
      <c r="H63" s="95" t="s">
        <v>4</v>
      </c>
      <c r="I63" s="95" t="s">
        <v>4</v>
      </c>
      <c r="K63" s="13">
        <f t="shared" si="0"/>
      </c>
      <c r="L63">
        <f t="shared" si="1"/>
      </c>
    </row>
    <row r="64" spans="2:12" ht="27" customHeight="1">
      <c r="B64" s="509"/>
      <c r="C64" s="411"/>
      <c r="D64" s="101" t="s">
        <v>127</v>
      </c>
      <c r="E64" s="95" t="s">
        <v>4</v>
      </c>
      <c r="F64" s="335" t="s">
        <v>118</v>
      </c>
      <c r="G64" s="518"/>
      <c r="H64" s="95" t="s">
        <v>4</v>
      </c>
      <c r="I64" s="95" t="s">
        <v>4</v>
      </c>
      <c r="K64" s="13">
        <f t="shared" si="0"/>
      </c>
      <c r="L64">
        <f t="shared" si="1"/>
      </c>
    </row>
    <row r="65" spans="2:12" ht="41.25" customHeight="1">
      <c r="B65" s="509"/>
      <c r="C65" s="412"/>
      <c r="D65" s="275" t="s">
        <v>476</v>
      </c>
      <c r="E65" s="91" t="s">
        <v>4</v>
      </c>
      <c r="F65" s="336" t="s">
        <v>118</v>
      </c>
      <c r="G65" s="517"/>
      <c r="H65" s="91" t="s">
        <v>4</v>
      </c>
      <c r="I65" s="91" t="s">
        <v>4</v>
      </c>
      <c r="K65" s="13">
        <f t="shared" si="0"/>
      </c>
      <c r="L65">
        <f t="shared" si="1"/>
      </c>
    </row>
    <row r="66" spans="2:12" ht="40.5" customHeight="1">
      <c r="B66" s="521">
        <v>48</v>
      </c>
      <c r="C66" s="410" t="s">
        <v>419</v>
      </c>
      <c r="D66" s="274" t="s">
        <v>470</v>
      </c>
      <c r="E66" s="82" t="s">
        <v>4</v>
      </c>
      <c r="F66" s="341" t="s">
        <v>118</v>
      </c>
      <c r="G66" s="534" t="s">
        <v>600</v>
      </c>
      <c r="H66" s="82" t="s">
        <v>4</v>
      </c>
      <c r="I66" s="82" t="s">
        <v>4</v>
      </c>
      <c r="K66" s="13">
        <f t="shared" si="0"/>
      </c>
      <c r="L66">
        <f t="shared" si="1"/>
      </c>
    </row>
    <row r="67" spans="2:12" ht="40.5" customHeight="1">
      <c r="B67" s="509"/>
      <c r="C67" s="411"/>
      <c r="D67" s="101" t="s">
        <v>471</v>
      </c>
      <c r="E67" s="95" t="s">
        <v>4</v>
      </c>
      <c r="F67" s="335" t="s">
        <v>118</v>
      </c>
      <c r="G67" s="535"/>
      <c r="H67" s="95" t="s">
        <v>4</v>
      </c>
      <c r="I67" s="95" t="s">
        <v>4</v>
      </c>
      <c r="K67" s="13">
        <f t="shared" si="0"/>
      </c>
      <c r="L67">
        <f t="shared" si="1"/>
      </c>
    </row>
    <row r="68" spans="2:12" ht="27" customHeight="1">
      <c r="B68" s="509"/>
      <c r="C68" s="411"/>
      <c r="D68" s="101" t="s">
        <v>477</v>
      </c>
      <c r="E68" s="95" t="s">
        <v>4</v>
      </c>
      <c r="F68" s="531" t="s">
        <v>137</v>
      </c>
      <c r="G68" s="535"/>
      <c r="H68" s="95" t="s">
        <v>4</v>
      </c>
      <c r="I68" s="95" t="s">
        <v>4</v>
      </c>
      <c r="K68" s="13">
        <f t="shared" si="0"/>
      </c>
      <c r="L68">
        <f t="shared" si="1"/>
      </c>
    </row>
    <row r="69" spans="2:12" ht="27" customHeight="1">
      <c r="B69" s="509"/>
      <c r="C69" s="411"/>
      <c r="D69" s="101" t="s">
        <v>478</v>
      </c>
      <c r="E69" s="95" t="s">
        <v>4</v>
      </c>
      <c r="F69" s="533"/>
      <c r="G69" s="535"/>
      <c r="H69" s="95" t="s">
        <v>4</v>
      </c>
      <c r="I69" s="95" t="s">
        <v>4</v>
      </c>
      <c r="K69" s="13">
        <f t="shared" si="0"/>
      </c>
      <c r="L69">
        <f t="shared" si="1"/>
      </c>
    </row>
    <row r="70" spans="2:12" ht="40.5" customHeight="1">
      <c r="B70" s="509"/>
      <c r="C70" s="411"/>
      <c r="D70" s="101" t="s">
        <v>479</v>
      </c>
      <c r="E70" s="95" t="s">
        <v>4</v>
      </c>
      <c r="F70" s="532"/>
      <c r="G70" s="535"/>
      <c r="H70" s="95" t="s">
        <v>4</v>
      </c>
      <c r="I70" s="95" t="s">
        <v>4</v>
      </c>
      <c r="K70" s="13">
        <f aca="true" t="shared" si="2" ref="K70:K126">IF(E70="■",IF(OR(AND(H70="□",I70="□"),AND(H70="■",I70="■")),"点検結果の「適」・「不適」どちらかを■にしてください",""),IF(OR(AND(H70="□",I70="■"),AND(H70="■",I70="□"),AND(H70="■",I70="■")),"確認結果が■の場合に、点検結果の「適」・「不適」のどちらかを■にしてください",""))</f>
      </c>
      <c r="L70">
        <f aca="true" t="shared" si="3" ref="L70:L126">IF(K70="","",1)</f>
      </c>
    </row>
    <row r="71" spans="2:12" ht="27" customHeight="1">
      <c r="B71" s="509"/>
      <c r="C71" s="411"/>
      <c r="D71" s="101" t="s">
        <v>127</v>
      </c>
      <c r="E71" s="95" t="s">
        <v>4</v>
      </c>
      <c r="F71" s="335" t="s">
        <v>118</v>
      </c>
      <c r="G71" s="535"/>
      <c r="H71" s="95" t="s">
        <v>4</v>
      </c>
      <c r="I71" s="95" t="s">
        <v>4</v>
      </c>
      <c r="K71" s="13">
        <f t="shared" si="2"/>
      </c>
      <c r="L71">
        <f t="shared" si="3"/>
      </c>
    </row>
    <row r="72" spans="2:12" ht="41.25" customHeight="1">
      <c r="B72" s="509"/>
      <c r="C72" s="412"/>
      <c r="D72" s="275" t="s">
        <v>480</v>
      </c>
      <c r="E72" s="91" t="s">
        <v>4</v>
      </c>
      <c r="F72" s="336" t="s">
        <v>118</v>
      </c>
      <c r="G72" s="536"/>
      <c r="H72" s="91" t="s">
        <v>4</v>
      </c>
      <c r="I72" s="91" t="s">
        <v>4</v>
      </c>
      <c r="K72" s="13">
        <f t="shared" si="2"/>
      </c>
      <c r="L72">
        <f t="shared" si="3"/>
      </c>
    </row>
    <row r="73" spans="2:12" ht="27" customHeight="1">
      <c r="B73" s="519">
        <v>49</v>
      </c>
      <c r="C73" s="291" t="s">
        <v>420</v>
      </c>
      <c r="D73" s="110" t="s">
        <v>481</v>
      </c>
      <c r="E73" s="98" t="s">
        <v>4</v>
      </c>
      <c r="F73" s="332" t="s">
        <v>129</v>
      </c>
      <c r="G73" s="420" t="s">
        <v>601</v>
      </c>
      <c r="H73" s="98" t="s">
        <v>4</v>
      </c>
      <c r="I73" s="98" t="s">
        <v>4</v>
      </c>
      <c r="K73" s="13">
        <f t="shared" si="2"/>
      </c>
      <c r="L73">
        <f t="shared" si="3"/>
      </c>
    </row>
    <row r="74" spans="2:12" ht="27" customHeight="1">
      <c r="B74" s="520"/>
      <c r="C74" s="292"/>
      <c r="D74" s="111" t="s">
        <v>482</v>
      </c>
      <c r="E74" s="95" t="s">
        <v>4</v>
      </c>
      <c r="F74" s="329" t="s">
        <v>129</v>
      </c>
      <c r="G74" s="417" t="s">
        <v>601</v>
      </c>
      <c r="H74" s="95" t="s">
        <v>4</v>
      </c>
      <c r="I74" s="95" t="s">
        <v>4</v>
      </c>
      <c r="K74" s="13">
        <f t="shared" si="2"/>
      </c>
      <c r="L74">
        <f t="shared" si="3"/>
      </c>
    </row>
    <row r="75" spans="2:12" ht="27" customHeight="1">
      <c r="B75" s="520"/>
      <c r="C75" s="292"/>
      <c r="D75" s="111" t="s">
        <v>483</v>
      </c>
      <c r="E75" s="95" t="s">
        <v>4</v>
      </c>
      <c r="F75" s="329" t="s">
        <v>136</v>
      </c>
      <c r="G75" s="286"/>
      <c r="H75" s="95" t="s">
        <v>4</v>
      </c>
      <c r="I75" s="95" t="s">
        <v>4</v>
      </c>
      <c r="K75" s="13">
        <f t="shared" si="2"/>
      </c>
      <c r="L75">
        <f t="shared" si="3"/>
      </c>
    </row>
    <row r="76" spans="2:12" ht="27" customHeight="1">
      <c r="B76" s="520"/>
      <c r="C76" s="292"/>
      <c r="D76" s="111" t="s">
        <v>484</v>
      </c>
      <c r="E76" s="95" t="s">
        <v>4</v>
      </c>
      <c r="F76" s="329" t="s">
        <v>138</v>
      </c>
      <c r="G76" s="286" t="s">
        <v>602</v>
      </c>
      <c r="H76" s="95" t="s">
        <v>4</v>
      </c>
      <c r="I76" s="95" t="s">
        <v>4</v>
      </c>
      <c r="K76" s="13">
        <f t="shared" si="2"/>
      </c>
      <c r="L76">
        <f t="shared" si="3"/>
      </c>
    </row>
    <row r="77" spans="2:12" ht="27" customHeight="1">
      <c r="B77" s="520"/>
      <c r="C77" s="292"/>
      <c r="D77" s="111" t="s">
        <v>485</v>
      </c>
      <c r="E77" s="95" t="s">
        <v>4</v>
      </c>
      <c r="F77" s="329" t="s">
        <v>139</v>
      </c>
      <c r="G77" s="286"/>
      <c r="H77" s="95" t="s">
        <v>4</v>
      </c>
      <c r="I77" s="95" t="s">
        <v>4</v>
      </c>
      <c r="K77" s="13">
        <f t="shared" si="2"/>
      </c>
      <c r="L77">
        <f t="shared" si="3"/>
      </c>
    </row>
    <row r="78" spans="2:12" ht="40.5" customHeight="1">
      <c r="B78" s="520"/>
      <c r="C78" s="292"/>
      <c r="D78" s="111" t="s">
        <v>486</v>
      </c>
      <c r="E78" s="95" t="s">
        <v>4</v>
      </c>
      <c r="F78" s="329" t="s">
        <v>131</v>
      </c>
      <c r="G78" s="286"/>
      <c r="H78" s="95" t="s">
        <v>4</v>
      </c>
      <c r="I78" s="95" t="s">
        <v>4</v>
      </c>
      <c r="K78" s="13">
        <f t="shared" si="2"/>
      </c>
      <c r="L78">
        <f t="shared" si="3"/>
      </c>
    </row>
    <row r="79" spans="2:12" ht="27" customHeight="1">
      <c r="B79" s="520"/>
      <c r="C79" s="292"/>
      <c r="D79" s="111" t="s">
        <v>487</v>
      </c>
      <c r="E79" s="95"/>
      <c r="F79" s="329"/>
      <c r="G79" s="286"/>
      <c r="H79" s="95"/>
      <c r="I79" s="95"/>
      <c r="K79" s="13">
        <f t="shared" si="2"/>
      </c>
      <c r="L79">
        <f t="shared" si="3"/>
      </c>
    </row>
    <row r="80" spans="2:12" ht="40.5" customHeight="1">
      <c r="B80" s="521"/>
      <c r="C80" s="293"/>
      <c r="D80" s="294" t="s">
        <v>488</v>
      </c>
      <c r="E80" s="107" t="s">
        <v>4</v>
      </c>
      <c r="F80" s="340" t="s">
        <v>129</v>
      </c>
      <c r="G80" s="287"/>
      <c r="H80" s="107" t="s">
        <v>4</v>
      </c>
      <c r="I80" s="107" t="s">
        <v>4</v>
      </c>
      <c r="K80" s="13">
        <f t="shared" si="2"/>
      </c>
      <c r="L80">
        <f t="shared" si="3"/>
      </c>
    </row>
    <row r="81" spans="2:12" ht="40.5" customHeight="1">
      <c r="B81" s="520">
        <v>49</v>
      </c>
      <c r="C81" s="291" t="s">
        <v>420</v>
      </c>
      <c r="D81" s="92" t="s">
        <v>489</v>
      </c>
      <c r="E81" s="93" t="s">
        <v>4</v>
      </c>
      <c r="F81" s="328" t="s">
        <v>136</v>
      </c>
      <c r="G81" s="285" t="s">
        <v>603</v>
      </c>
      <c r="H81" s="93" t="s">
        <v>4</v>
      </c>
      <c r="I81" s="93" t="s">
        <v>4</v>
      </c>
      <c r="K81" s="13">
        <f t="shared" si="2"/>
      </c>
      <c r="L81">
        <f t="shared" si="3"/>
      </c>
    </row>
    <row r="82" spans="2:12" ht="54" customHeight="1">
      <c r="B82" s="520"/>
      <c r="C82" s="292"/>
      <c r="D82" s="94" t="s">
        <v>567</v>
      </c>
      <c r="E82" s="95" t="s">
        <v>4</v>
      </c>
      <c r="F82" s="329" t="s">
        <v>119</v>
      </c>
      <c r="G82" s="286"/>
      <c r="H82" s="95" t="s">
        <v>4</v>
      </c>
      <c r="I82" s="95" t="s">
        <v>4</v>
      </c>
      <c r="K82" s="13">
        <f t="shared" si="2"/>
      </c>
      <c r="L82">
        <f t="shared" si="3"/>
      </c>
    </row>
    <row r="83" spans="2:12" ht="40.5" customHeight="1">
      <c r="B83" s="521"/>
      <c r="C83" s="293"/>
      <c r="D83" s="96" t="s">
        <v>490</v>
      </c>
      <c r="E83" s="91" t="s">
        <v>4</v>
      </c>
      <c r="F83" s="330" t="s">
        <v>129</v>
      </c>
      <c r="G83" s="287" t="s">
        <v>601</v>
      </c>
      <c r="H83" s="91" t="s">
        <v>4</v>
      </c>
      <c r="I83" s="91" t="s">
        <v>4</v>
      </c>
      <c r="K83" s="13">
        <f t="shared" si="2"/>
      </c>
      <c r="L83">
        <f t="shared" si="3"/>
      </c>
    </row>
    <row r="84" spans="2:12" ht="27" customHeight="1">
      <c r="B84" s="509">
        <v>50</v>
      </c>
      <c r="C84" s="291" t="s">
        <v>421</v>
      </c>
      <c r="D84" s="110" t="s">
        <v>481</v>
      </c>
      <c r="E84" s="98" t="s">
        <v>4</v>
      </c>
      <c r="F84" s="332" t="s">
        <v>140</v>
      </c>
      <c r="G84" s="420" t="s">
        <v>601</v>
      </c>
      <c r="H84" s="98" t="s">
        <v>4</v>
      </c>
      <c r="I84" s="98" t="s">
        <v>4</v>
      </c>
      <c r="K84" s="13">
        <f t="shared" si="2"/>
      </c>
      <c r="L84">
        <f t="shared" si="3"/>
      </c>
    </row>
    <row r="85" spans="2:12" ht="27" customHeight="1">
      <c r="B85" s="509"/>
      <c r="C85" s="292"/>
      <c r="D85" s="111" t="s">
        <v>482</v>
      </c>
      <c r="E85" s="95" t="s">
        <v>4</v>
      </c>
      <c r="F85" s="329" t="s">
        <v>129</v>
      </c>
      <c r="G85" s="417" t="s">
        <v>601</v>
      </c>
      <c r="H85" s="95" t="s">
        <v>4</v>
      </c>
      <c r="I85" s="95" t="s">
        <v>4</v>
      </c>
      <c r="K85" s="13">
        <f t="shared" si="2"/>
      </c>
      <c r="L85">
        <f t="shared" si="3"/>
      </c>
    </row>
    <row r="86" spans="2:12" ht="27" customHeight="1">
      <c r="B86" s="509"/>
      <c r="C86" s="292"/>
      <c r="D86" s="111" t="s">
        <v>483</v>
      </c>
      <c r="E86" s="95" t="s">
        <v>4</v>
      </c>
      <c r="F86" s="329" t="s">
        <v>136</v>
      </c>
      <c r="G86" s="286"/>
      <c r="H86" s="95" t="s">
        <v>4</v>
      </c>
      <c r="I86" s="95" t="s">
        <v>4</v>
      </c>
      <c r="K86" s="13">
        <f t="shared" si="2"/>
      </c>
      <c r="L86">
        <f t="shared" si="3"/>
      </c>
    </row>
    <row r="87" spans="2:12" ht="27" customHeight="1">
      <c r="B87" s="509"/>
      <c r="C87" s="292"/>
      <c r="D87" s="111" t="s">
        <v>484</v>
      </c>
      <c r="E87" s="95" t="s">
        <v>4</v>
      </c>
      <c r="F87" s="329" t="s">
        <v>136</v>
      </c>
      <c r="G87" s="286" t="s">
        <v>604</v>
      </c>
      <c r="H87" s="95" t="s">
        <v>4</v>
      </c>
      <c r="I87" s="95" t="s">
        <v>4</v>
      </c>
      <c r="K87" s="13">
        <f t="shared" si="2"/>
      </c>
      <c r="L87">
        <f t="shared" si="3"/>
      </c>
    </row>
    <row r="88" spans="2:12" ht="27" customHeight="1">
      <c r="B88" s="509"/>
      <c r="C88" s="292"/>
      <c r="D88" s="111" t="s">
        <v>485</v>
      </c>
      <c r="E88" s="95" t="s">
        <v>4</v>
      </c>
      <c r="F88" s="329" t="s">
        <v>139</v>
      </c>
      <c r="G88" s="286"/>
      <c r="H88" s="95" t="s">
        <v>4</v>
      </c>
      <c r="I88" s="95" t="s">
        <v>4</v>
      </c>
      <c r="K88" s="13">
        <f t="shared" si="2"/>
      </c>
      <c r="L88">
        <f t="shared" si="3"/>
      </c>
    </row>
    <row r="89" spans="2:12" ht="40.5" customHeight="1">
      <c r="B89" s="509"/>
      <c r="C89" s="292"/>
      <c r="D89" s="111" t="s">
        <v>486</v>
      </c>
      <c r="E89" s="95" t="s">
        <v>4</v>
      </c>
      <c r="F89" s="329" t="s">
        <v>131</v>
      </c>
      <c r="G89" s="286"/>
      <c r="H89" s="95" t="s">
        <v>4</v>
      </c>
      <c r="I89" s="95" t="s">
        <v>4</v>
      </c>
      <c r="K89" s="13">
        <f t="shared" si="2"/>
      </c>
      <c r="L89">
        <f t="shared" si="3"/>
      </c>
    </row>
    <row r="90" spans="2:12" ht="27" customHeight="1">
      <c r="B90" s="509"/>
      <c r="C90" s="292"/>
      <c r="D90" s="111" t="s">
        <v>491</v>
      </c>
      <c r="E90" s="95"/>
      <c r="F90" s="329"/>
      <c r="G90" s="286"/>
      <c r="H90" s="95"/>
      <c r="I90" s="95"/>
      <c r="K90" s="13">
        <f t="shared" si="2"/>
      </c>
      <c r="L90">
        <f t="shared" si="3"/>
      </c>
    </row>
    <row r="91" spans="2:12" ht="40.5" customHeight="1">
      <c r="B91" s="509"/>
      <c r="C91" s="292"/>
      <c r="D91" s="94" t="s">
        <v>488</v>
      </c>
      <c r="E91" s="95" t="s">
        <v>4</v>
      </c>
      <c r="F91" s="329" t="s">
        <v>129</v>
      </c>
      <c r="G91" s="286"/>
      <c r="H91" s="95" t="s">
        <v>4</v>
      </c>
      <c r="I91" s="95" t="s">
        <v>4</v>
      </c>
      <c r="K91" s="13">
        <f t="shared" si="2"/>
      </c>
      <c r="L91">
        <f t="shared" si="3"/>
      </c>
    </row>
    <row r="92" spans="2:12" ht="40.5" customHeight="1">
      <c r="B92" s="509"/>
      <c r="C92" s="292"/>
      <c r="D92" s="94" t="s">
        <v>489</v>
      </c>
      <c r="E92" s="95" t="s">
        <v>4</v>
      </c>
      <c r="F92" s="329" t="s">
        <v>141</v>
      </c>
      <c r="G92" s="286" t="s">
        <v>605</v>
      </c>
      <c r="H92" s="95" t="s">
        <v>4</v>
      </c>
      <c r="I92" s="95" t="s">
        <v>4</v>
      </c>
      <c r="K92" s="13">
        <f t="shared" si="2"/>
      </c>
      <c r="L92">
        <f t="shared" si="3"/>
      </c>
    </row>
    <row r="93" spans="2:12" ht="40.5" customHeight="1">
      <c r="B93" s="509"/>
      <c r="C93" s="293"/>
      <c r="D93" s="96" t="s">
        <v>490</v>
      </c>
      <c r="E93" s="91" t="s">
        <v>4</v>
      </c>
      <c r="F93" s="330" t="s">
        <v>129</v>
      </c>
      <c r="G93" s="418"/>
      <c r="H93" s="91" t="s">
        <v>4</v>
      </c>
      <c r="I93" s="91" t="s">
        <v>4</v>
      </c>
      <c r="K93" s="13">
        <f t="shared" si="2"/>
      </c>
      <c r="L93">
        <f t="shared" si="3"/>
      </c>
    </row>
    <row r="94" spans="2:12" ht="27" customHeight="1">
      <c r="B94" s="509">
        <v>51</v>
      </c>
      <c r="C94" s="291" t="s">
        <v>422</v>
      </c>
      <c r="D94" s="110" t="s">
        <v>481</v>
      </c>
      <c r="E94" s="98" t="s">
        <v>4</v>
      </c>
      <c r="F94" s="332" t="s">
        <v>136</v>
      </c>
      <c r="G94" s="420" t="s">
        <v>601</v>
      </c>
      <c r="H94" s="98" t="s">
        <v>4</v>
      </c>
      <c r="I94" s="98" t="s">
        <v>4</v>
      </c>
      <c r="K94" s="13">
        <f t="shared" si="2"/>
      </c>
      <c r="L94">
        <f t="shared" si="3"/>
      </c>
    </row>
    <row r="95" spans="2:12" ht="27" customHeight="1">
      <c r="B95" s="509"/>
      <c r="C95" s="292"/>
      <c r="D95" s="111" t="s">
        <v>482</v>
      </c>
      <c r="E95" s="95" t="s">
        <v>4</v>
      </c>
      <c r="F95" s="329" t="s">
        <v>136</v>
      </c>
      <c r="G95" s="417" t="s">
        <v>601</v>
      </c>
      <c r="H95" s="95" t="s">
        <v>4</v>
      </c>
      <c r="I95" s="95" t="s">
        <v>4</v>
      </c>
      <c r="K95" s="13">
        <f t="shared" si="2"/>
      </c>
      <c r="L95">
        <f t="shared" si="3"/>
      </c>
    </row>
    <row r="96" spans="2:12" ht="27" customHeight="1">
      <c r="B96" s="509"/>
      <c r="C96" s="292"/>
      <c r="D96" s="111" t="s">
        <v>483</v>
      </c>
      <c r="E96" s="95" t="s">
        <v>4</v>
      </c>
      <c r="F96" s="329" t="s">
        <v>129</v>
      </c>
      <c r="G96" s="286"/>
      <c r="H96" s="95" t="s">
        <v>4</v>
      </c>
      <c r="I96" s="95" t="s">
        <v>4</v>
      </c>
      <c r="K96" s="13">
        <f t="shared" si="2"/>
      </c>
      <c r="L96">
        <f t="shared" si="3"/>
      </c>
    </row>
    <row r="97" spans="2:12" ht="27" customHeight="1">
      <c r="B97" s="509"/>
      <c r="C97" s="292"/>
      <c r="D97" s="111" t="s">
        <v>484</v>
      </c>
      <c r="E97" s="95" t="s">
        <v>4</v>
      </c>
      <c r="F97" s="329" t="s">
        <v>136</v>
      </c>
      <c r="G97" s="286" t="s">
        <v>604</v>
      </c>
      <c r="H97" s="95" t="s">
        <v>4</v>
      </c>
      <c r="I97" s="95" t="s">
        <v>4</v>
      </c>
      <c r="K97" s="13">
        <f t="shared" si="2"/>
      </c>
      <c r="L97">
        <f t="shared" si="3"/>
      </c>
    </row>
    <row r="98" spans="2:12" ht="27" customHeight="1">
      <c r="B98" s="509"/>
      <c r="C98" s="292"/>
      <c r="D98" s="111" t="s">
        <v>485</v>
      </c>
      <c r="E98" s="95" t="s">
        <v>4</v>
      </c>
      <c r="F98" s="329" t="s">
        <v>142</v>
      </c>
      <c r="G98" s="286"/>
      <c r="H98" s="95" t="s">
        <v>4</v>
      </c>
      <c r="I98" s="95" t="s">
        <v>4</v>
      </c>
      <c r="K98" s="13">
        <f t="shared" si="2"/>
      </c>
      <c r="L98">
        <f t="shared" si="3"/>
      </c>
    </row>
    <row r="99" spans="2:12" ht="27" customHeight="1">
      <c r="B99" s="509"/>
      <c r="C99" s="292"/>
      <c r="D99" s="326" t="s">
        <v>486</v>
      </c>
      <c r="E99" s="295" t="s">
        <v>4</v>
      </c>
      <c r="F99" s="423" t="s">
        <v>131</v>
      </c>
      <c r="G99" s="286"/>
      <c r="H99" s="295" t="s">
        <v>4</v>
      </c>
      <c r="I99" s="295" t="s">
        <v>4</v>
      </c>
      <c r="K99" s="13">
        <f t="shared" si="2"/>
      </c>
      <c r="L99">
        <f t="shared" si="3"/>
      </c>
    </row>
    <row r="100" spans="2:12" ht="27" customHeight="1">
      <c r="B100" s="509"/>
      <c r="C100" s="292"/>
      <c r="D100" s="94" t="s">
        <v>492</v>
      </c>
      <c r="E100" s="95"/>
      <c r="F100" s="329"/>
      <c r="G100" s="286"/>
      <c r="H100" s="95"/>
      <c r="I100" s="95"/>
      <c r="K100" s="13">
        <f t="shared" si="2"/>
      </c>
      <c r="L100">
        <f t="shared" si="3"/>
      </c>
    </row>
    <row r="101" spans="2:12" ht="40.5" customHeight="1">
      <c r="B101" s="509"/>
      <c r="C101" s="292"/>
      <c r="D101" s="111" t="s">
        <v>488</v>
      </c>
      <c r="E101" s="95" t="s">
        <v>4</v>
      </c>
      <c r="F101" s="329" t="s">
        <v>136</v>
      </c>
      <c r="G101" s="286"/>
      <c r="H101" s="95" t="s">
        <v>4</v>
      </c>
      <c r="I101" s="95" t="s">
        <v>4</v>
      </c>
      <c r="K101" s="13">
        <f t="shared" si="2"/>
      </c>
      <c r="L101">
        <f t="shared" si="3"/>
      </c>
    </row>
    <row r="102" spans="2:12" ht="40.5" customHeight="1">
      <c r="B102" s="509"/>
      <c r="C102" s="292"/>
      <c r="D102" s="94" t="s">
        <v>489</v>
      </c>
      <c r="E102" s="95" t="s">
        <v>4</v>
      </c>
      <c r="F102" s="329" t="s">
        <v>129</v>
      </c>
      <c r="G102" s="286" t="s">
        <v>605</v>
      </c>
      <c r="H102" s="95" t="s">
        <v>4</v>
      </c>
      <c r="I102" s="95" t="s">
        <v>4</v>
      </c>
      <c r="K102" s="13">
        <f t="shared" si="2"/>
      </c>
      <c r="L102">
        <f t="shared" si="3"/>
      </c>
    </row>
    <row r="103" spans="2:12" ht="40.5" customHeight="1">
      <c r="B103" s="509"/>
      <c r="C103" s="293"/>
      <c r="D103" s="96" t="s">
        <v>490</v>
      </c>
      <c r="E103" s="107" t="s">
        <v>4</v>
      </c>
      <c r="F103" s="340" t="s">
        <v>129</v>
      </c>
      <c r="G103" s="287"/>
      <c r="H103" s="107" t="s">
        <v>4</v>
      </c>
      <c r="I103" s="107" t="s">
        <v>4</v>
      </c>
      <c r="K103" s="13">
        <f t="shared" si="2"/>
      </c>
      <c r="L103">
        <f t="shared" si="3"/>
      </c>
    </row>
    <row r="104" spans="2:12" ht="54" customHeight="1">
      <c r="B104" s="509">
        <v>52</v>
      </c>
      <c r="C104" s="410" t="s">
        <v>423</v>
      </c>
      <c r="D104" s="112" t="s">
        <v>493</v>
      </c>
      <c r="E104" s="98" t="s">
        <v>4</v>
      </c>
      <c r="F104" s="528" t="s">
        <v>118</v>
      </c>
      <c r="G104" s="112" t="s">
        <v>606</v>
      </c>
      <c r="H104" s="98" t="s">
        <v>4</v>
      </c>
      <c r="I104" s="98" t="s">
        <v>4</v>
      </c>
      <c r="K104" s="13">
        <f t="shared" si="2"/>
      </c>
      <c r="L104">
        <f t="shared" si="3"/>
      </c>
    </row>
    <row r="105" spans="2:12" ht="40.5" customHeight="1">
      <c r="B105" s="509"/>
      <c r="C105" s="411"/>
      <c r="D105" s="114" t="s">
        <v>494</v>
      </c>
      <c r="E105" s="95" t="s">
        <v>4</v>
      </c>
      <c r="F105" s="529"/>
      <c r="G105" s="408"/>
      <c r="H105" s="95" t="s">
        <v>4</v>
      </c>
      <c r="I105" s="95" t="s">
        <v>4</v>
      </c>
      <c r="K105" s="13">
        <f t="shared" si="2"/>
      </c>
      <c r="L105">
        <f t="shared" si="3"/>
      </c>
    </row>
    <row r="106" spans="2:12" ht="60" customHeight="1">
      <c r="B106" s="509"/>
      <c r="C106" s="411"/>
      <c r="D106" s="114" t="s">
        <v>495</v>
      </c>
      <c r="E106" s="95" t="s">
        <v>4</v>
      </c>
      <c r="F106" s="529"/>
      <c r="G106" s="408"/>
      <c r="H106" s="95" t="s">
        <v>4</v>
      </c>
      <c r="I106" s="95" t="s">
        <v>4</v>
      </c>
      <c r="K106" s="13">
        <f t="shared" si="2"/>
      </c>
      <c r="L106">
        <f t="shared" si="3"/>
      </c>
    </row>
    <row r="107" spans="2:12" ht="75" customHeight="1">
      <c r="B107" s="509"/>
      <c r="C107" s="411"/>
      <c r="D107" s="114" t="s">
        <v>496</v>
      </c>
      <c r="E107" s="95" t="s">
        <v>4</v>
      </c>
      <c r="F107" s="529"/>
      <c r="G107" s="408"/>
      <c r="H107" s="95" t="s">
        <v>4</v>
      </c>
      <c r="I107" s="95" t="s">
        <v>4</v>
      </c>
      <c r="K107" s="13">
        <f t="shared" si="2"/>
      </c>
      <c r="L107">
        <f t="shared" si="3"/>
      </c>
    </row>
    <row r="108" spans="2:12" ht="40.5" customHeight="1">
      <c r="B108" s="509"/>
      <c r="C108" s="411"/>
      <c r="D108" s="114" t="s">
        <v>497</v>
      </c>
      <c r="E108" s="95" t="s">
        <v>4</v>
      </c>
      <c r="F108" s="530"/>
      <c r="G108" s="408"/>
      <c r="H108" s="95" t="s">
        <v>4</v>
      </c>
      <c r="I108" s="95" t="s">
        <v>4</v>
      </c>
      <c r="K108" s="13">
        <f t="shared" si="2"/>
      </c>
      <c r="L108">
        <f t="shared" si="3"/>
      </c>
    </row>
    <row r="109" spans="2:12" ht="40.5" customHeight="1">
      <c r="B109" s="509"/>
      <c r="C109" s="411"/>
      <c r="D109" s="114" t="s">
        <v>498</v>
      </c>
      <c r="E109" s="95" t="s">
        <v>4</v>
      </c>
      <c r="F109" s="329" t="s">
        <v>119</v>
      </c>
      <c r="G109" s="408" t="s">
        <v>606</v>
      </c>
      <c r="H109" s="95" t="s">
        <v>4</v>
      </c>
      <c r="I109" s="95" t="s">
        <v>4</v>
      </c>
      <c r="K109" s="13">
        <f t="shared" si="2"/>
      </c>
      <c r="L109">
        <f t="shared" si="3"/>
      </c>
    </row>
    <row r="110" spans="2:12" ht="40.5" customHeight="1">
      <c r="B110" s="509"/>
      <c r="C110" s="411"/>
      <c r="D110" s="114" t="s">
        <v>499</v>
      </c>
      <c r="E110" s="95" t="s">
        <v>4</v>
      </c>
      <c r="F110" s="329" t="s">
        <v>119</v>
      </c>
      <c r="G110" s="408"/>
      <c r="H110" s="95" t="s">
        <v>4</v>
      </c>
      <c r="I110" s="95" t="s">
        <v>4</v>
      </c>
      <c r="K110" s="13">
        <f t="shared" si="2"/>
      </c>
      <c r="L110">
        <f t="shared" si="3"/>
      </c>
    </row>
    <row r="111" spans="2:12" ht="27" customHeight="1">
      <c r="B111" s="509"/>
      <c r="C111" s="411"/>
      <c r="D111" s="114" t="s">
        <v>500</v>
      </c>
      <c r="E111" s="95" t="s">
        <v>4</v>
      </c>
      <c r="F111" s="329" t="s">
        <v>119</v>
      </c>
      <c r="G111" s="408" t="s">
        <v>604</v>
      </c>
      <c r="H111" s="95" t="s">
        <v>4</v>
      </c>
      <c r="I111" s="95" t="s">
        <v>4</v>
      </c>
      <c r="K111" s="13">
        <f t="shared" si="2"/>
      </c>
      <c r="L111">
        <f t="shared" si="3"/>
      </c>
    </row>
    <row r="112" spans="2:12" ht="27" customHeight="1">
      <c r="B112" s="509"/>
      <c r="C112" s="411"/>
      <c r="D112" s="114" t="s">
        <v>501</v>
      </c>
      <c r="E112" s="95" t="s">
        <v>4</v>
      </c>
      <c r="F112" s="329" t="s">
        <v>119</v>
      </c>
      <c r="G112" s="408"/>
      <c r="H112" s="95" t="s">
        <v>4</v>
      </c>
      <c r="I112" s="95" t="s">
        <v>4</v>
      </c>
      <c r="K112" s="13">
        <f t="shared" si="2"/>
      </c>
      <c r="L112">
        <f t="shared" si="3"/>
      </c>
    </row>
    <row r="113" spans="2:12" ht="27" customHeight="1">
      <c r="B113" s="509"/>
      <c r="C113" s="411"/>
      <c r="D113" s="114" t="s">
        <v>502</v>
      </c>
      <c r="E113" s="95" t="s">
        <v>4</v>
      </c>
      <c r="F113" s="329" t="s">
        <v>119</v>
      </c>
      <c r="G113" s="408"/>
      <c r="H113" s="95" t="s">
        <v>4</v>
      </c>
      <c r="I113" s="95" t="s">
        <v>4</v>
      </c>
      <c r="K113" s="13">
        <f t="shared" si="2"/>
      </c>
      <c r="L113">
        <f t="shared" si="3"/>
      </c>
    </row>
    <row r="114" spans="2:12" ht="40.5" customHeight="1">
      <c r="B114" s="509"/>
      <c r="C114" s="411"/>
      <c r="D114" s="114" t="s">
        <v>503</v>
      </c>
      <c r="E114" s="95" t="s">
        <v>4</v>
      </c>
      <c r="F114" s="329" t="s">
        <v>119</v>
      </c>
      <c r="G114" s="408"/>
      <c r="H114" s="95" t="s">
        <v>4</v>
      </c>
      <c r="I114" s="95" t="s">
        <v>4</v>
      </c>
      <c r="K114" s="13">
        <f t="shared" si="2"/>
      </c>
      <c r="L114">
        <f t="shared" si="3"/>
      </c>
    </row>
    <row r="115" spans="2:12" ht="40.5" customHeight="1">
      <c r="B115" s="509"/>
      <c r="C115" s="412"/>
      <c r="D115" s="113" t="s">
        <v>504</v>
      </c>
      <c r="E115" s="91" t="s">
        <v>4</v>
      </c>
      <c r="F115" s="340" t="s">
        <v>119</v>
      </c>
      <c r="G115" s="393"/>
      <c r="H115" s="91" t="s">
        <v>4</v>
      </c>
      <c r="I115" s="91" t="s">
        <v>4</v>
      </c>
      <c r="K115" s="13">
        <f t="shared" si="2"/>
      </c>
      <c r="L115">
        <f t="shared" si="3"/>
      </c>
    </row>
    <row r="116" spans="2:12" ht="54" customHeight="1">
      <c r="B116" s="509">
        <v>53</v>
      </c>
      <c r="C116" s="410" t="s">
        <v>424</v>
      </c>
      <c r="D116" s="112" t="s">
        <v>493</v>
      </c>
      <c r="E116" s="98"/>
      <c r="F116" s="528" t="s">
        <v>179</v>
      </c>
      <c r="G116" s="112" t="s">
        <v>607</v>
      </c>
      <c r="H116" s="98" t="s">
        <v>4</v>
      </c>
      <c r="I116" s="98" t="s">
        <v>4</v>
      </c>
      <c r="K116" s="13">
        <f t="shared" si="2"/>
      </c>
      <c r="L116">
        <f t="shared" si="3"/>
      </c>
    </row>
    <row r="117" spans="2:12" ht="40.5" customHeight="1">
      <c r="B117" s="509"/>
      <c r="C117" s="411"/>
      <c r="D117" s="114" t="s">
        <v>494</v>
      </c>
      <c r="E117" s="95" t="s">
        <v>4</v>
      </c>
      <c r="F117" s="529"/>
      <c r="G117" s="408"/>
      <c r="H117" s="95" t="s">
        <v>4</v>
      </c>
      <c r="I117" s="95" t="s">
        <v>4</v>
      </c>
      <c r="K117" s="13">
        <f t="shared" si="2"/>
      </c>
      <c r="L117">
        <f t="shared" si="3"/>
      </c>
    </row>
    <row r="118" spans="2:12" ht="67.5" customHeight="1">
      <c r="B118" s="509"/>
      <c r="C118" s="411"/>
      <c r="D118" s="114" t="s">
        <v>495</v>
      </c>
      <c r="E118" s="95" t="s">
        <v>4</v>
      </c>
      <c r="F118" s="529"/>
      <c r="G118" s="408"/>
      <c r="H118" s="95" t="s">
        <v>4</v>
      </c>
      <c r="I118" s="95" t="s">
        <v>4</v>
      </c>
      <c r="K118" s="13">
        <f t="shared" si="2"/>
      </c>
      <c r="L118">
        <f t="shared" si="3"/>
      </c>
    </row>
    <row r="119" spans="2:12" ht="81" customHeight="1">
      <c r="B119" s="509"/>
      <c r="C119" s="411"/>
      <c r="D119" s="114" t="s">
        <v>496</v>
      </c>
      <c r="E119" s="95" t="s">
        <v>4</v>
      </c>
      <c r="F119" s="529"/>
      <c r="G119" s="408"/>
      <c r="H119" s="95" t="s">
        <v>4</v>
      </c>
      <c r="I119" s="95" t="s">
        <v>4</v>
      </c>
      <c r="K119" s="13">
        <f t="shared" si="2"/>
      </c>
      <c r="L119">
        <f t="shared" si="3"/>
      </c>
    </row>
    <row r="120" spans="2:12" ht="40.5" customHeight="1">
      <c r="B120" s="509"/>
      <c r="C120" s="411"/>
      <c r="D120" s="114" t="s">
        <v>497</v>
      </c>
      <c r="E120" s="95" t="s">
        <v>4</v>
      </c>
      <c r="F120" s="530"/>
      <c r="G120" s="408"/>
      <c r="H120" s="95" t="s">
        <v>4</v>
      </c>
      <c r="I120" s="95" t="s">
        <v>4</v>
      </c>
      <c r="K120" s="13">
        <f t="shared" si="2"/>
      </c>
      <c r="L120">
        <f t="shared" si="3"/>
      </c>
    </row>
    <row r="121" spans="2:12" ht="40.5" customHeight="1">
      <c r="B121" s="509"/>
      <c r="C121" s="411"/>
      <c r="D121" s="114" t="s">
        <v>498</v>
      </c>
      <c r="E121" s="95" t="s">
        <v>4</v>
      </c>
      <c r="F121" s="329" t="s">
        <v>119</v>
      </c>
      <c r="G121" s="408" t="s">
        <v>606</v>
      </c>
      <c r="H121" s="95" t="s">
        <v>4</v>
      </c>
      <c r="I121" s="95" t="s">
        <v>4</v>
      </c>
      <c r="K121" s="13">
        <f t="shared" si="2"/>
      </c>
      <c r="L121">
        <f t="shared" si="3"/>
      </c>
    </row>
    <row r="122" spans="2:12" ht="40.5" customHeight="1">
      <c r="B122" s="509"/>
      <c r="C122" s="411"/>
      <c r="D122" s="114" t="s">
        <v>499</v>
      </c>
      <c r="E122" s="95" t="s">
        <v>4</v>
      </c>
      <c r="F122" s="329" t="s">
        <v>119</v>
      </c>
      <c r="G122" s="408"/>
      <c r="H122" s="95" t="s">
        <v>4</v>
      </c>
      <c r="I122" s="95" t="s">
        <v>4</v>
      </c>
      <c r="K122" s="13">
        <f t="shared" si="2"/>
      </c>
      <c r="L122">
        <f t="shared" si="3"/>
      </c>
    </row>
    <row r="123" spans="2:12" ht="27" customHeight="1">
      <c r="B123" s="509"/>
      <c r="C123" s="411"/>
      <c r="D123" s="114" t="s">
        <v>500</v>
      </c>
      <c r="E123" s="95" t="s">
        <v>4</v>
      </c>
      <c r="F123" s="329" t="s">
        <v>119</v>
      </c>
      <c r="G123" s="408" t="s">
        <v>604</v>
      </c>
      <c r="H123" s="95" t="s">
        <v>4</v>
      </c>
      <c r="I123" s="95" t="s">
        <v>4</v>
      </c>
      <c r="K123" s="13">
        <f t="shared" si="2"/>
      </c>
      <c r="L123">
        <f t="shared" si="3"/>
      </c>
    </row>
    <row r="124" spans="2:12" ht="27" customHeight="1">
      <c r="B124" s="509"/>
      <c r="C124" s="411"/>
      <c r="D124" s="114" t="s">
        <v>505</v>
      </c>
      <c r="E124" s="95" t="s">
        <v>4</v>
      </c>
      <c r="F124" s="329" t="s">
        <v>119</v>
      </c>
      <c r="G124" s="408"/>
      <c r="H124" s="95" t="s">
        <v>4</v>
      </c>
      <c r="I124" s="95" t="s">
        <v>4</v>
      </c>
      <c r="K124" s="13">
        <f t="shared" si="2"/>
      </c>
      <c r="L124">
        <f t="shared" si="3"/>
      </c>
    </row>
    <row r="125" spans="2:12" ht="40.5" customHeight="1">
      <c r="B125" s="509"/>
      <c r="C125" s="411"/>
      <c r="D125" s="114" t="s">
        <v>506</v>
      </c>
      <c r="E125" s="95" t="s">
        <v>4</v>
      </c>
      <c r="F125" s="329" t="s">
        <v>119</v>
      </c>
      <c r="G125" s="408"/>
      <c r="H125" s="95" t="s">
        <v>4</v>
      </c>
      <c r="I125" s="95" t="s">
        <v>4</v>
      </c>
      <c r="K125" s="13">
        <f t="shared" si="2"/>
      </c>
      <c r="L125">
        <f t="shared" si="3"/>
      </c>
    </row>
    <row r="126" spans="2:12" ht="40.5" customHeight="1">
      <c r="B126" s="509"/>
      <c r="C126" s="412"/>
      <c r="D126" s="113" t="s">
        <v>507</v>
      </c>
      <c r="E126" s="91" t="s">
        <v>4</v>
      </c>
      <c r="F126" s="330" t="s">
        <v>119</v>
      </c>
      <c r="G126" s="393"/>
      <c r="H126" s="91" t="s">
        <v>4</v>
      </c>
      <c r="I126" s="91" t="s">
        <v>4</v>
      </c>
      <c r="K126" s="13">
        <f t="shared" si="2"/>
      </c>
      <c r="L126">
        <f t="shared" si="3"/>
      </c>
    </row>
    <row r="127" spans="2:9" ht="67.5" customHeight="1">
      <c r="B127" s="527">
        <v>54</v>
      </c>
      <c r="C127" s="413" t="s">
        <v>425</v>
      </c>
      <c r="D127" s="296" t="s">
        <v>508</v>
      </c>
      <c r="E127" s="98" t="s">
        <v>4</v>
      </c>
      <c r="F127" s="332" t="s">
        <v>119</v>
      </c>
      <c r="G127" s="112" t="s">
        <v>608</v>
      </c>
      <c r="H127" s="98" t="s">
        <v>4</v>
      </c>
      <c r="I127" s="98" t="s">
        <v>4</v>
      </c>
    </row>
    <row r="128" spans="2:9" ht="40.5" customHeight="1">
      <c r="B128" s="527"/>
      <c r="C128" s="414"/>
      <c r="D128" s="297" t="s">
        <v>509</v>
      </c>
      <c r="E128" s="107" t="s">
        <v>4</v>
      </c>
      <c r="F128" s="340" t="s">
        <v>119</v>
      </c>
      <c r="G128" s="393"/>
      <c r="H128" s="107" t="s">
        <v>4</v>
      </c>
      <c r="I128" s="107" t="s">
        <v>4</v>
      </c>
    </row>
  </sheetData>
  <sheetProtection/>
  <mergeCells count="44">
    <mergeCell ref="G55:G65"/>
    <mergeCell ref="B73:B80"/>
    <mergeCell ref="B81:B83"/>
    <mergeCell ref="F57:F58"/>
    <mergeCell ref="F68:F70"/>
    <mergeCell ref="G66:G72"/>
    <mergeCell ref="C1:G1"/>
    <mergeCell ref="E2:F2"/>
    <mergeCell ref="G14:G19"/>
    <mergeCell ref="G2:G3"/>
    <mergeCell ref="D2:D3"/>
    <mergeCell ref="B127:B128"/>
    <mergeCell ref="F104:F108"/>
    <mergeCell ref="F116:F120"/>
    <mergeCell ref="B66:B72"/>
    <mergeCell ref="B43:B44"/>
    <mergeCell ref="H2:I2"/>
    <mergeCell ref="E3:F3"/>
    <mergeCell ref="G43:G44"/>
    <mergeCell ref="G34:G36"/>
    <mergeCell ref="B45:B46"/>
    <mergeCell ref="B23:B24"/>
    <mergeCell ref="B25:B27"/>
    <mergeCell ref="B34:B36"/>
    <mergeCell ref="B37:B42"/>
    <mergeCell ref="E4:I4"/>
    <mergeCell ref="G25:G33"/>
    <mergeCell ref="B116:B126"/>
    <mergeCell ref="B84:B93"/>
    <mergeCell ref="B28:B30"/>
    <mergeCell ref="B31:B33"/>
    <mergeCell ref="B55:B60"/>
    <mergeCell ref="B61:B65"/>
    <mergeCell ref="B94:B103"/>
    <mergeCell ref="B104:B115"/>
    <mergeCell ref="G45:G46"/>
    <mergeCell ref="B2:C3"/>
    <mergeCell ref="B14:B16"/>
    <mergeCell ref="B17:B19"/>
    <mergeCell ref="B4:D4"/>
    <mergeCell ref="B47:B50"/>
    <mergeCell ref="B53:B54"/>
    <mergeCell ref="B6:B9"/>
    <mergeCell ref="B51:B52"/>
  </mergeCells>
  <dataValidations count="1">
    <dataValidation type="list" allowBlank="1" showInputMessage="1" showErrorMessage="1" sqref="H5:I128 E5:E128">
      <formula1>"□,■"</formula1>
    </dataValidation>
  </dataValidations>
  <printOptions horizontalCentered="1"/>
  <pageMargins left="0.3937007874015748" right="0.3937007874015748" top="0.7086614173228347" bottom="0.3937007874015748" header="0.31496062992125984" footer="0.1968503937007874"/>
  <pageSetup fitToHeight="0" fitToWidth="0" horizontalDpi="300" verticalDpi="300" orientation="landscape" paperSize="9" r:id="rId1"/>
  <headerFooter>
    <oddFooter>&amp;R自己点検表（小規模多機能型居宅介護）②　p&amp;P</oddFooter>
  </headerFooter>
  <rowBreaks count="11" manualBreakCount="11">
    <brk id="13" min="1" max="8" man="1"/>
    <brk id="22" min="1" max="8" man="1"/>
    <brk id="36" min="1" max="8" man="1"/>
    <brk id="44" min="1" max="8" man="1"/>
    <brk id="54" min="1" max="8" man="1"/>
    <brk id="65" min="1" max="8" man="1"/>
    <brk id="80" min="1" max="8" man="1"/>
    <brk id="93" min="1" max="8" man="1"/>
    <brk id="103" min="1" max="8" man="1"/>
    <brk id="115" min="1" max="8" man="1"/>
    <brk id="126" min="1" max="8" man="1"/>
  </rowBreaks>
</worksheet>
</file>

<file path=xl/worksheets/sheet4.xml><?xml version="1.0" encoding="utf-8"?>
<worksheet xmlns="http://schemas.openxmlformats.org/spreadsheetml/2006/main" xmlns:r="http://schemas.openxmlformats.org/officeDocument/2006/relationships">
  <dimension ref="B1:O113"/>
  <sheetViews>
    <sheetView view="pageBreakPreview" zoomScaleSheetLayoutView="100" workbookViewId="0" topLeftCell="A1">
      <selection activeCell="E5" sqref="E5"/>
    </sheetView>
  </sheetViews>
  <sheetFormatPr defaultColWidth="9.140625" defaultRowHeight="30" customHeight="1"/>
  <cols>
    <col min="1" max="1" width="2.421875" style="66" customWidth="1"/>
    <col min="2" max="2" width="6.28125" style="66" customWidth="1"/>
    <col min="3" max="3" width="24.57421875" style="72" customWidth="1"/>
    <col min="4" max="4" width="56.28125" style="73" customWidth="1"/>
    <col min="5" max="5" width="4.140625" style="74" customWidth="1"/>
    <col min="6" max="6" width="8.140625" style="75" customWidth="1"/>
    <col min="7" max="7" width="25.00390625" style="76" customWidth="1"/>
    <col min="8" max="9" width="7.421875" style="66" customWidth="1"/>
    <col min="10" max="10" width="9.00390625" style="66" customWidth="1"/>
    <col min="11" max="11" width="36.7109375" style="66" customWidth="1"/>
    <col min="12" max="16384" width="9.00390625" style="66" customWidth="1"/>
  </cols>
  <sheetData>
    <row r="1" spans="3:7" ht="30" customHeight="1">
      <c r="C1" s="553"/>
      <c r="D1" s="553"/>
      <c r="E1" s="553"/>
      <c r="F1" s="553"/>
      <c r="G1" s="553"/>
    </row>
    <row r="2" spans="2:9" s="67" customFormat="1" ht="18" customHeight="1">
      <c r="B2" s="546" t="s">
        <v>16</v>
      </c>
      <c r="C2" s="546"/>
      <c r="D2" s="546" t="s">
        <v>13</v>
      </c>
      <c r="E2" s="557" t="s">
        <v>184</v>
      </c>
      <c r="F2" s="557"/>
      <c r="G2" s="545" t="s">
        <v>177</v>
      </c>
      <c r="H2" s="537" t="s">
        <v>19</v>
      </c>
      <c r="I2" s="537"/>
    </row>
    <row r="3" spans="2:9" s="67" customFormat="1" ht="18" customHeight="1">
      <c r="B3" s="546"/>
      <c r="C3" s="546"/>
      <c r="D3" s="546"/>
      <c r="E3" s="538" t="s">
        <v>182</v>
      </c>
      <c r="F3" s="538"/>
      <c r="G3" s="545"/>
      <c r="H3" s="115" t="s">
        <v>17</v>
      </c>
      <c r="I3" s="115" t="s">
        <v>178</v>
      </c>
    </row>
    <row r="4" spans="2:9" s="67" customFormat="1" ht="45" customHeight="1">
      <c r="B4" s="558" t="s">
        <v>329</v>
      </c>
      <c r="C4" s="559"/>
      <c r="D4" s="559"/>
      <c r="E4" s="560">
        <f>IF(SUM(L5:L113)=0,"","確認結果■の項目については，点検結果「適」「不適」のいずれかを選択してください")</f>
      </c>
      <c r="F4" s="560"/>
      <c r="G4" s="560"/>
      <c r="H4" s="560"/>
      <c r="I4" s="561"/>
    </row>
    <row r="5" spans="2:15" s="68" customFormat="1" ht="40.5" customHeight="1">
      <c r="B5" s="116">
        <v>55</v>
      </c>
      <c r="C5" s="282" t="s">
        <v>398</v>
      </c>
      <c r="D5" s="117"/>
      <c r="E5" s="119" t="s">
        <v>4</v>
      </c>
      <c r="F5" s="347" t="s">
        <v>561</v>
      </c>
      <c r="G5" s="394"/>
      <c r="H5" s="118" t="s">
        <v>4</v>
      </c>
      <c r="I5" s="119" t="s">
        <v>4</v>
      </c>
      <c r="K5" s="69">
        <f>IF(E5="■",IF(OR(AND(H5="□",I5="□"),AND(H5="■",I5="■")),"点検結果の「適」・「不適」どちらかを■にしてください",""),IF(OR(AND(H5="□",I5="■"),AND(H5="■",I5="□"),AND(H5="■",I5="■")),"確認結果が■の場合に、点検結果の「適」・「不適」のどちらかを■にしてください",""))</f>
      </c>
      <c r="L5" s="67">
        <f>IF(K5="","",1)</f>
      </c>
      <c r="M5" s="67"/>
      <c r="N5" s="67"/>
      <c r="O5" s="67"/>
    </row>
    <row r="6" spans="2:12" s="68" customFormat="1" ht="27" customHeight="1" thickBot="1">
      <c r="B6" s="554">
        <v>56</v>
      </c>
      <c r="C6" s="345" t="s">
        <v>399</v>
      </c>
      <c r="D6" s="83" t="s">
        <v>520</v>
      </c>
      <c r="E6" s="126" t="s">
        <v>3</v>
      </c>
      <c r="F6" s="348" t="s">
        <v>561</v>
      </c>
      <c r="G6" s="367"/>
      <c r="H6" s="84" t="s">
        <v>4</v>
      </c>
      <c r="I6" s="126" t="s">
        <v>3</v>
      </c>
      <c r="K6" s="69">
        <f aca="true" t="shared" si="0" ref="K6:K69">IF(E6="■",IF(OR(AND(H6="□",I6="□"),AND(H6="■",I6="■")),"点検結果の「適」・「不適」どちらかを■にしてください",""),IF(OR(AND(H6="□",I6="■"),AND(H6="■",I6="□"),AND(H6="■",I6="■")),"確認結果が■の場合に、点検結果の「適」・「不適」のどちらかを■にしてください",""))</f>
      </c>
      <c r="L6" s="67">
        <f aca="true" t="shared" si="1" ref="L6:L69">IF(K6="","",1)</f>
      </c>
    </row>
    <row r="7" spans="2:12" s="68" customFormat="1" ht="68.25" customHeight="1" thickBot="1">
      <c r="B7" s="555"/>
      <c r="C7" s="345"/>
      <c r="D7" s="130" t="s">
        <v>521</v>
      </c>
      <c r="E7" s="131" t="s">
        <v>3</v>
      </c>
      <c r="F7" s="349" t="s">
        <v>119</v>
      </c>
      <c r="G7" s="345"/>
      <c r="H7" s="128" t="s">
        <v>3</v>
      </c>
      <c r="I7" s="131" t="s">
        <v>3</v>
      </c>
      <c r="K7" s="69">
        <f t="shared" si="0"/>
      </c>
      <c r="L7" s="67">
        <f t="shared" si="1"/>
      </c>
    </row>
    <row r="8" spans="2:12" s="68" customFormat="1" ht="54.75" customHeight="1" thickBot="1">
      <c r="B8" s="555"/>
      <c r="C8" s="345"/>
      <c r="D8" s="130" t="s">
        <v>427</v>
      </c>
      <c r="E8" s="131" t="s">
        <v>3</v>
      </c>
      <c r="F8" s="349" t="s">
        <v>119</v>
      </c>
      <c r="G8" s="345"/>
      <c r="H8" s="128" t="s">
        <v>3</v>
      </c>
      <c r="I8" s="131" t="s">
        <v>3</v>
      </c>
      <c r="K8" s="69">
        <f t="shared" si="0"/>
      </c>
      <c r="L8" s="67">
        <f t="shared" si="1"/>
      </c>
    </row>
    <row r="9" spans="2:12" s="68" customFormat="1" ht="27" customHeight="1" thickBot="1">
      <c r="B9" s="555"/>
      <c r="C9" s="345"/>
      <c r="D9" s="130" t="s">
        <v>428</v>
      </c>
      <c r="E9" s="131" t="s">
        <v>3</v>
      </c>
      <c r="F9" s="349" t="s">
        <v>561</v>
      </c>
      <c r="G9" s="345"/>
      <c r="H9" s="128" t="s">
        <v>4</v>
      </c>
      <c r="I9" s="131" t="s">
        <v>4</v>
      </c>
      <c r="K9" s="69">
        <f t="shared" si="0"/>
      </c>
      <c r="L9" s="67">
        <f t="shared" si="1"/>
      </c>
    </row>
    <row r="10" spans="2:12" s="68" customFormat="1" ht="27" customHeight="1">
      <c r="B10" s="556"/>
      <c r="C10" s="345"/>
      <c r="D10" s="83" t="s">
        <v>429</v>
      </c>
      <c r="E10" s="126" t="s">
        <v>3</v>
      </c>
      <c r="F10" s="348" t="s">
        <v>561</v>
      </c>
      <c r="G10" s="368"/>
      <c r="H10" s="84" t="s">
        <v>3</v>
      </c>
      <c r="I10" s="126" t="s">
        <v>3</v>
      </c>
      <c r="K10" s="69">
        <f t="shared" si="0"/>
      </c>
      <c r="L10" s="67">
        <f t="shared" si="1"/>
      </c>
    </row>
    <row r="11" spans="2:12" s="70" customFormat="1" ht="54.75" customHeight="1">
      <c r="B11" s="281">
        <v>57</v>
      </c>
      <c r="C11" s="282" t="s">
        <v>400</v>
      </c>
      <c r="D11" s="282" t="s">
        <v>430</v>
      </c>
      <c r="E11" s="119" t="s">
        <v>3</v>
      </c>
      <c r="F11" s="350" t="s">
        <v>561</v>
      </c>
      <c r="G11" s="392" t="s">
        <v>147</v>
      </c>
      <c r="H11" s="118" t="s">
        <v>3</v>
      </c>
      <c r="I11" s="119" t="s">
        <v>3</v>
      </c>
      <c r="K11" s="69">
        <f t="shared" si="0"/>
      </c>
      <c r="L11" s="67">
        <f t="shared" si="1"/>
      </c>
    </row>
    <row r="12" spans="2:12" s="70" customFormat="1" ht="40.5" customHeight="1">
      <c r="B12" s="277">
        <v>58</v>
      </c>
      <c r="C12" s="279" t="s">
        <v>512</v>
      </c>
      <c r="D12" s="279" t="s">
        <v>431</v>
      </c>
      <c r="E12" s="124" t="s">
        <v>3</v>
      </c>
      <c r="F12" s="351" t="s">
        <v>561</v>
      </c>
      <c r="G12" s="395"/>
      <c r="H12" s="123" t="s">
        <v>3</v>
      </c>
      <c r="I12" s="124" t="s">
        <v>3</v>
      </c>
      <c r="K12" s="69">
        <f t="shared" si="0"/>
      </c>
      <c r="L12" s="67">
        <f t="shared" si="1"/>
      </c>
    </row>
    <row r="13" spans="2:12" s="70" customFormat="1" ht="40.5" customHeight="1">
      <c r="B13" s="281">
        <v>59</v>
      </c>
      <c r="C13" s="282" t="s">
        <v>513</v>
      </c>
      <c r="D13" s="282" t="s">
        <v>432</v>
      </c>
      <c r="E13" s="119" t="s">
        <v>3</v>
      </c>
      <c r="F13" s="350" t="s">
        <v>561</v>
      </c>
      <c r="G13" s="409"/>
      <c r="H13" s="118" t="s">
        <v>3</v>
      </c>
      <c r="I13" s="119" t="s">
        <v>3</v>
      </c>
      <c r="K13" s="69">
        <f t="shared" si="0"/>
      </c>
      <c r="L13" s="67">
        <f t="shared" si="1"/>
      </c>
    </row>
    <row r="14" spans="2:12" s="71" customFormat="1" ht="54.75" customHeight="1">
      <c r="B14" s="283">
        <v>60</v>
      </c>
      <c r="C14" s="280" t="s">
        <v>403</v>
      </c>
      <c r="D14" s="120" t="s">
        <v>433</v>
      </c>
      <c r="E14" s="122" t="s">
        <v>3</v>
      </c>
      <c r="F14" s="352" t="s">
        <v>561</v>
      </c>
      <c r="G14" s="368"/>
      <c r="H14" s="121" t="s">
        <v>3</v>
      </c>
      <c r="I14" s="122" t="s">
        <v>3</v>
      </c>
      <c r="K14" s="69">
        <f t="shared" si="0"/>
      </c>
      <c r="L14" s="67">
        <f t="shared" si="1"/>
      </c>
    </row>
    <row r="15" spans="2:12" s="71" customFormat="1" ht="81" customHeight="1" thickBot="1">
      <c r="B15" s="554">
        <v>61</v>
      </c>
      <c r="C15" s="345" t="s">
        <v>404</v>
      </c>
      <c r="D15" s="83" t="s">
        <v>522</v>
      </c>
      <c r="E15" s="126" t="s">
        <v>3</v>
      </c>
      <c r="F15" s="348" t="s">
        <v>119</v>
      </c>
      <c r="G15" s="564" t="s">
        <v>589</v>
      </c>
      <c r="H15" s="84" t="s">
        <v>3</v>
      </c>
      <c r="I15" s="126" t="s">
        <v>3</v>
      </c>
      <c r="K15" s="69">
        <f t="shared" si="0"/>
      </c>
      <c r="L15" s="67">
        <f t="shared" si="1"/>
      </c>
    </row>
    <row r="16" spans="2:12" s="71" customFormat="1" ht="40.5" customHeight="1" thickBot="1">
      <c r="B16" s="555"/>
      <c r="C16" s="345"/>
      <c r="D16" s="130" t="s">
        <v>523</v>
      </c>
      <c r="E16" s="131" t="s">
        <v>3</v>
      </c>
      <c r="F16" s="349" t="s">
        <v>566</v>
      </c>
      <c r="G16" s="565"/>
      <c r="H16" s="128" t="s">
        <v>3</v>
      </c>
      <c r="I16" s="131" t="s">
        <v>3</v>
      </c>
      <c r="K16" s="69">
        <f t="shared" si="0"/>
      </c>
      <c r="L16" s="67">
        <f t="shared" si="1"/>
      </c>
    </row>
    <row r="17" spans="2:12" s="71" customFormat="1" ht="40.5" customHeight="1">
      <c r="B17" s="556"/>
      <c r="C17" s="345"/>
      <c r="D17" s="83" t="s">
        <v>436</v>
      </c>
      <c r="E17" s="126" t="s">
        <v>3</v>
      </c>
      <c r="F17" s="348" t="s">
        <v>119</v>
      </c>
      <c r="G17" s="565"/>
      <c r="H17" s="84" t="s">
        <v>3</v>
      </c>
      <c r="I17" s="126" t="s">
        <v>3</v>
      </c>
      <c r="K17" s="69">
        <f t="shared" si="0"/>
      </c>
      <c r="L17" s="67">
        <f t="shared" si="1"/>
      </c>
    </row>
    <row r="18" spans="2:12" s="71" customFormat="1" ht="94.5" customHeight="1" thickBot="1">
      <c r="B18" s="562">
        <v>62</v>
      </c>
      <c r="C18" s="367" t="s">
        <v>405</v>
      </c>
      <c r="D18" s="125" t="s">
        <v>524</v>
      </c>
      <c r="E18" s="124" t="s">
        <v>3</v>
      </c>
      <c r="F18" s="353" t="s">
        <v>119</v>
      </c>
      <c r="G18" s="565"/>
      <c r="H18" s="123" t="s">
        <v>3</v>
      </c>
      <c r="I18" s="124" t="s">
        <v>3</v>
      </c>
      <c r="K18" s="69">
        <f t="shared" si="0"/>
      </c>
      <c r="L18" s="67">
        <f t="shared" si="1"/>
      </c>
    </row>
    <row r="19" spans="2:12" s="71" customFormat="1" ht="27" customHeight="1" thickBot="1">
      <c r="B19" s="555"/>
      <c r="C19" s="345"/>
      <c r="D19" s="130" t="s">
        <v>525</v>
      </c>
      <c r="E19" s="131" t="s">
        <v>3</v>
      </c>
      <c r="F19" s="349" t="s">
        <v>119</v>
      </c>
      <c r="G19" s="565"/>
      <c r="H19" s="128" t="s">
        <v>3</v>
      </c>
      <c r="I19" s="131" t="s">
        <v>3</v>
      </c>
      <c r="K19" s="69">
        <f t="shared" si="0"/>
      </c>
      <c r="L19" s="67">
        <f t="shared" si="1"/>
      </c>
    </row>
    <row r="20" spans="2:12" s="71" customFormat="1" ht="40.5" customHeight="1">
      <c r="B20" s="563"/>
      <c r="C20" s="368"/>
      <c r="D20" s="120" t="s">
        <v>439</v>
      </c>
      <c r="E20" s="122" t="s">
        <v>3</v>
      </c>
      <c r="F20" s="352" t="s">
        <v>561</v>
      </c>
      <c r="G20" s="566"/>
      <c r="H20" s="121" t="s">
        <v>3</v>
      </c>
      <c r="I20" s="122" t="s">
        <v>3</v>
      </c>
      <c r="K20" s="69">
        <f t="shared" si="0"/>
      </c>
      <c r="L20" s="67">
        <f t="shared" si="1"/>
      </c>
    </row>
    <row r="21" spans="2:12" ht="54.75" customHeight="1">
      <c r="B21" s="281">
        <v>63</v>
      </c>
      <c r="C21" s="282" t="s">
        <v>406</v>
      </c>
      <c r="D21" s="282" t="s">
        <v>526</v>
      </c>
      <c r="E21" s="119" t="s">
        <v>3</v>
      </c>
      <c r="F21" s="347" t="s">
        <v>561</v>
      </c>
      <c r="G21" s="394" t="s">
        <v>148</v>
      </c>
      <c r="H21" s="118" t="s">
        <v>3</v>
      </c>
      <c r="I21" s="119" t="s">
        <v>3</v>
      </c>
      <c r="K21" s="69">
        <f t="shared" si="0"/>
      </c>
      <c r="L21" s="67">
        <f t="shared" si="1"/>
      </c>
    </row>
    <row r="22" spans="2:12" ht="135" customHeight="1" thickBot="1">
      <c r="B22" s="542">
        <v>64</v>
      </c>
      <c r="C22" s="367" t="s">
        <v>514</v>
      </c>
      <c r="D22" s="133" t="s">
        <v>527</v>
      </c>
      <c r="E22" s="308" t="s">
        <v>3</v>
      </c>
      <c r="F22" s="426" t="s">
        <v>561</v>
      </c>
      <c r="G22" s="369"/>
      <c r="H22" s="123" t="s">
        <v>3</v>
      </c>
      <c r="I22" s="124" t="s">
        <v>3</v>
      </c>
      <c r="K22" s="69">
        <f t="shared" si="0"/>
      </c>
      <c r="L22" s="67">
        <f t="shared" si="1"/>
      </c>
    </row>
    <row r="23" spans="2:12" ht="67.5" customHeight="1" thickBot="1">
      <c r="B23" s="543"/>
      <c r="C23" s="345"/>
      <c r="D23" s="129" t="s">
        <v>528</v>
      </c>
      <c r="E23" s="131" t="s">
        <v>3</v>
      </c>
      <c r="F23" s="357" t="s">
        <v>561</v>
      </c>
      <c r="G23" s="372"/>
      <c r="H23" s="128" t="s">
        <v>3</v>
      </c>
      <c r="I23" s="131" t="s">
        <v>3</v>
      </c>
      <c r="K23" s="69">
        <f t="shared" si="0"/>
      </c>
      <c r="L23" s="67">
        <f t="shared" si="1"/>
      </c>
    </row>
    <row r="24" spans="2:12" ht="40.5" customHeight="1" thickBot="1">
      <c r="B24" s="543"/>
      <c r="C24" s="345"/>
      <c r="D24" s="129" t="s">
        <v>464</v>
      </c>
      <c r="E24" s="131" t="s">
        <v>3</v>
      </c>
      <c r="F24" s="357" t="s">
        <v>561</v>
      </c>
      <c r="G24" s="372"/>
      <c r="H24" s="128" t="s">
        <v>3</v>
      </c>
      <c r="I24" s="131" t="s">
        <v>3</v>
      </c>
      <c r="K24" s="69">
        <f t="shared" si="0"/>
      </c>
      <c r="L24" s="67">
        <f t="shared" si="1"/>
      </c>
    </row>
    <row r="25" spans="2:12" ht="54" customHeight="1" thickBot="1">
      <c r="B25" s="543"/>
      <c r="C25" s="345"/>
      <c r="D25" s="129" t="s">
        <v>465</v>
      </c>
      <c r="E25" s="131" t="s">
        <v>3</v>
      </c>
      <c r="F25" s="357" t="s">
        <v>561</v>
      </c>
      <c r="G25" s="372"/>
      <c r="H25" s="128" t="s">
        <v>3</v>
      </c>
      <c r="I25" s="131" t="s">
        <v>3</v>
      </c>
      <c r="K25" s="69">
        <f t="shared" si="0"/>
      </c>
      <c r="L25" s="67">
        <f t="shared" si="1"/>
      </c>
    </row>
    <row r="26" spans="2:12" ht="27" customHeight="1">
      <c r="B26" s="544"/>
      <c r="C26" s="368"/>
      <c r="D26" s="301" t="s">
        <v>529</v>
      </c>
      <c r="E26" s="122" t="s">
        <v>3</v>
      </c>
      <c r="F26" s="354" t="s">
        <v>561</v>
      </c>
      <c r="G26" s="370"/>
      <c r="H26" s="121" t="s">
        <v>3</v>
      </c>
      <c r="I26" s="122" t="s">
        <v>3</v>
      </c>
      <c r="K26" s="69">
        <f t="shared" si="0"/>
      </c>
      <c r="L26" s="67">
        <f t="shared" si="1"/>
      </c>
    </row>
    <row r="27" spans="2:12" s="71" customFormat="1" ht="27" customHeight="1" thickBot="1">
      <c r="B27" s="554">
        <v>65</v>
      </c>
      <c r="C27" s="345" t="s">
        <v>120</v>
      </c>
      <c r="D27" s="300" t="s">
        <v>121</v>
      </c>
      <c r="E27" s="126" t="s">
        <v>3</v>
      </c>
      <c r="F27" s="358" t="s">
        <v>122</v>
      </c>
      <c r="G27" s="551" t="s">
        <v>148</v>
      </c>
      <c r="H27" s="84" t="s">
        <v>3</v>
      </c>
      <c r="I27" s="126" t="s">
        <v>3</v>
      </c>
      <c r="K27" s="69">
        <f t="shared" si="0"/>
      </c>
      <c r="L27" s="67">
        <f t="shared" si="1"/>
      </c>
    </row>
    <row r="28" spans="2:12" s="71" customFormat="1" ht="40.5" customHeight="1">
      <c r="B28" s="556"/>
      <c r="C28" s="345"/>
      <c r="D28" s="135" t="s">
        <v>530</v>
      </c>
      <c r="E28" s="137" t="s">
        <v>3</v>
      </c>
      <c r="F28" s="355" t="s">
        <v>123</v>
      </c>
      <c r="G28" s="552"/>
      <c r="H28" s="136" t="s">
        <v>3</v>
      </c>
      <c r="I28" s="137" t="s">
        <v>3</v>
      </c>
      <c r="K28" s="69">
        <f t="shared" si="0"/>
      </c>
      <c r="L28" s="67">
        <f t="shared" si="1"/>
      </c>
    </row>
    <row r="29" spans="2:12" s="71" customFormat="1" ht="54" customHeight="1" thickBot="1">
      <c r="B29" s="562">
        <v>66</v>
      </c>
      <c r="C29" s="415" t="s">
        <v>414</v>
      </c>
      <c r="D29" s="422" t="s">
        <v>590</v>
      </c>
      <c r="E29" s="124" t="s">
        <v>3</v>
      </c>
      <c r="F29" s="351" t="s">
        <v>561</v>
      </c>
      <c r="G29" s="512" t="s">
        <v>145</v>
      </c>
      <c r="H29" s="123" t="s">
        <v>3</v>
      </c>
      <c r="I29" s="124" t="s">
        <v>3</v>
      </c>
      <c r="K29" s="69">
        <f t="shared" si="0"/>
      </c>
      <c r="L29" s="67">
        <f t="shared" si="1"/>
      </c>
    </row>
    <row r="30" spans="2:12" s="71" customFormat="1" ht="40.5" customHeight="1">
      <c r="B30" s="563"/>
      <c r="C30" s="416"/>
      <c r="D30" s="135" t="s">
        <v>462</v>
      </c>
      <c r="E30" s="137" t="s">
        <v>3</v>
      </c>
      <c r="F30" s="355" t="s">
        <v>561</v>
      </c>
      <c r="G30" s="513"/>
      <c r="H30" s="136" t="s">
        <v>3</v>
      </c>
      <c r="I30" s="137" t="s">
        <v>3</v>
      </c>
      <c r="K30" s="69">
        <f t="shared" si="0"/>
      </c>
      <c r="L30" s="67">
        <f t="shared" si="1"/>
      </c>
    </row>
    <row r="31" spans="2:12" s="71" customFormat="1" ht="53.25" customHeight="1" thickBot="1">
      <c r="B31" s="562">
        <v>67</v>
      </c>
      <c r="C31" s="415" t="s">
        <v>416</v>
      </c>
      <c r="D31" s="279" t="s">
        <v>531</v>
      </c>
      <c r="E31" s="124" t="s">
        <v>3</v>
      </c>
      <c r="F31" s="353" t="s">
        <v>562</v>
      </c>
      <c r="G31" s="369"/>
      <c r="H31" s="123" t="s">
        <v>3</v>
      </c>
      <c r="I31" s="124" t="s">
        <v>3</v>
      </c>
      <c r="K31" s="69">
        <f t="shared" si="0"/>
      </c>
      <c r="L31" s="67">
        <f t="shared" si="1"/>
      </c>
    </row>
    <row r="32" spans="2:12" s="71" customFormat="1" ht="27" customHeight="1">
      <c r="B32" s="563"/>
      <c r="C32" s="416"/>
      <c r="D32" s="151" t="s">
        <v>125</v>
      </c>
      <c r="E32" s="137" t="s">
        <v>3</v>
      </c>
      <c r="F32" s="356" t="s">
        <v>561</v>
      </c>
      <c r="G32" s="370"/>
      <c r="H32" s="136" t="s">
        <v>3</v>
      </c>
      <c r="I32" s="137" t="s">
        <v>3</v>
      </c>
      <c r="K32" s="69">
        <f t="shared" si="0"/>
      </c>
      <c r="L32" s="67">
        <f t="shared" si="1"/>
      </c>
    </row>
    <row r="33" spans="2:12" s="71" customFormat="1" ht="40.5" customHeight="1" thickBot="1">
      <c r="B33" s="562">
        <v>68</v>
      </c>
      <c r="C33" s="415" t="s">
        <v>126</v>
      </c>
      <c r="D33" s="373" t="s">
        <v>532</v>
      </c>
      <c r="E33" s="308" t="s">
        <v>3</v>
      </c>
      <c r="F33" s="374" t="s">
        <v>561</v>
      </c>
      <c r="G33" s="369"/>
      <c r="H33" s="307" t="s">
        <v>3</v>
      </c>
      <c r="I33" s="308" t="s">
        <v>3</v>
      </c>
      <c r="K33" s="69">
        <f t="shared" si="0"/>
      </c>
      <c r="L33" s="67">
        <f t="shared" si="1"/>
      </c>
    </row>
    <row r="34" spans="2:12" s="71" customFormat="1" ht="40.5" customHeight="1">
      <c r="B34" s="563"/>
      <c r="C34" s="416"/>
      <c r="D34" s="151" t="s">
        <v>533</v>
      </c>
      <c r="E34" s="137" t="s">
        <v>3</v>
      </c>
      <c r="F34" s="355" t="s">
        <v>561</v>
      </c>
      <c r="G34" s="370"/>
      <c r="H34" s="136" t="s">
        <v>3</v>
      </c>
      <c r="I34" s="137" t="s">
        <v>3</v>
      </c>
      <c r="K34" s="69">
        <f t="shared" si="0"/>
      </c>
      <c r="L34" s="67">
        <f t="shared" si="1"/>
      </c>
    </row>
    <row r="35" spans="2:12" s="71" customFormat="1" ht="40.5" customHeight="1">
      <c r="B35" s="548">
        <v>69</v>
      </c>
      <c r="C35" s="367" t="s">
        <v>417</v>
      </c>
      <c r="D35" s="279" t="s">
        <v>470</v>
      </c>
      <c r="E35" s="124" t="s">
        <v>3</v>
      </c>
      <c r="F35" s="351" t="s">
        <v>561</v>
      </c>
      <c r="G35" s="516" t="s">
        <v>146</v>
      </c>
      <c r="H35" s="123" t="s">
        <v>3</v>
      </c>
      <c r="I35" s="124" t="s">
        <v>3</v>
      </c>
      <c r="K35" s="69">
        <f t="shared" si="0"/>
      </c>
      <c r="L35" s="67">
        <f t="shared" si="1"/>
      </c>
    </row>
    <row r="36" spans="2:12" s="71" customFormat="1" ht="40.5" customHeight="1">
      <c r="B36" s="549"/>
      <c r="C36" s="345"/>
      <c r="D36" s="129" t="s">
        <v>471</v>
      </c>
      <c r="E36" s="131" t="s">
        <v>3</v>
      </c>
      <c r="F36" s="357" t="s">
        <v>561</v>
      </c>
      <c r="G36" s="518"/>
      <c r="H36" s="128" t="s">
        <v>3</v>
      </c>
      <c r="I36" s="131" t="s">
        <v>3</v>
      </c>
      <c r="K36" s="69">
        <f t="shared" si="0"/>
      </c>
      <c r="L36" s="67">
        <f t="shared" si="1"/>
      </c>
    </row>
    <row r="37" spans="2:12" s="71" customFormat="1" ht="27.75" customHeight="1">
      <c r="B37" s="549"/>
      <c r="C37" s="345"/>
      <c r="D37" s="129" t="s">
        <v>534</v>
      </c>
      <c r="E37" s="140"/>
      <c r="F37" s="357"/>
      <c r="G37" s="518"/>
      <c r="H37" s="150"/>
      <c r="I37" s="140"/>
      <c r="K37" s="69"/>
      <c r="L37" s="67"/>
    </row>
    <row r="38" spans="2:12" s="71" customFormat="1" ht="40.5" customHeight="1">
      <c r="B38" s="549"/>
      <c r="C38" s="345"/>
      <c r="D38" s="129" t="s">
        <v>535</v>
      </c>
      <c r="E38" s="131" t="s">
        <v>3</v>
      </c>
      <c r="F38" s="357" t="s">
        <v>561</v>
      </c>
      <c r="G38" s="518"/>
      <c r="H38" s="128" t="s">
        <v>3</v>
      </c>
      <c r="I38" s="131" t="s">
        <v>3</v>
      </c>
      <c r="K38" s="69">
        <f t="shared" si="0"/>
      </c>
      <c r="L38" s="67">
        <f t="shared" si="1"/>
      </c>
    </row>
    <row r="39" spans="2:12" s="71" customFormat="1" ht="54" customHeight="1">
      <c r="B39" s="549"/>
      <c r="C39" s="345"/>
      <c r="D39" s="129" t="s">
        <v>536</v>
      </c>
      <c r="E39" s="131" t="s">
        <v>3</v>
      </c>
      <c r="F39" s="357" t="s">
        <v>561</v>
      </c>
      <c r="G39" s="518"/>
      <c r="H39" s="128" t="s">
        <v>3</v>
      </c>
      <c r="I39" s="131" t="s">
        <v>3</v>
      </c>
      <c r="K39" s="69">
        <f t="shared" si="0"/>
      </c>
      <c r="L39" s="67">
        <f t="shared" si="1"/>
      </c>
    </row>
    <row r="40" spans="2:12" s="71" customFormat="1" ht="27" customHeight="1">
      <c r="B40" s="549"/>
      <c r="C40" s="345"/>
      <c r="D40" s="129" t="s">
        <v>127</v>
      </c>
      <c r="E40" s="131" t="s">
        <v>3</v>
      </c>
      <c r="F40" s="357" t="s">
        <v>561</v>
      </c>
      <c r="G40" s="518"/>
      <c r="H40" s="128" t="s">
        <v>3</v>
      </c>
      <c r="I40" s="131" t="s">
        <v>3</v>
      </c>
      <c r="K40" s="69">
        <f t="shared" si="0"/>
      </c>
      <c r="L40" s="67">
        <f t="shared" si="1"/>
      </c>
    </row>
    <row r="41" spans="2:12" s="71" customFormat="1" ht="40.5" customHeight="1">
      <c r="B41" s="550"/>
      <c r="C41" s="368"/>
      <c r="D41" s="275" t="s">
        <v>474</v>
      </c>
      <c r="E41" s="122" t="s">
        <v>3</v>
      </c>
      <c r="F41" s="354" t="s">
        <v>561</v>
      </c>
      <c r="G41" s="517"/>
      <c r="H41" s="121" t="s">
        <v>3</v>
      </c>
      <c r="I41" s="122" t="s">
        <v>3</v>
      </c>
      <c r="K41" s="69">
        <f t="shared" si="0"/>
      </c>
      <c r="L41" s="67">
        <f t="shared" si="1"/>
      </c>
    </row>
    <row r="42" spans="2:12" s="71" customFormat="1" ht="40.5" customHeight="1">
      <c r="B42" s="549">
        <v>70</v>
      </c>
      <c r="C42" s="367" t="s">
        <v>418</v>
      </c>
      <c r="D42" s="278" t="s">
        <v>470</v>
      </c>
      <c r="E42" s="126" t="s">
        <v>3</v>
      </c>
      <c r="F42" s="358" t="s">
        <v>561</v>
      </c>
      <c r="G42" s="567" t="s">
        <v>588</v>
      </c>
      <c r="H42" s="84" t="s">
        <v>3</v>
      </c>
      <c r="I42" s="126" t="s">
        <v>3</v>
      </c>
      <c r="K42" s="69">
        <f t="shared" si="0"/>
      </c>
      <c r="L42" s="67">
        <f t="shared" si="1"/>
      </c>
    </row>
    <row r="43" spans="2:12" s="71" customFormat="1" ht="40.5" customHeight="1">
      <c r="B43" s="549"/>
      <c r="C43" s="345"/>
      <c r="D43" s="129" t="s">
        <v>471</v>
      </c>
      <c r="E43" s="131" t="s">
        <v>3</v>
      </c>
      <c r="F43" s="357" t="s">
        <v>561</v>
      </c>
      <c r="G43" s="568"/>
      <c r="H43" s="128" t="s">
        <v>3</v>
      </c>
      <c r="I43" s="131" t="s">
        <v>3</v>
      </c>
      <c r="K43" s="69">
        <f t="shared" si="0"/>
      </c>
      <c r="L43" s="67">
        <f t="shared" si="1"/>
      </c>
    </row>
    <row r="44" spans="2:12" s="71" customFormat="1" ht="40.5" customHeight="1">
      <c r="B44" s="549"/>
      <c r="C44" s="345"/>
      <c r="D44" s="129" t="s">
        <v>537</v>
      </c>
      <c r="E44" s="131" t="s">
        <v>3</v>
      </c>
      <c r="F44" s="357" t="s">
        <v>561</v>
      </c>
      <c r="G44" s="568"/>
      <c r="H44" s="128" t="s">
        <v>3</v>
      </c>
      <c r="I44" s="131" t="s">
        <v>3</v>
      </c>
      <c r="K44" s="69">
        <f t="shared" si="0"/>
      </c>
      <c r="L44" s="67">
        <f t="shared" si="1"/>
      </c>
    </row>
    <row r="45" spans="2:12" s="71" customFormat="1" ht="27" customHeight="1">
      <c r="B45" s="549"/>
      <c r="C45" s="345"/>
      <c r="D45" s="129" t="s">
        <v>127</v>
      </c>
      <c r="E45" s="131" t="s">
        <v>3</v>
      </c>
      <c r="F45" s="357" t="s">
        <v>561</v>
      </c>
      <c r="G45" s="568"/>
      <c r="H45" s="128" t="s">
        <v>3</v>
      </c>
      <c r="I45" s="131" t="s">
        <v>3</v>
      </c>
      <c r="K45" s="69">
        <f t="shared" si="0"/>
      </c>
      <c r="L45" s="67">
        <f t="shared" si="1"/>
      </c>
    </row>
    <row r="46" spans="2:12" s="71" customFormat="1" ht="40.5" customHeight="1">
      <c r="B46" s="549"/>
      <c r="C46" s="368"/>
      <c r="D46" s="280" t="s">
        <v>476</v>
      </c>
      <c r="E46" s="122" t="s">
        <v>3</v>
      </c>
      <c r="F46" s="354" t="s">
        <v>561</v>
      </c>
      <c r="G46" s="568"/>
      <c r="H46" s="121" t="s">
        <v>3</v>
      </c>
      <c r="I46" s="122" t="s">
        <v>3</v>
      </c>
      <c r="K46" s="69">
        <f t="shared" si="0"/>
      </c>
      <c r="L46" s="67">
        <f t="shared" si="1"/>
      </c>
    </row>
    <row r="47" spans="2:12" s="71" customFormat="1" ht="26.25" customHeight="1">
      <c r="B47" s="548">
        <v>71</v>
      </c>
      <c r="C47" s="367" t="s">
        <v>419</v>
      </c>
      <c r="D47" s="279" t="s">
        <v>538</v>
      </c>
      <c r="E47" s="148"/>
      <c r="F47" s="359"/>
      <c r="G47" s="568"/>
      <c r="H47" s="146"/>
      <c r="I47" s="148"/>
      <c r="K47" s="69"/>
      <c r="L47" s="67"/>
    </row>
    <row r="48" spans="2:12" s="71" customFormat="1" ht="27" customHeight="1">
      <c r="B48" s="549"/>
      <c r="C48" s="345"/>
      <c r="D48" s="129" t="s">
        <v>539</v>
      </c>
      <c r="E48" s="149"/>
      <c r="F48" s="360"/>
      <c r="G48" s="568"/>
      <c r="H48" s="147"/>
      <c r="I48" s="149"/>
      <c r="K48" s="69"/>
      <c r="L48" s="67"/>
    </row>
    <row r="49" spans="2:12" s="71" customFormat="1" ht="40.5" customHeight="1">
      <c r="B49" s="549"/>
      <c r="C49" s="345"/>
      <c r="D49" s="129" t="s">
        <v>540</v>
      </c>
      <c r="E49" s="131" t="s">
        <v>3</v>
      </c>
      <c r="F49" s="357" t="s">
        <v>561</v>
      </c>
      <c r="G49" s="568"/>
      <c r="H49" s="128" t="s">
        <v>3</v>
      </c>
      <c r="I49" s="131" t="s">
        <v>3</v>
      </c>
      <c r="K49" s="69">
        <f t="shared" si="0"/>
      </c>
      <c r="L49" s="67">
        <f t="shared" si="1"/>
      </c>
    </row>
    <row r="50" spans="2:12" s="71" customFormat="1" ht="40.5" customHeight="1">
      <c r="B50" s="549"/>
      <c r="C50" s="345"/>
      <c r="D50" s="129" t="s">
        <v>541</v>
      </c>
      <c r="E50" s="131" t="s">
        <v>3</v>
      </c>
      <c r="F50" s="357" t="s">
        <v>561</v>
      </c>
      <c r="G50" s="568"/>
      <c r="H50" s="128" t="s">
        <v>3</v>
      </c>
      <c r="I50" s="131" t="s">
        <v>3</v>
      </c>
      <c r="K50" s="69">
        <f t="shared" si="0"/>
      </c>
      <c r="L50" s="67">
        <f t="shared" si="1"/>
      </c>
    </row>
    <row r="51" spans="2:12" s="71" customFormat="1" ht="40.5" customHeight="1">
      <c r="B51" s="549"/>
      <c r="C51" s="345"/>
      <c r="D51" s="129" t="s">
        <v>542</v>
      </c>
      <c r="E51" s="131" t="s">
        <v>3</v>
      </c>
      <c r="F51" s="357" t="s">
        <v>561</v>
      </c>
      <c r="G51" s="568"/>
      <c r="H51" s="128" t="s">
        <v>3</v>
      </c>
      <c r="I51" s="131" t="s">
        <v>3</v>
      </c>
      <c r="K51" s="69">
        <f t="shared" si="0"/>
      </c>
      <c r="L51" s="67">
        <f t="shared" si="1"/>
      </c>
    </row>
    <row r="52" spans="2:12" s="71" customFormat="1" ht="40.5" customHeight="1">
      <c r="B52" s="549"/>
      <c r="C52" s="345"/>
      <c r="D52" s="129" t="s">
        <v>543</v>
      </c>
      <c r="E52" s="131" t="s">
        <v>3</v>
      </c>
      <c r="F52" s="357" t="s">
        <v>561</v>
      </c>
      <c r="G52" s="568"/>
      <c r="H52" s="128" t="s">
        <v>3</v>
      </c>
      <c r="I52" s="131" t="s">
        <v>3</v>
      </c>
      <c r="K52" s="69">
        <f t="shared" si="0"/>
      </c>
      <c r="L52" s="67">
        <f t="shared" si="1"/>
      </c>
    </row>
    <row r="53" spans="2:12" s="71" customFormat="1" ht="40.5" customHeight="1">
      <c r="B53" s="549"/>
      <c r="C53" s="345"/>
      <c r="D53" s="129" t="s">
        <v>544</v>
      </c>
      <c r="E53" s="131" t="s">
        <v>3</v>
      </c>
      <c r="F53" s="357" t="s">
        <v>561</v>
      </c>
      <c r="G53" s="568"/>
      <c r="H53" s="128" t="s">
        <v>3</v>
      </c>
      <c r="I53" s="131" t="s">
        <v>3</v>
      </c>
      <c r="K53" s="69">
        <f t="shared" si="0"/>
      </c>
      <c r="L53" s="67">
        <f t="shared" si="1"/>
      </c>
    </row>
    <row r="54" spans="2:12" s="71" customFormat="1" ht="27" customHeight="1">
      <c r="B54" s="549"/>
      <c r="C54" s="345"/>
      <c r="D54" s="129" t="s">
        <v>545</v>
      </c>
      <c r="E54" s="131" t="s">
        <v>3</v>
      </c>
      <c r="F54" s="357" t="s">
        <v>561</v>
      </c>
      <c r="G54" s="568"/>
      <c r="H54" s="128" t="s">
        <v>3</v>
      </c>
      <c r="I54" s="131" t="s">
        <v>3</v>
      </c>
      <c r="K54" s="69">
        <f t="shared" si="0"/>
      </c>
      <c r="L54" s="67">
        <f t="shared" si="1"/>
      </c>
    </row>
    <row r="55" spans="2:12" s="71" customFormat="1" ht="40.5" customHeight="1">
      <c r="B55" s="550"/>
      <c r="C55" s="368"/>
      <c r="D55" s="280" t="s">
        <v>546</v>
      </c>
      <c r="E55" s="122" t="s">
        <v>3</v>
      </c>
      <c r="F55" s="354" t="s">
        <v>561</v>
      </c>
      <c r="G55" s="569"/>
      <c r="H55" s="121" t="s">
        <v>3</v>
      </c>
      <c r="I55" s="122" t="s">
        <v>3</v>
      </c>
      <c r="K55" s="69">
        <f t="shared" si="0"/>
      </c>
      <c r="L55" s="67">
        <f t="shared" si="1"/>
      </c>
    </row>
    <row r="56" spans="2:12" ht="27" customHeight="1" thickBot="1">
      <c r="B56" s="542">
        <v>72</v>
      </c>
      <c r="C56" s="342" t="s">
        <v>420</v>
      </c>
      <c r="D56" s="298" t="s">
        <v>481</v>
      </c>
      <c r="E56" s="124" t="s">
        <v>3</v>
      </c>
      <c r="F56" s="353" t="s">
        <v>119</v>
      </c>
      <c r="G56" s="367" t="s">
        <v>128</v>
      </c>
      <c r="H56" s="123" t="s">
        <v>3</v>
      </c>
      <c r="I56" s="124" t="s">
        <v>3</v>
      </c>
      <c r="K56" s="69">
        <f t="shared" si="0"/>
      </c>
      <c r="L56" s="67">
        <f t="shared" si="1"/>
      </c>
    </row>
    <row r="57" spans="2:12" ht="27" customHeight="1" thickBot="1">
      <c r="B57" s="543"/>
      <c r="C57" s="343"/>
      <c r="D57" s="143" t="s">
        <v>547</v>
      </c>
      <c r="E57" s="131" t="s">
        <v>3</v>
      </c>
      <c r="F57" s="349" t="s">
        <v>119</v>
      </c>
      <c r="G57" s="345" t="s">
        <v>128</v>
      </c>
      <c r="H57" s="128" t="s">
        <v>3</v>
      </c>
      <c r="I57" s="131" t="s">
        <v>3</v>
      </c>
      <c r="K57" s="69">
        <f t="shared" si="0"/>
      </c>
      <c r="L57" s="67">
        <f t="shared" si="1"/>
      </c>
    </row>
    <row r="58" spans="2:12" ht="27" customHeight="1" thickBot="1">
      <c r="B58" s="543"/>
      <c r="C58" s="343"/>
      <c r="D58" s="143" t="s">
        <v>483</v>
      </c>
      <c r="E58" s="131" t="s">
        <v>3</v>
      </c>
      <c r="F58" s="349" t="s">
        <v>119</v>
      </c>
      <c r="G58" s="345"/>
      <c r="H58" s="128" t="s">
        <v>3</v>
      </c>
      <c r="I58" s="131" t="s">
        <v>3</v>
      </c>
      <c r="K58" s="69">
        <f t="shared" si="0"/>
      </c>
      <c r="L58" s="67">
        <f t="shared" si="1"/>
      </c>
    </row>
    <row r="59" spans="2:12" ht="27" customHeight="1" thickBot="1">
      <c r="B59" s="543"/>
      <c r="C59" s="343"/>
      <c r="D59" s="143" t="s">
        <v>484</v>
      </c>
      <c r="E59" s="131" t="s">
        <v>3</v>
      </c>
      <c r="F59" s="349" t="s">
        <v>119</v>
      </c>
      <c r="G59" s="345" t="s">
        <v>130</v>
      </c>
      <c r="H59" s="128" t="s">
        <v>3</v>
      </c>
      <c r="I59" s="131" t="s">
        <v>3</v>
      </c>
      <c r="K59" s="69">
        <f t="shared" si="0"/>
      </c>
      <c r="L59" s="67">
        <f t="shared" si="1"/>
      </c>
    </row>
    <row r="60" spans="2:12" ht="27" customHeight="1" thickBot="1">
      <c r="B60" s="543"/>
      <c r="C60" s="343"/>
      <c r="D60" s="143" t="s">
        <v>485</v>
      </c>
      <c r="E60" s="131" t="s">
        <v>3</v>
      </c>
      <c r="F60" s="349" t="s">
        <v>563</v>
      </c>
      <c r="G60" s="345"/>
      <c r="H60" s="128" t="s">
        <v>3</v>
      </c>
      <c r="I60" s="131" t="s">
        <v>3</v>
      </c>
      <c r="K60" s="69">
        <f t="shared" si="0"/>
      </c>
      <c r="L60" s="67">
        <f t="shared" si="1"/>
      </c>
    </row>
    <row r="61" spans="2:12" ht="27" customHeight="1" thickBot="1">
      <c r="B61" s="543"/>
      <c r="C61" s="343"/>
      <c r="D61" s="143" t="s">
        <v>486</v>
      </c>
      <c r="E61" s="131" t="s">
        <v>3</v>
      </c>
      <c r="F61" s="349" t="s">
        <v>564</v>
      </c>
      <c r="G61" s="345"/>
      <c r="H61" s="128" t="s">
        <v>3</v>
      </c>
      <c r="I61" s="131" t="s">
        <v>3</v>
      </c>
      <c r="K61" s="69">
        <f t="shared" si="0"/>
      </c>
      <c r="L61" s="67">
        <f t="shared" si="1"/>
      </c>
    </row>
    <row r="62" spans="2:12" ht="27" customHeight="1" thickBot="1">
      <c r="B62" s="543"/>
      <c r="C62" s="343"/>
      <c r="D62" s="143" t="s">
        <v>548</v>
      </c>
      <c r="E62" s="131"/>
      <c r="F62" s="349"/>
      <c r="G62" s="345"/>
      <c r="H62" s="144"/>
      <c r="I62" s="145"/>
      <c r="K62" s="69"/>
      <c r="L62" s="67"/>
    </row>
    <row r="63" spans="2:12" ht="40.5" customHeight="1" thickBot="1">
      <c r="B63" s="543"/>
      <c r="C63" s="343"/>
      <c r="D63" s="130" t="s">
        <v>516</v>
      </c>
      <c r="E63" s="131" t="s">
        <v>3</v>
      </c>
      <c r="F63" s="349" t="s">
        <v>119</v>
      </c>
      <c r="G63" s="345"/>
      <c r="H63" s="128" t="s">
        <v>3</v>
      </c>
      <c r="I63" s="131" t="s">
        <v>3</v>
      </c>
      <c r="K63" s="69">
        <f t="shared" si="0"/>
      </c>
      <c r="L63" s="67">
        <f t="shared" si="1"/>
      </c>
    </row>
    <row r="64" spans="2:12" ht="40.5" customHeight="1" thickBot="1">
      <c r="B64" s="543"/>
      <c r="C64" s="343"/>
      <c r="D64" s="143" t="s">
        <v>517</v>
      </c>
      <c r="E64" s="131" t="s">
        <v>3</v>
      </c>
      <c r="F64" s="349" t="s">
        <v>119</v>
      </c>
      <c r="G64" s="345" t="s">
        <v>132</v>
      </c>
      <c r="H64" s="128" t="s">
        <v>3</v>
      </c>
      <c r="I64" s="131" t="s">
        <v>3</v>
      </c>
      <c r="K64" s="69">
        <f t="shared" si="0"/>
      </c>
      <c r="L64" s="67">
        <f t="shared" si="1"/>
      </c>
    </row>
    <row r="65" spans="2:12" ht="54.75" customHeight="1" thickBot="1">
      <c r="B65" s="543"/>
      <c r="C65" s="343"/>
      <c r="D65" s="143" t="s">
        <v>549</v>
      </c>
      <c r="E65" s="131" t="s">
        <v>3</v>
      </c>
      <c r="F65" s="349" t="s">
        <v>119</v>
      </c>
      <c r="G65" s="345"/>
      <c r="H65" s="128" t="s">
        <v>3</v>
      </c>
      <c r="I65" s="131" t="s">
        <v>3</v>
      </c>
      <c r="K65" s="69">
        <f t="shared" si="0"/>
      </c>
      <c r="L65" s="67">
        <f t="shared" si="1"/>
      </c>
    </row>
    <row r="66" spans="2:12" ht="40.5" customHeight="1">
      <c r="B66" s="544"/>
      <c r="C66" s="344"/>
      <c r="D66" s="299" t="s">
        <v>550</v>
      </c>
      <c r="E66" s="122" t="s">
        <v>3</v>
      </c>
      <c r="F66" s="352" t="s">
        <v>119</v>
      </c>
      <c r="G66" s="368"/>
      <c r="H66" s="121" t="s">
        <v>3</v>
      </c>
      <c r="I66" s="122" t="s">
        <v>3</v>
      </c>
      <c r="K66" s="69">
        <f t="shared" si="0"/>
      </c>
      <c r="L66" s="67">
        <f t="shared" si="1"/>
      </c>
    </row>
    <row r="67" spans="2:12" ht="27" customHeight="1" thickBot="1">
      <c r="B67" s="542">
        <v>73</v>
      </c>
      <c r="C67" s="342" t="s">
        <v>421</v>
      </c>
      <c r="D67" s="298" t="s">
        <v>481</v>
      </c>
      <c r="E67" s="124" t="s">
        <v>3</v>
      </c>
      <c r="F67" s="353" t="s">
        <v>119</v>
      </c>
      <c r="G67" s="367" t="s">
        <v>128</v>
      </c>
      <c r="H67" s="123" t="s">
        <v>3</v>
      </c>
      <c r="I67" s="124" t="s">
        <v>3</v>
      </c>
      <c r="K67" s="69">
        <f t="shared" si="0"/>
      </c>
      <c r="L67" s="67">
        <f t="shared" si="1"/>
      </c>
    </row>
    <row r="68" spans="2:12" ht="27" customHeight="1" thickBot="1">
      <c r="B68" s="543"/>
      <c r="C68" s="343"/>
      <c r="D68" s="130" t="s">
        <v>547</v>
      </c>
      <c r="E68" s="131" t="s">
        <v>3</v>
      </c>
      <c r="F68" s="349" t="s">
        <v>119</v>
      </c>
      <c r="G68" s="345" t="s">
        <v>128</v>
      </c>
      <c r="H68" s="128" t="s">
        <v>3</v>
      </c>
      <c r="I68" s="131" t="s">
        <v>3</v>
      </c>
      <c r="K68" s="69">
        <f t="shared" si="0"/>
      </c>
      <c r="L68" s="67">
        <f t="shared" si="1"/>
      </c>
    </row>
    <row r="69" spans="2:12" ht="27" customHeight="1" thickBot="1">
      <c r="B69" s="543"/>
      <c r="C69" s="343"/>
      <c r="D69" s="130" t="s">
        <v>483</v>
      </c>
      <c r="E69" s="131" t="s">
        <v>3</v>
      </c>
      <c r="F69" s="349" t="s">
        <v>119</v>
      </c>
      <c r="G69" s="345"/>
      <c r="H69" s="128" t="s">
        <v>3</v>
      </c>
      <c r="I69" s="131" t="s">
        <v>3</v>
      </c>
      <c r="K69" s="69">
        <f t="shared" si="0"/>
      </c>
      <c r="L69" s="67">
        <f t="shared" si="1"/>
      </c>
    </row>
    <row r="70" spans="2:12" ht="27" customHeight="1" thickBot="1">
      <c r="B70" s="543"/>
      <c r="C70" s="343"/>
      <c r="D70" s="130" t="s">
        <v>484</v>
      </c>
      <c r="E70" s="131" t="s">
        <v>3</v>
      </c>
      <c r="F70" s="349" t="s">
        <v>119</v>
      </c>
      <c r="G70" s="345" t="s">
        <v>130</v>
      </c>
      <c r="H70" s="128" t="s">
        <v>3</v>
      </c>
      <c r="I70" s="131" t="s">
        <v>3</v>
      </c>
      <c r="K70" s="69">
        <f aca="true" t="shared" si="2" ref="K70:K111">IF(E70="■",IF(OR(AND(H70="□",I70="□"),AND(H70="■",I70="■")),"点検結果の「適」・「不適」どちらかを■にしてください",""),IF(OR(AND(H70="□",I70="■"),AND(H70="■",I70="□"),AND(H70="■",I70="■")),"確認結果が■の場合に、点検結果の「適」・「不適」のどちらかを■にしてください",""))</f>
      </c>
      <c r="L70" s="67">
        <f aca="true" t="shared" si="3" ref="L70:L111">IF(K70="","",1)</f>
      </c>
    </row>
    <row r="71" spans="2:12" ht="27" customHeight="1" thickBot="1">
      <c r="B71" s="543"/>
      <c r="C71" s="343"/>
      <c r="D71" s="130" t="s">
        <v>485</v>
      </c>
      <c r="E71" s="131" t="s">
        <v>3</v>
      </c>
      <c r="F71" s="349" t="s">
        <v>563</v>
      </c>
      <c r="G71" s="345"/>
      <c r="H71" s="128" t="s">
        <v>3</v>
      </c>
      <c r="I71" s="131" t="s">
        <v>3</v>
      </c>
      <c r="K71" s="69">
        <f t="shared" si="2"/>
      </c>
      <c r="L71" s="67">
        <f t="shared" si="3"/>
      </c>
    </row>
    <row r="72" spans="2:12" ht="27" customHeight="1" thickBot="1">
      <c r="B72" s="543"/>
      <c r="C72" s="343"/>
      <c r="D72" s="130" t="s">
        <v>486</v>
      </c>
      <c r="E72" s="131" t="s">
        <v>3</v>
      </c>
      <c r="F72" s="349" t="s">
        <v>564</v>
      </c>
      <c r="G72" s="345"/>
      <c r="H72" s="128" t="s">
        <v>3</v>
      </c>
      <c r="I72" s="131" t="s">
        <v>3</v>
      </c>
      <c r="K72" s="69">
        <f t="shared" si="2"/>
      </c>
      <c r="L72" s="67">
        <f t="shared" si="3"/>
      </c>
    </row>
    <row r="73" spans="2:12" ht="27" customHeight="1" thickBot="1">
      <c r="B73" s="543"/>
      <c r="C73" s="343"/>
      <c r="D73" s="130" t="s">
        <v>551</v>
      </c>
      <c r="E73" s="142"/>
      <c r="F73" s="349"/>
      <c r="G73" s="345"/>
      <c r="H73" s="141"/>
      <c r="I73" s="142"/>
      <c r="K73" s="69"/>
      <c r="L73" s="67"/>
    </row>
    <row r="74" spans="2:12" ht="37.5" customHeight="1" thickBot="1">
      <c r="B74" s="543"/>
      <c r="C74" s="343"/>
      <c r="D74" s="130" t="s">
        <v>516</v>
      </c>
      <c r="E74" s="131" t="s">
        <v>3</v>
      </c>
      <c r="F74" s="349" t="s">
        <v>119</v>
      </c>
      <c r="G74" s="345"/>
      <c r="H74" s="128" t="s">
        <v>3</v>
      </c>
      <c r="I74" s="131" t="s">
        <v>3</v>
      </c>
      <c r="K74" s="69">
        <f t="shared" si="2"/>
      </c>
      <c r="L74" s="67">
        <f t="shared" si="3"/>
      </c>
    </row>
    <row r="75" spans="2:12" ht="40.5" customHeight="1" thickBot="1">
      <c r="B75" s="543"/>
      <c r="C75" s="343"/>
      <c r="D75" s="130" t="s">
        <v>517</v>
      </c>
      <c r="E75" s="131" t="s">
        <v>3</v>
      </c>
      <c r="F75" s="349" t="s">
        <v>119</v>
      </c>
      <c r="G75" s="345" t="s">
        <v>132</v>
      </c>
      <c r="H75" s="128" t="s">
        <v>3</v>
      </c>
      <c r="I75" s="131" t="s">
        <v>3</v>
      </c>
      <c r="K75" s="69">
        <f t="shared" si="2"/>
      </c>
      <c r="L75" s="67">
        <f t="shared" si="3"/>
      </c>
    </row>
    <row r="76" spans="2:12" ht="40.5" customHeight="1">
      <c r="B76" s="544"/>
      <c r="C76" s="344"/>
      <c r="D76" s="309" t="s">
        <v>550</v>
      </c>
      <c r="E76" s="122" t="s">
        <v>3</v>
      </c>
      <c r="F76" s="352" t="s">
        <v>119</v>
      </c>
      <c r="G76" s="368"/>
      <c r="H76" s="121" t="s">
        <v>3</v>
      </c>
      <c r="I76" s="122" t="s">
        <v>3</v>
      </c>
      <c r="K76" s="69">
        <f t="shared" si="2"/>
      </c>
      <c r="L76" s="67">
        <f t="shared" si="3"/>
      </c>
    </row>
    <row r="77" spans="2:12" ht="27" customHeight="1">
      <c r="B77" s="539">
        <v>74</v>
      </c>
      <c r="C77" s="342" t="s">
        <v>133</v>
      </c>
      <c r="D77" s="298" t="s">
        <v>481</v>
      </c>
      <c r="E77" s="124" t="s">
        <v>3</v>
      </c>
      <c r="F77" s="353" t="s">
        <v>119</v>
      </c>
      <c r="G77" s="367" t="s">
        <v>128</v>
      </c>
      <c r="H77" s="123" t="s">
        <v>3</v>
      </c>
      <c r="I77" s="124" t="s">
        <v>3</v>
      </c>
      <c r="K77" s="69">
        <f t="shared" si="2"/>
      </c>
      <c r="L77" s="67">
        <f t="shared" si="3"/>
      </c>
    </row>
    <row r="78" spans="2:12" ht="27" customHeight="1">
      <c r="B78" s="547"/>
      <c r="C78" s="343"/>
      <c r="D78" s="130" t="s">
        <v>482</v>
      </c>
      <c r="E78" s="131" t="s">
        <v>3</v>
      </c>
      <c r="F78" s="349" t="s">
        <v>119</v>
      </c>
      <c r="G78" s="345" t="s">
        <v>128</v>
      </c>
      <c r="H78" s="128" t="s">
        <v>3</v>
      </c>
      <c r="I78" s="131" t="s">
        <v>3</v>
      </c>
      <c r="K78" s="69">
        <f t="shared" si="2"/>
      </c>
      <c r="L78" s="67">
        <f t="shared" si="3"/>
      </c>
    </row>
    <row r="79" spans="2:12" ht="27" customHeight="1">
      <c r="B79" s="547"/>
      <c r="C79" s="343"/>
      <c r="D79" s="130" t="s">
        <v>483</v>
      </c>
      <c r="E79" s="131" t="s">
        <v>3</v>
      </c>
      <c r="F79" s="349" t="s">
        <v>119</v>
      </c>
      <c r="G79" s="345"/>
      <c r="H79" s="128" t="s">
        <v>3</v>
      </c>
      <c r="I79" s="131" t="s">
        <v>3</v>
      </c>
      <c r="K79" s="69">
        <f t="shared" si="2"/>
      </c>
      <c r="L79" s="67">
        <f t="shared" si="3"/>
      </c>
    </row>
    <row r="80" spans="2:12" ht="27" customHeight="1">
      <c r="B80" s="547"/>
      <c r="C80" s="343"/>
      <c r="D80" s="130" t="s">
        <v>484</v>
      </c>
      <c r="E80" s="131" t="s">
        <v>3</v>
      </c>
      <c r="F80" s="349" t="s">
        <v>119</v>
      </c>
      <c r="G80" s="345" t="s">
        <v>130</v>
      </c>
      <c r="H80" s="128" t="s">
        <v>3</v>
      </c>
      <c r="I80" s="131" t="s">
        <v>3</v>
      </c>
      <c r="K80" s="69">
        <f t="shared" si="2"/>
      </c>
      <c r="L80" s="67">
        <f t="shared" si="3"/>
      </c>
    </row>
    <row r="81" spans="2:12" ht="27" customHeight="1">
      <c r="B81" s="547"/>
      <c r="C81" s="343"/>
      <c r="D81" s="130" t="s">
        <v>485</v>
      </c>
      <c r="E81" s="131" t="s">
        <v>3</v>
      </c>
      <c r="F81" s="349" t="s">
        <v>563</v>
      </c>
      <c r="G81" s="345"/>
      <c r="H81" s="128" t="s">
        <v>3</v>
      </c>
      <c r="I81" s="131" t="s">
        <v>3</v>
      </c>
      <c r="K81" s="69">
        <f t="shared" si="2"/>
      </c>
      <c r="L81" s="67">
        <f t="shared" si="3"/>
      </c>
    </row>
    <row r="82" spans="2:12" ht="27" customHeight="1">
      <c r="B82" s="547"/>
      <c r="C82" s="345"/>
      <c r="D82" s="130" t="s">
        <v>486</v>
      </c>
      <c r="E82" s="131" t="s">
        <v>3</v>
      </c>
      <c r="F82" s="349" t="s">
        <v>564</v>
      </c>
      <c r="G82" s="345"/>
      <c r="H82" s="128" t="s">
        <v>3</v>
      </c>
      <c r="I82" s="131" t="s">
        <v>3</v>
      </c>
      <c r="K82" s="69">
        <f t="shared" si="2"/>
      </c>
      <c r="L82" s="67">
        <f t="shared" si="3"/>
      </c>
    </row>
    <row r="83" spans="2:12" ht="27" customHeight="1">
      <c r="B83" s="547"/>
      <c r="C83" s="345"/>
      <c r="D83" s="130" t="s">
        <v>515</v>
      </c>
      <c r="E83" s="131"/>
      <c r="F83" s="349"/>
      <c r="G83" s="345"/>
      <c r="H83" s="128"/>
      <c r="I83" s="131"/>
      <c r="K83" s="69"/>
      <c r="L83" s="67"/>
    </row>
    <row r="84" spans="2:12" ht="37.5" customHeight="1">
      <c r="B84" s="547"/>
      <c r="C84" s="343"/>
      <c r="D84" s="130" t="s">
        <v>516</v>
      </c>
      <c r="E84" s="131" t="s">
        <v>4</v>
      </c>
      <c r="F84" s="349" t="s">
        <v>119</v>
      </c>
      <c r="G84" s="345"/>
      <c r="H84" s="304" t="s">
        <v>4</v>
      </c>
      <c r="I84" s="346" t="s">
        <v>4</v>
      </c>
      <c r="K84" s="69"/>
      <c r="L84" s="67"/>
    </row>
    <row r="85" spans="2:12" ht="37.5" customHeight="1">
      <c r="B85" s="547"/>
      <c r="C85" s="343"/>
      <c r="D85" s="130" t="s">
        <v>517</v>
      </c>
      <c r="E85" s="131" t="s">
        <v>4</v>
      </c>
      <c r="F85" s="349" t="s">
        <v>119</v>
      </c>
      <c r="G85" s="345" t="s">
        <v>510</v>
      </c>
      <c r="H85" s="128" t="s">
        <v>4</v>
      </c>
      <c r="I85" s="131" t="s">
        <v>4</v>
      </c>
      <c r="K85" s="69"/>
      <c r="L85" s="67"/>
    </row>
    <row r="86" spans="2:12" ht="37.5" customHeight="1">
      <c r="B86" s="540"/>
      <c r="C86" s="344"/>
      <c r="D86" s="309" t="s">
        <v>518</v>
      </c>
      <c r="E86" s="137" t="s">
        <v>3</v>
      </c>
      <c r="F86" s="356" t="s">
        <v>119</v>
      </c>
      <c r="G86" s="368"/>
      <c r="H86" s="136" t="s">
        <v>3</v>
      </c>
      <c r="I86" s="137" t="s">
        <v>3</v>
      </c>
      <c r="K86" s="69">
        <f t="shared" si="2"/>
      </c>
      <c r="L86" s="67">
        <f t="shared" si="3"/>
      </c>
    </row>
    <row r="87" spans="2:12" ht="27" customHeight="1">
      <c r="B87" s="541">
        <v>75</v>
      </c>
      <c r="C87" s="367" t="s">
        <v>423</v>
      </c>
      <c r="D87" s="279" t="s">
        <v>552</v>
      </c>
      <c r="E87" s="308" t="s">
        <v>3</v>
      </c>
      <c r="F87" s="361" t="s">
        <v>119</v>
      </c>
      <c r="G87" s="367" t="s">
        <v>128</v>
      </c>
      <c r="H87" s="123" t="s">
        <v>3</v>
      </c>
      <c r="I87" s="124" t="s">
        <v>3</v>
      </c>
      <c r="K87" s="69">
        <f t="shared" si="2"/>
      </c>
      <c r="L87" s="67">
        <f t="shared" si="3"/>
      </c>
    </row>
    <row r="88" spans="2:12" ht="27" customHeight="1">
      <c r="B88" s="541"/>
      <c r="C88" s="345"/>
      <c r="D88" s="129" t="s">
        <v>553</v>
      </c>
      <c r="E88" s="140"/>
      <c r="F88" s="362"/>
      <c r="G88" s="372"/>
      <c r="H88" s="139"/>
      <c r="I88" s="140"/>
      <c r="K88" s="69"/>
      <c r="L88" s="67"/>
    </row>
    <row r="89" spans="2:12" ht="37.5" customHeight="1">
      <c r="B89" s="541"/>
      <c r="C89" s="345"/>
      <c r="D89" s="130" t="s">
        <v>494</v>
      </c>
      <c r="E89" s="131" t="s">
        <v>3</v>
      </c>
      <c r="F89" s="362" t="s">
        <v>561</v>
      </c>
      <c r="G89" s="372"/>
      <c r="H89" s="128" t="s">
        <v>3</v>
      </c>
      <c r="I89" s="131" t="s">
        <v>3</v>
      </c>
      <c r="K89" s="69">
        <f t="shared" si="2"/>
      </c>
      <c r="L89" s="67">
        <f t="shared" si="3"/>
      </c>
    </row>
    <row r="90" spans="2:12" ht="61.5" customHeight="1">
      <c r="B90" s="541"/>
      <c r="C90" s="345"/>
      <c r="D90" s="129" t="s">
        <v>495</v>
      </c>
      <c r="E90" s="131" t="s">
        <v>3</v>
      </c>
      <c r="F90" s="362" t="s">
        <v>561</v>
      </c>
      <c r="G90" s="372"/>
      <c r="H90" s="128" t="s">
        <v>3</v>
      </c>
      <c r="I90" s="131" t="s">
        <v>3</v>
      </c>
      <c r="K90" s="69">
        <f t="shared" si="2"/>
      </c>
      <c r="L90" s="67">
        <f t="shared" si="3"/>
      </c>
    </row>
    <row r="91" spans="2:12" ht="73.5" customHeight="1">
      <c r="B91" s="541"/>
      <c r="C91" s="345"/>
      <c r="D91" s="129" t="s">
        <v>496</v>
      </c>
      <c r="E91" s="131" t="s">
        <v>3</v>
      </c>
      <c r="F91" s="362" t="s">
        <v>561</v>
      </c>
      <c r="G91" s="372"/>
      <c r="H91" s="128" t="s">
        <v>3</v>
      </c>
      <c r="I91" s="131" t="s">
        <v>3</v>
      </c>
      <c r="K91" s="69">
        <f t="shared" si="2"/>
      </c>
      <c r="L91" s="67">
        <f t="shared" si="3"/>
      </c>
    </row>
    <row r="92" spans="2:12" ht="40.5" customHeight="1">
      <c r="B92" s="541"/>
      <c r="C92" s="345"/>
      <c r="D92" s="129" t="s">
        <v>497</v>
      </c>
      <c r="E92" s="131" t="s">
        <v>3</v>
      </c>
      <c r="F92" s="362" t="s">
        <v>561</v>
      </c>
      <c r="G92" s="372"/>
      <c r="H92" s="128" t="s">
        <v>3</v>
      </c>
      <c r="I92" s="131" t="s">
        <v>3</v>
      </c>
      <c r="K92" s="69">
        <f t="shared" si="2"/>
      </c>
      <c r="L92" s="67">
        <f t="shared" si="3"/>
      </c>
    </row>
    <row r="93" spans="2:12" ht="27" customHeight="1">
      <c r="B93" s="541"/>
      <c r="C93" s="345"/>
      <c r="D93" s="129" t="s">
        <v>554</v>
      </c>
      <c r="E93" s="131" t="s">
        <v>3</v>
      </c>
      <c r="F93" s="362" t="s">
        <v>119</v>
      </c>
      <c r="G93" s="345" t="s">
        <v>128</v>
      </c>
      <c r="H93" s="128" t="s">
        <v>3</v>
      </c>
      <c r="I93" s="131" t="s">
        <v>3</v>
      </c>
      <c r="K93" s="69">
        <f t="shared" si="2"/>
      </c>
      <c r="L93" s="67">
        <f t="shared" si="3"/>
      </c>
    </row>
    <row r="94" spans="2:12" ht="40.5" customHeight="1">
      <c r="B94" s="541"/>
      <c r="C94" s="345"/>
      <c r="D94" s="129" t="s">
        <v>555</v>
      </c>
      <c r="E94" s="131" t="s">
        <v>3</v>
      </c>
      <c r="F94" s="362" t="s">
        <v>119</v>
      </c>
      <c r="G94" s="372"/>
      <c r="H94" s="128" t="s">
        <v>3</v>
      </c>
      <c r="I94" s="131" t="s">
        <v>3</v>
      </c>
      <c r="K94" s="69">
        <f t="shared" si="2"/>
      </c>
      <c r="L94" s="67">
        <f t="shared" si="3"/>
      </c>
    </row>
    <row r="95" spans="2:12" ht="27" customHeight="1">
      <c r="B95" s="541"/>
      <c r="C95" s="345"/>
      <c r="D95" s="129" t="s">
        <v>556</v>
      </c>
      <c r="E95" s="131" t="s">
        <v>3</v>
      </c>
      <c r="F95" s="362" t="s">
        <v>119</v>
      </c>
      <c r="G95" s="372" t="s">
        <v>130</v>
      </c>
      <c r="H95" s="128" t="s">
        <v>3</v>
      </c>
      <c r="I95" s="131" t="s">
        <v>3</v>
      </c>
      <c r="K95" s="69">
        <f t="shared" si="2"/>
      </c>
      <c r="L95" s="67">
        <f t="shared" si="3"/>
      </c>
    </row>
    <row r="96" spans="2:12" ht="27" customHeight="1">
      <c r="B96" s="541"/>
      <c r="C96" s="345"/>
      <c r="D96" s="129" t="s">
        <v>557</v>
      </c>
      <c r="E96" s="131" t="s">
        <v>3</v>
      </c>
      <c r="F96" s="362" t="s">
        <v>119</v>
      </c>
      <c r="G96" s="372"/>
      <c r="H96" s="128" t="s">
        <v>3</v>
      </c>
      <c r="I96" s="131" t="s">
        <v>3</v>
      </c>
      <c r="K96" s="69">
        <f t="shared" si="2"/>
      </c>
      <c r="L96" s="67">
        <f t="shared" si="3"/>
      </c>
    </row>
    <row r="97" spans="2:12" ht="40.5" customHeight="1">
      <c r="B97" s="541"/>
      <c r="C97" s="345"/>
      <c r="D97" s="129" t="s">
        <v>558</v>
      </c>
      <c r="E97" s="131" t="s">
        <v>3</v>
      </c>
      <c r="F97" s="362" t="s">
        <v>119</v>
      </c>
      <c r="G97" s="372"/>
      <c r="H97" s="128" t="s">
        <v>3</v>
      </c>
      <c r="I97" s="131" t="s">
        <v>3</v>
      </c>
      <c r="K97" s="69">
        <f t="shared" si="2"/>
      </c>
      <c r="L97" s="67">
        <f t="shared" si="3"/>
      </c>
    </row>
    <row r="98" spans="2:12" ht="40.5" customHeight="1">
      <c r="B98" s="541"/>
      <c r="C98" s="345"/>
      <c r="D98" s="129" t="s">
        <v>518</v>
      </c>
      <c r="E98" s="131" t="s">
        <v>3</v>
      </c>
      <c r="F98" s="362" t="s">
        <v>119</v>
      </c>
      <c r="G98" s="372"/>
      <c r="H98" s="128" t="s">
        <v>3</v>
      </c>
      <c r="I98" s="131" t="s">
        <v>3</v>
      </c>
      <c r="K98" s="69">
        <f t="shared" si="2"/>
      </c>
      <c r="L98" s="67">
        <f t="shared" si="3"/>
      </c>
    </row>
    <row r="99" spans="2:12" ht="40.5" customHeight="1">
      <c r="B99" s="541"/>
      <c r="C99" s="368"/>
      <c r="D99" s="127" t="s">
        <v>559</v>
      </c>
      <c r="E99" s="122" t="s">
        <v>3</v>
      </c>
      <c r="F99" s="363" t="s">
        <v>119</v>
      </c>
      <c r="G99" s="370"/>
      <c r="H99" s="121" t="s">
        <v>3</v>
      </c>
      <c r="I99" s="122" t="s">
        <v>3</v>
      </c>
      <c r="K99" s="69">
        <f t="shared" si="2"/>
      </c>
      <c r="L99" s="67">
        <f t="shared" si="3"/>
      </c>
    </row>
    <row r="100" spans="2:12" ht="27" customHeight="1">
      <c r="B100" s="541">
        <v>76</v>
      </c>
      <c r="C100" s="367" t="s">
        <v>519</v>
      </c>
      <c r="D100" s="138" t="s">
        <v>552</v>
      </c>
      <c r="E100" s="124" t="s">
        <v>3</v>
      </c>
      <c r="F100" s="364" t="s">
        <v>119</v>
      </c>
      <c r="G100" s="367" t="s">
        <v>128</v>
      </c>
      <c r="H100" s="307" t="s">
        <v>3</v>
      </c>
      <c r="I100" s="308" t="s">
        <v>3</v>
      </c>
      <c r="K100" s="69">
        <f t="shared" si="2"/>
      </c>
      <c r="L100" s="67">
        <f t="shared" si="3"/>
      </c>
    </row>
    <row r="101" spans="2:12" ht="27" customHeight="1">
      <c r="B101" s="541"/>
      <c r="C101" s="345"/>
      <c r="D101" s="129" t="s">
        <v>553</v>
      </c>
      <c r="E101" s="140"/>
      <c r="F101" s="362"/>
      <c r="G101" s="372"/>
      <c r="H101" s="305"/>
      <c r="I101" s="306"/>
      <c r="K101" s="69"/>
      <c r="L101" s="67"/>
    </row>
    <row r="102" spans="2:12" ht="37.5" customHeight="1">
      <c r="B102" s="541"/>
      <c r="C102" s="345"/>
      <c r="D102" s="130" t="s">
        <v>494</v>
      </c>
      <c r="E102" s="131" t="s">
        <v>3</v>
      </c>
      <c r="F102" s="362" t="s">
        <v>561</v>
      </c>
      <c r="G102" s="372"/>
      <c r="H102" s="128" t="s">
        <v>3</v>
      </c>
      <c r="I102" s="131" t="s">
        <v>3</v>
      </c>
      <c r="K102" s="69">
        <f t="shared" si="2"/>
      </c>
      <c r="L102" s="67">
        <f t="shared" si="3"/>
      </c>
    </row>
    <row r="103" spans="2:12" ht="61.5" customHeight="1">
      <c r="B103" s="541"/>
      <c r="C103" s="345"/>
      <c r="D103" s="129" t="s">
        <v>495</v>
      </c>
      <c r="E103" s="131" t="s">
        <v>3</v>
      </c>
      <c r="F103" s="362" t="s">
        <v>561</v>
      </c>
      <c r="G103" s="372"/>
      <c r="H103" s="128" t="s">
        <v>3</v>
      </c>
      <c r="I103" s="131" t="s">
        <v>3</v>
      </c>
      <c r="K103" s="69">
        <f t="shared" si="2"/>
      </c>
      <c r="L103" s="67">
        <f t="shared" si="3"/>
      </c>
    </row>
    <row r="104" spans="2:12" ht="73.5" customHeight="1">
      <c r="B104" s="541"/>
      <c r="C104" s="345"/>
      <c r="D104" s="129" t="s">
        <v>496</v>
      </c>
      <c r="E104" s="131" t="s">
        <v>3</v>
      </c>
      <c r="F104" s="362" t="s">
        <v>561</v>
      </c>
      <c r="G104" s="372"/>
      <c r="H104" s="128" t="s">
        <v>3</v>
      </c>
      <c r="I104" s="131" t="s">
        <v>3</v>
      </c>
      <c r="K104" s="69">
        <f t="shared" si="2"/>
      </c>
      <c r="L104" s="67">
        <f t="shared" si="3"/>
      </c>
    </row>
    <row r="105" spans="2:12" ht="40.5" customHeight="1">
      <c r="B105" s="541"/>
      <c r="C105" s="345"/>
      <c r="D105" s="129" t="s">
        <v>497</v>
      </c>
      <c r="E105" s="131" t="s">
        <v>3</v>
      </c>
      <c r="F105" s="362" t="s">
        <v>561</v>
      </c>
      <c r="G105" s="372"/>
      <c r="H105" s="302" t="s">
        <v>3</v>
      </c>
      <c r="I105" s="303" t="s">
        <v>3</v>
      </c>
      <c r="K105" s="69">
        <f t="shared" si="2"/>
      </c>
      <c r="L105" s="67">
        <f t="shared" si="3"/>
      </c>
    </row>
    <row r="106" spans="2:12" ht="27" customHeight="1">
      <c r="B106" s="541"/>
      <c r="C106" s="345"/>
      <c r="D106" s="129" t="s">
        <v>554</v>
      </c>
      <c r="E106" s="131" t="s">
        <v>3</v>
      </c>
      <c r="F106" s="362" t="s">
        <v>119</v>
      </c>
      <c r="G106" s="345" t="s">
        <v>128</v>
      </c>
      <c r="H106" s="128" t="s">
        <v>3</v>
      </c>
      <c r="I106" s="131" t="s">
        <v>3</v>
      </c>
      <c r="K106" s="69">
        <f t="shared" si="2"/>
      </c>
      <c r="L106" s="67">
        <f t="shared" si="3"/>
      </c>
    </row>
    <row r="107" spans="2:12" ht="40.5" customHeight="1">
      <c r="B107" s="541"/>
      <c r="C107" s="345"/>
      <c r="D107" s="129" t="s">
        <v>555</v>
      </c>
      <c r="E107" s="131" t="s">
        <v>3</v>
      </c>
      <c r="F107" s="362" t="s">
        <v>119</v>
      </c>
      <c r="G107" s="372"/>
      <c r="H107" s="128" t="s">
        <v>3</v>
      </c>
      <c r="I107" s="131" t="s">
        <v>3</v>
      </c>
      <c r="K107" s="69">
        <f t="shared" si="2"/>
      </c>
      <c r="L107" s="67">
        <f t="shared" si="3"/>
      </c>
    </row>
    <row r="108" spans="2:12" ht="27" customHeight="1">
      <c r="B108" s="541"/>
      <c r="C108" s="345"/>
      <c r="D108" s="129" t="s">
        <v>556</v>
      </c>
      <c r="E108" s="131" t="s">
        <v>3</v>
      </c>
      <c r="F108" s="362" t="s">
        <v>119</v>
      </c>
      <c r="G108" s="372" t="s">
        <v>130</v>
      </c>
      <c r="H108" s="128" t="s">
        <v>3</v>
      </c>
      <c r="I108" s="131" t="s">
        <v>3</v>
      </c>
      <c r="K108" s="69">
        <f t="shared" si="2"/>
      </c>
      <c r="L108" s="67">
        <f t="shared" si="3"/>
      </c>
    </row>
    <row r="109" spans="2:12" ht="40.5" customHeight="1">
      <c r="B109" s="541"/>
      <c r="C109" s="345"/>
      <c r="D109" s="129" t="s">
        <v>502</v>
      </c>
      <c r="E109" s="131" t="s">
        <v>3</v>
      </c>
      <c r="F109" s="362" t="s">
        <v>119</v>
      </c>
      <c r="G109" s="372"/>
      <c r="H109" s="128" t="s">
        <v>3</v>
      </c>
      <c r="I109" s="131" t="s">
        <v>3</v>
      </c>
      <c r="K109" s="69">
        <f t="shared" si="2"/>
      </c>
      <c r="L109" s="67">
        <f t="shared" si="3"/>
      </c>
    </row>
    <row r="110" spans="2:12" ht="40.5" customHeight="1">
      <c r="B110" s="541"/>
      <c r="C110" s="345"/>
      <c r="D110" s="129" t="s">
        <v>560</v>
      </c>
      <c r="E110" s="346" t="s">
        <v>3</v>
      </c>
      <c r="F110" s="365" t="s">
        <v>119</v>
      </c>
      <c r="G110" s="372"/>
      <c r="H110" s="84" t="s">
        <v>3</v>
      </c>
      <c r="I110" s="126" t="s">
        <v>3</v>
      </c>
      <c r="K110" s="69">
        <f t="shared" si="2"/>
      </c>
      <c r="L110" s="67">
        <f t="shared" si="3"/>
      </c>
    </row>
    <row r="111" spans="2:12" ht="40.5" customHeight="1">
      <c r="B111" s="541"/>
      <c r="C111" s="368"/>
      <c r="D111" s="135" t="s">
        <v>504</v>
      </c>
      <c r="E111" s="137" t="s">
        <v>4</v>
      </c>
      <c r="F111" s="366" t="s">
        <v>119</v>
      </c>
      <c r="G111" s="370"/>
      <c r="H111" s="136" t="s">
        <v>3</v>
      </c>
      <c r="I111" s="137" t="s">
        <v>4</v>
      </c>
      <c r="K111" s="69">
        <f t="shared" si="2"/>
      </c>
      <c r="L111" s="67">
        <f t="shared" si="3"/>
      </c>
    </row>
    <row r="112" spans="2:9" ht="40.5" customHeight="1">
      <c r="B112" s="539">
        <v>77</v>
      </c>
      <c r="C112" s="279" t="s">
        <v>425</v>
      </c>
      <c r="D112" s="133" t="s">
        <v>508</v>
      </c>
      <c r="E112" s="134" t="s">
        <v>4</v>
      </c>
      <c r="F112" s="426" t="s">
        <v>119</v>
      </c>
      <c r="G112" s="367" t="s">
        <v>511</v>
      </c>
      <c r="H112" s="134" t="s">
        <v>4</v>
      </c>
      <c r="I112" s="134" t="s">
        <v>4</v>
      </c>
    </row>
    <row r="113" spans="2:9" ht="40.5" customHeight="1">
      <c r="B113" s="540"/>
      <c r="C113" s="280"/>
      <c r="D113" s="127" t="s">
        <v>509</v>
      </c>
      <c r="E113" s="132" t="s">
        <v>4</v>
      </c>
      <c r="F113" s="352" t="s">
        <v>119</v>
      </c>
      <c r="G113" s="370"/>
      <c r="H113" s="132" t="s">
        <v>4</v>
      </c>
      <c r="I113" s="132" t="s">
        <v>4</v>
      </c>
    </row>
  </sheetData>
  <sheetProtection/>
  <mergeCells count="31">
    <mergeCell ref="B29:B30"/>
    <mergeCell ref="B4:D4"/>
    <mergeCell ref="E4:I4"/>
    <mergeCell ref="B18:B20"/>
    <mergeCell ref="B27:B28"/>
    <mergeCell ref="G15:G20"/>
    <mergeCell ref="G42:G55"/>
    <mergeCell ref="G29:G30"/>
    <mergeCell ref="B42:B46"/>
    <mergeCell ref="B33:B34"/>
    <mergeCell ref="B31:B32"/>
    <mergeCell ref="G35:G41"/>
    <mergeCell ref="G27:G28"/>
    <mergeCell ref="B56:B66"/>
    <mergeCell ref="B47:B55"/>
    <mergeCell ref="C1:G1"/>
    <mergeCell ref="B15:B17"/>
    <mergeCell ref="B22:B26"/>
    <mergeCell ref="B6:B10"/>
    <mergeCell ref="D2:D3"/>
    <mergeCell ref="E2:F2"/>
    <mergeCell ref="H2:I2"/>
    <mergeCell ref="E3:F3"/>
    <mergeCell ref="B112:B113"/>
    <mergeCell ref="B100:B111"/>
    <mergeCell ref="B87:B99"/>
    <mergeCell ref="B67:B76"/>
    <mergeCell ref="G2:G3"/>
    <mergeCell ref="B2:C3"/>
    <mergeCell ref="B77:B86"/>
    <mergeCell ref="B35:B41"/>
  </mergeCells>
  <dataValidations count="1">
    <dataValidation type="list" allowBlank="1" showInputMessage="1" showErrorMessage="1" sqref="E5:E36 E38:E46 E49:E72 E74:E87 E89:E100 E102:E111 H5:I36 H38:I46 H49:I61 H63:I72 H74:I87 H89:I100 H102:I111">
      <formula1>"□,■"</formula1>
    </dataValidation>
  </dataValidations>
  <printOptions horizontalCentered="1"/>
  <pageMargins left="0.3937007874015748" right="0.3937007874015748" top="0.7086614173228347" bottom="0.3937007874015748" header="0.31496062992125984" footer="0.1968503937007874"/>
  <pageSetup fitToHeight="0" fitToWidth="0" horizontalDpi="300" verticalDpi="300" orientation="landscape" paperSize="9" r:id="rId1"/>
  <headerFooter>
    <oddFooter>&amp;R自己点検表（小規模多機能型居宅介護）③　p&amp;P</oddFooter>
  </headerFooter>
  <rowBreaks count="10" manualBreakCount="10">
    <brk id="14" min="1" max="8" man="1"/>
    <brk id="21" min="1" max="8" man="1"/>
    <brk id="30" min="1" max="8" man="1"/>
    <brk id="41" min="1" max="8" man="1"/>
    <brk id="55" min="1" max="8" man="1"/>
    <brk id="66" min="1" max="8" man="1"/>
    <brk id="76" min="1" max="8" man="1"/>
    <brk id="86" min="1" max="8" man="1"/>
    <brk id="99" min="1" max="8" man="1"/>
    <brk id="111" min="1" max="8" man="1"/>
  </rowBreaks>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workbookViewId="0" topLeftCell="A1">
      <selection activeCell="F3" sqref="F3:V3"/>
    </sheetView>
  </sheetViews>
  <sheetFormatPr defaultColWidth="9.140625" defaultRowHeight="15"/>
  <cols>
    <col min="1" max="1" width="3.57421875" style="56" customWidth="1"/>
    <col min="2" max="2" width="5.57421875" style="62" customWidth="1"/>
    <col min="3" max="3" width="3.00390625" style="56" customWidth="1"/>
    <col min="4" max="4" width="3.140625" style="62" hidden="1" customWidth="1"/>
    <col min="5" max="5" width="5.57421875" style="62" hidden="1" customWidth="1"/>
    <col min="6" max="13" width="5.57421875" style="62" customWidth="1"/>
    <col min="14" max="15" width="5.57421875" style="56" customWidth="1"/>
    <col min="16" max="16" width="4.7109375" style="56" customWidth="1"/>
    <col min="17" max="21" width="5.57421875" style="56" hidden="1" customWidth="1"/>
    <col min="22" max="22" width="16.57421875" style="56" customWidth="1"/>
    <col min="23" max="25" width="5.57421875" style="56" customWidth="1"/>
    <col min="26" max="16384" width="9.00390625" style="56" customWidth="1"/>
  </cols>
  <sheetData>
    <row r="1" spans="1:23" ht="49.5" customHeight="1">
      <c r="A1" s="574" t="s">
        <v>173</v>
      </c>
      <c r="B1" s="574"/>
      <c r="C1" s="574"/>
      <c r="D1" s="574"/>
      <c r="E1" s="574"/>
      <c r="F1" s="574"/>
      <c r="G1" s="574"/>
      <c r="H1" s="574"/>
      <c r="I1" s="574"/>
      <c r="J1" s="574"/>
      <c r="K1" s="574"/>
      <c r="L1" s="574"/>
      <c r="M1" s="574"/>
      <c r="N1" s="574"/>
      <c r="O1" s="574"/>
      <c r="P1" s="574"/>
      <c r="Q1" s="574"/>
      <c r="R1" s="574"/>
      <c r="S1" s="574"/>
      <c r="T1" s="574"/>
      <c r="U1" s="574"/>
      <c r="V1" s="574"/>
      <c r="W1" s="574"/>
    </row>
    <row r="2" spans="1:22" ht="30" customHeight="1">
      <c r="A2" s="57"/>
      <c r="B2" s="575" t="s">
        <v>170</v>
      </c>
      <c r="C2" s="576"/>
      <c r="D2" s="576"/>
      <c r="E2" s="577"/>
      <c r="F2" s="581" t="s">
        <v>167</v>
      </c>
      <c r="G2" s="581"/>
      <c r="H2" s="581"/>
      <c r="I2" s="581"/>
      <c r="J2" s="581"/>
      <c r="K2" s="581"/>
      <c r="L2" s="581"/>
      <c r="M2" s="581"/>
      <c r="N2" s="581"/>
      <c r="O2" s="581"/>
      <c r="P2" s="581"/>
      <c r="Q2" s="581"/>
      <c r="R2" s="581"/>
      <c r="S2" s="581"/>
      <c r="T2" s="581"/>
      <c r="U2" s="581"/>
      <c r="V2" s="581"/>
    </row>
    <row r="3" spans="2:22" ht="24.75" customHeight="1">
      <c r="B3" s="578"/>
      <c r="C3" s="579"/>
      <c r="D3" s="579"/>
      <c r="E3" s="580"/>
      <c r="F3" s="573"/>
      <c r="G3" s="573"/>
      <c r="H3" s="573"/>
      <c r="I3" s="573"/>
      <c r="J3" s="573"/>
      <c r="K3" s="573"/>
      <c r="L3" s="573"/>
      <c r="M3" s="573"/>
      <c r="N3" s="573"/>
      <c r="O3" s="573"/>
      <c r="P3" s="573"/>
      <c r="Q3" s="573"/>
      <c r="R3" s="573"/>
      <c r="S3" s="573"/>
      <c r="T3" s="573"/>
      <c r="U3" s="573"/>
      <c r="V3" s="573"/>
    </row>
    <row r="4" spans="2:22" ht="24.75" customHeight="1">
      <c r="B4" s="578"/>
      <c r="C4" s="579"/>
      <c r="D4" s="579"/>
      <c r="E4" s="580"/>
      <c r="F4" s="573"/>
      <c r="G4" s="573"/>
      <c r="H4" s="573"/>
      <c r="I4" s="573"/>
      <c r="J4" s="573"/>
      <c r="K4" s="573"/>
      <c r="L4" s="573"/>
      <c r="M4" s="573"/>
      <c r="N4" s="573"/>
      <c r="O4" s="573"/>
      <c r="P4" s="573"/>
      <c r="Q4" s="573"/>
      <c r="R4" s="573"/>
      <c r="S4" s="573"/>
      <c r="T4" s="573"/>
      <c r="U4" s="573"/>
      <c r="V4" s="573"/>
    </row>
    <row r="5" spans="2:22" ht="24.75" customHeight="1">
      <c r="B5" s="578"/>
      <c r="C5" s="579"/>
      <c r="D5" s="579"/>
      <c r="E5" s="580"/>
      <c r="F5" s="573"/>
      <c r="G5" s="573"/>
      <c r="H5" s="573"/>
      <c r="I5" s="573"/>
      <c r="J5" s="573"/>
      <c r="K5" s="573"/>
      <c r="L5" s="573"/>
      <c r="M5" s="573"/>
      <c r="N5" s="573"/>
      <c r="O5" s="573"/>
      <c r="P5" s="573"/>
      <c r="Q5" s="573"/>
      <c r="R5" s="573"/>
      <c r="S5" s="573"/>
      <c r="T5" s="573"/>
      <c r="U5" s="573"/>
      <c r="V5" s="573"/>
    </row>
    <row r="6" spans="2:22" ht="24.75" customHeight="1">
      <c r="B6" s="578"/>
      <c r="C6" s="579"/>
      <c r="D6" s="579"/>
      <c r="E6" s="580"/>
      <c r="F6" s="573"/>
      <c r="G6" s="573"/>
      <c r="H6" s="573"/>
      <c r="I6" s="573"/>
      <c r="J6" s="573"/>
      <c r="K6" s="573"/>
      <c r="L6" s="573"/>
      <c r="M6" s="573"/>
      <c r="N6" s="573"/>
      <c r="O6" s="573"/>
      <c r="P6" s="573"/>
      <c r="Q6" s="573"/>
      <c r="R6" s="573"/>
      <c r="S6" s="573"/>
      <c r="T6" s="573"/>
      <c r="U6" s="573"/>
      <c r="V6" s="573"/>
    </row>
    <row r="7" spans="2:22" ht="24.75" customHeight="1">
      <c r="B7" s="578"/>
      <c r="C7" s="579"/>
      <c r="D7" s="579"/>
      <c r="E7" s="580"/>
      <c r="F7" s="573"/>
      <c r="G7" s="573"/>
      <c r="H7" s="573"/>
      <c r="I7" s="573"/>
      <c r="J7" s="573"/>
      <c r="K7" s="573"/>
      <c r="L7" s="573"/>
      <c r="M7" s="573"/>
      <c r="N7" s="573"/>
      <c r="O7" s="573"/>
      <c r="P7" s="573"/>
      <c r="Q7" s="573"/>
      <c r="R7" s="573"/>
      <c r="S7" s="573"/>
      <c r="T7" s="573"/>
      <c r="U7" s="573"/>
      <c r="V7" s="573"/>
    </row>
    <row r="8" spans="2:22" ht="24.75" customHeight="1">
      <c r="B8" s="578"/>
      <c r="C8" s="579"/>
      <c r="D8" s="579"/>
      <c r="E8" s="580"/>
      <c r="F8" s="573"/>
      <c r="G8" s="573"/>
      <c r="H8" s="573"/>
      <c r="I8" s="573"/>
      <c r="J8" s="573"/>
      <c r="K8" s="573"/>
      <c r="L8" s="573"/>
      <c r="M8" s="573"/>
      <c r="N8" s="573"/>
      <c r="O8" s="573"/>
      <c r="P8" s="573"/>
      <c r="Q8" s="573"/>
      <c r="R8" s="573"/>
      <c r="S8" s="573"/>
      <c r="T8" s="573"/>
      <c r="U8" s="573"/>
      <c r="V8" s="573"/>
    </row>
    <row r="9" spans="2:22" ht="24.75" customHeight="1">
      <c r="B9" s="578"/>
      <c r="C9" s="579"/>
      <c r="D9" s="579"/>
      <c r="E9" s="580"/>
      <c r="F9" s="573"/>
      <c r="G9" s="573"/>
      <c r="H9" s="573"/>
      <c r="I9" s="573"/>
      <c r="J9" s="573"/>
      <c r="K9" s="573"/>
      <c r="L9" s="573"/>
      <c r="M9" s="573"/>
      <c r="N9" s="573"/>
      <c r="O9" s="573"/>
      <c r="P9" s="573"/>
      <c r="Q9" s="573"/>
      <c r="R9" s="573"/>
      <c r="S9" s="573"/>
      <c r="T9" s="573"/>
      <c r="U9" s="573"/>
      <c r="V9" s="573"/>
    </row>
    <row r="10" spans="2:22" ht="24.75" customHeight="1">
      <c r="B10" s="578"/>
      <c r="C10" s="579"/>
      <c r="D10" s="579"/>
      <c r="E10" s="580"/>
      <c r="F10" s="573"/>
      <c r="G10" s="573"/>
      <c r="H10" s="573"/>
      <c r="I10" s="573"/>
      <c r="J10" s="573"/>
      <c r="K10" s="573"/>
      <c r="L10" s="573"/>
      <c r="M10" s="573"/>
      <c r="N10" s="573"/>
      <c r="O10" s="573"/>
      <c r="P10" s="573"/>
      <c r="Q10" s="573"/>
      <c r="R10" s="573"/>
      <c r="S10" s="573"/>
      <c r="T10" s="573"/>
      <c r="U10" s="573"/>
      <c r="V10" s="573"/>
    </row>
    <row r="11" spans="2:22" ht="24.75" customHeight="1">
      <c r="B11" s="578"/>
      <c r="C11" s="579"/>
      <c r="D11" s="579"/>
      <c r="E11" s="580"/>
      <c r="F11" s="573"/>
      <c r="G11" s="573"/>
      <c r="H11" s="573"/>
      <c r="I11" s="573"/>
      <c r="J11" s="573"/>
      <c r="K11" s="573"/>
      <c r="L11" s="573"/>
      <c r="M11" s="573"/>
      <c r="N11" s="573"/>
      <c r="O11" s="573"/>
      <c r="P11" s="573"/>
      <c r="Q11" s="573"/>
      <c r="R11" s="573"/>
      <c r="S11" s="573"/>
      <c r="T11" s="573"/>
      <c r="U11" s="573"/>
      <c r="V11" s="573"/>
    </row>
    <row r="12" spans="2:22" ht="24.75" customHeight="1">
      <c r="B12" s="578"/>
      <c r="C12" s="579"/>
      <c r="D12" s="579"/>
      <c r="E12" s="580"/>
      <c r="F12" s="573"/>
      <c r="G12" s="573"/>
      <c r="H12" s="573"/>
      <c r="I12" s="573"/>
      <c r="J12" s="573"/>
      <c r="K12" s="573"/>
      <c r="L12" s="573"/>
      <c r="M12" s="573"/>
      <c r="N12" s="573"/>
      <c r="O12" s="573"/>
      <c r="P12" s="573"/>
      <c r="Q12" s="573"/>
      <c r="R12" s="573"/>
      <c r="S12" s="573"/>
      <c r="T12" s="573"/>
      <c r="U12" s="573"/>
      <c r="V12" s="573"/>
    </row>
    <row r="13" spans="2:22" ht="24.75" customHeight="1">
      <c r="B13" s="578"/>
      <c r="C13" s="579"/>
      <c r="D13" s="579"/>
      <c r="E13" s="580"/>
      <c r="F13" s="573"/>
      <c r="G13" s="573"/>
      <c r="H13" s="573"/>
      <c r="I13" s="573"/>
      <c r="J13" s="573"/>
      <c r="K13" s="573"/>
      <c r="L13" s="573"/>
      <c r="M13" s="573"/>
      <c r="N13" s="573"/>
      <c r="O13" s="573"/>
      <c r="P13" s="573"/>
      <c r="Q13" s="573"/>
      <c r="R13" s="573"/>
      <c r="S13" s="573"/>
      <c r="T13" s="573"/>
      <c r="U13" s="573"/>
      <c r="V13" s="573"/>
    </row>
    <row r="14" spans="2:22" ht="24.75" customHeight="1">
      <c r="B14" s="578"/>
      <c r="C14" s="579"/>
      <c r="D14" s="579"/>
      <c r="E14" s="580"/>
      <c r="F14" s="573"/>
      <c r="G14" s="573"/>
      <c r="H14" s="573"/>
      <c r="I14" s="573"/>
      <c r="J14" s="573"/>
      <c r="K14" s="573"/>
      <c r="L14" s="573"/>
      <c r="M14" s="573"/>
      <c r="N14" s="573"/>
      <c r="O14" s="573"/>
      <c r="P14" s="573"/>
      <c r="Q14" s="573"/>
      <c r="R14" s="573"/>
      <c r="S14" s="573"/>
      <c r="T14" s="573"/>
      <c r="U14" s="573"/>
      <c r="V14" s="573"/>
    </row>
    <row r="15" spans="2:22" ht="24.75" customHeight="1">
      <c r="B15" s="578"/>
      <c r="C15" s="579"/>
      <c r="D15" s="579"/>
      <c r="E15" s="580"/>
      <c r="F15" s="573"/>
      <c r="G15" s="573"/>
      <c r="H15" s="573"/>
      <c r="I15" s="573"/>
      <c r="J15" s="573"/>
      <c r="K15" s="573"/>
      <c r="L15" s="573"/>
      <c r="M15" s="573"/>
      <c r="N15" s="573"/>
      <c r="O15" s="573"/>
      <c r="P15" s="573"/>
      <c r="Q15" s="573"/>
      <c r="R15" s="573"/>
      <c r="S15" s="573"/>
      <c r="T15" s="573"/>
      <c r="U15" s="573"/>
      <c r="V15" s="573"/>
    </row>
    <row r="16" spans="2:22" ht="24.75" customHeight="1">
      <c r="B16" s="578"/>
      <c r="C16" s="579"/>
      <c r="D16" s="579"/>
      <c r="E16" s="580"/>
      <c r="F16" s="573"/>
      <c r="G16" s="573"/>
      <c r="H16" s="573"/>
      <c r="I16" s="573"/>
      <c r="J16" s="573"/>
      <c r="K16" s="573"/>
      <c r="L16" s="573"/>
      <c r="M16" s="573"/>
      <c r="N16" s="573"/>
      <c r="O16" s="573"/>
      <c r="P16" s="573"/>
      <c r="Q16" s="573"/>
      <c r="R16" s="573"/>
      <c r="S16" s="573"/>
      <c r="T16" s="573"/>
      <c r="U16" s="573"/>
      <c r="V16" s="573"/>
    </row>
    <row r="17" spans="2:22" ht="24.75" customHeight="1">
      <c r="B17" s="578"/>
      <c r="C17" s="579"/>
      <c r="D17" s="579"/>
      <c r="E17" s="580"/>
      <c r="F17" s="573"/>
      <c r="G17" s="573"/>
      <c r="H17" s="573"/>
      <c r="I17" s="573"/>
      <c r="J17" s="573"/>
      <c r="K17" s="573"/>
      <c r="L17" s="573"/>
      <c r="M17" s="573"/>
      <c r="N17" s="573"/>
      <c r="O17" s="573"/>
      <c r="P17" s="573"/>
      <c r="Q17" s="573"/>
      <c r="R17" s="573"/>
      <c r="S17" s="573"/>
      <c r="T17" s="573"/>
      <c r="U17" s="573"/>
      <c r="V17" s="573"/>
    </row>
    <row r="18" spans="2:23" ht="24.75" customHeight="1">
      <c r="B18" s="570" t="s">
        <v>176</v>
      </c>
      <c r="C18" s="571"/>
      <c r="D18" s="571"/>
      <c r="E18" s="571"/>
      <c r="F18" s="571"/>
      <c r="G18" s="571"/>
      <c r="H18" s="571"/>
      <c r="I18" s="571"/>
      <c r="J18" s="571"/>
      <c r="K18" s="571"/>
      <c r="L18" s="571"/>
      <c r="M18" s="571"/>
      <c r="N18" s="571"/>
      <c r="O18" s="571"/>
      <c r="P18" s="571"/>
      <c r="Q18" s="571"/>
      <c r="R18" s="571"/>
      <c r="S18" s="571"/>
      <c r="T18" s="571"/>
      <c r="U18" s="571"/>
      <c r="V18" s="571"/>
      <c r="W18" s="58"/>
    </row>
    <row r="19" spans="2:22" ht="18.75" customHeight="1">
      <c r="B19" s="572"/>
      <c r="C19" s="572"/>
      <c r="D19" s="572"/>
      <c r="E19" s="572"/>
      <c r="F19" s="572"/>
      <c r="G19" s="572"/>
      <c r="H19" s="572"/>
      <c r="I19" s="572"/>
      <c r="J19" s="572"/>
      <c r="K19" s="572"/>
      <c r="L19" s="572"/>
      <c r="M19" s="572"/>
      <c r="N19" s="572"/>
      <c r="O19" s="572"/>
      <c r="P19" s="572"/>
      <c r="Q19" s="572"/>
      <c r="R19" s="572"/>
      <c r="S19" s="572"/>
      <c r="T19" s="572"/>
      <c r="U19" s="572"/>
      <c r="V19" s="572"/>
    </row>
    <row r="20" spans="2:23" ht="24.75" customHeight="1">
      <c r="B20" s="59"/>
      <c r="D20" s="59"/>
      <c r="E20" s="59"/>
      <c r="F20" s="59"/>
      <c r="G20" s="59"/>
      <c r="H20" s="59"/>
      <c r="I20" s="59"/>
      <c r="J20" s="59"/>
      <c r="K20" s="59"/>
      <c r="L20" s="59"/>
      <c r="M20" s="59"/>
      <c r="N20" s="59"/>
      <c r="O20" s="59"/>
      <c r="Q20" s="60"/>
      <c r="W20" s="61"/>
    </row>
    <row r="21" spans="17:23" ht="24.75" customHeight="1">
      <c r="Q21" s="60"/>
      <c r="S21" s="61"/>
      <c r="T21" s="61"/>
      <c r="U21" s="61"/>
      <c r="V21" s="61"/>
      <c r="W21" s="61"/>
    </row>
    <row r="22" ht="24.75" customHeight="1"/>
    <row r="23" ht="24.75" customHeight="1"/>
    <row r="24" ht="24.75" customHeight="1"/>
    <row r="25" ht="24.75" customHeight="1"/>
  </sheetData>
  <sheetProtection/>
  <mergeCells count="19">
    <mergeCell ref="A1:W1"/>
    <mergeCell ref="B2:E17"/>
    <mergeCell ref="F2:V2"/>
    <mergeCell ref="F3:V3"/>
    <mergeCell ref="F4:V4"/>
    <mergeCell ref="F5:V5"/>
    <mergeCell ref="F6:V6"/>
    <mergeCell ref="F7:V7"/>
    <mergeCell ref="F8:V8"/>
    <mergeCell ref="F9:V9"/>
    <mergeCell ref="B18:V19"/>
    <mergeCell ref="F16:V16"/>
    <mergeCell ref="F17:V17"/>
    <mergeCell ref="F10:V10"/>
    <mergeCell ref="F11:V11"/>
    <mergeCell ref="F12:V12"/>
    <mergeCell ref="F13:V13"/>
    <mergeCell ref="F14:V14"/>
    <mergeCell ref="F15:V15"/>
  </mergeCells>
  <printOptions horizontalCentered="1"/>
  <pageMargins left="0.5905511811023623" right="0.3937007874015748" top="0.5905511811023623" bottom="0.3937007874015748" header="0.31496062992125984" footer="0.1968503937007874"/>
  <pageSetup fitToHeight="0" fitToWidth="0"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B1:BG57"/>
  <sheetViews>
    <sheetView view="pageBreakPreview" zoomScaleSheetLayoutView="100" workbookViewId="0" topLeftCell="A1">
      <selection activeCell="I2" sqref="I2:AJ2"/>
    </sheetView>
  </sheetViews>
  <sheetFormatPr defaultColWidth="2.57421875" defaultRowHeight="15"/>
  <cols>
    <col min="1" max="14" width="2.57421875" style="14" customWidth="1"/>
    <col min="15" max="42" width="3.140625" style="14" customWidth="1"/>
    <col min="43" max="16384" width="2.57421875" style="14" customWidth="1"/>
  </cols>
  <sheetData>
    <row r="1" spans="2:56" ht="24.75" customHeight="1">
      <c r="B1" s="598" t="s">
        <v>79</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row>
    <row r="2" spans="2:56" s="16" customFormat="1" ht="19.5" customHeight="1">
      <c r="B2" s="599" t="s">
        <v>31</v>
      </c>
      <c r="C2" s="599"/>
      <c r="D2" s="599"/>
      <c r="E2" s="599"/>
      <c r="F2" s="599"/>
      <c r="G2" s="599"/>
      <c r="H2" s="599"/>
      <c r="I2" s="582"/>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4"/>
      <c r="AK2" s="15"/>
      <c r="AL2" s="15"/>
      <c r="AM2" s="15"/>
      <c r="AN2" s="15"/>
      <c r="AO2" s="15"/>
      <c r="AP2" s="15"/>
      <c r="AQ2" s="15"/>
      <c r="AR2" s="15"/>
      <c r="AS2" s="15"/>
      <c r="AT2" s="15"/>
      <c r="AU2" s="15"/>
      <c r="AV2" s="15"/>
      <c r="AW2" s="15"/>
      <c r="AX2" s="15"/>
      <c r="AY2" s="15"/>
      <c r="AZ2" s="15"/>
      <c r="BA2" s="15"/>
      <c r="BB2" s="15"/>
      <c r="BC2" s="15"/>
      <c r="BD2" s="15"/>
    </row>
    <row r="3" spans="2:56" s="16" customFormat="1" ht="19.5" customHeight="1">
      <c r="B3" s="599" t="s">
        <v>32</v>
      </c>
      <c r="C3" s="599"/>
      <c r="D3" s="599"/>
      <c r="E3" s="599"/>
      <c r="F3" s="599"/>
      <c r="G3" s="599"/>
      <c r="H3" s="599"/>
      <c r="I3" s="585" t="s">
        <v>33</v>
      </c>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7"/>
      <c r="AK3" s="15"/>
      <c r="AL3" s="15"/>
      <c r="AM3" s="15"/>
      <c r="AN3" s="15"/>
      <c r="AO3" s="15"/>
      <c r="AP3" s="15"/>
      <c r="AQ3" s="15"/>
      <c r="AR3" s="15"/>
      <c r="AS3" s="15"/>
      <c r="AT3" s="15"/>
      <c r="AU3" s="15"/>
      <c r="AV3" s="15"/>
      <c r="AW3" s="15"/>
      <c r="AX3" s="15"/>
      <c r="AY3" s="15"/>
      <c r="AZ3" s="15"/>
      <c r="BA3" s="15"/>
      <c r="BB3" s="15"/>
      <c r="BC3" s="15"/>
      <c r="BD3" s="15"/>
    </row>
    <row r="4" spans="2:56" s="16" customFormat="1" ht="19.5" customHeight="1">
      <c r="B4" s="592" t="s">
        <v>34</v>
      </c>
      <c r="C4" s="593"/>
      <c r="D4" s="593"/>
      <c r="E4" s="593"/>
      <c r="F4" s="593"/>
      <c r="G4" s="593"/>
      <c r="H4" s="593"/>
      <c r="I4" s="593"/>
      <c r="J4" s="593"/>
      <c r="K4" s="593"/>
      <c r="L4" s="593"/>
      <c r="M4" s="593"/>
      <c r="N4" s="593"/>
      <c r="O4" s="593"/>
      <c r="P4" s="593"/>
      <c r="Q4" s="593"/>
      <c r="R4" s="593"/>
      <c r="S4" s="593"/>
      <c r="T4" s="593"/>
      <c r="U4" s="593"/>
      <c r="V4" s="593"/>
      <c r="W4" s="593"/>
      <c r="X4" s="594"/>
      <c r="Y4" s="603"/>
      <c r="Z4" s="603"/>
      <c r="AA4" s="603"/>
      <c r="AB4" s="604" t="s">
        <v>35</v>
      </c>
      <c r="AC4" s="604"/>
      <c r="AD4" s="588"/>
      <c r="AE4" s="588"/>
      <c r="AF4" s="588"/>
      <c r="AG4" s="588"/>
      <c r="AH4" s="588"/>
      <c r="AI4" s="588"/>
      <c r="AJ4" s="589"/>
      <c r="AK4" s="15"/>
      <c r="AL4" s="15"/>
      <c r="AM4" s="15"/>
      <c r="AN4" s="15"/>
      <c r="AO4" s="15"/>
      <c r="AP4" s="15"/>
      <c r="AQ4" s="15"/>
      <c r="AR4" s="15"/>
      <c r="AS4" s="15"/>
      <c r="AT4" s="15"/>
      <c r="AU4" s="15"/>
      <c r="AV4" s="15"/>
      <c r="AW4" s="15"/>
      <c r="AX4" s="15"/>
      <c r="AY4" s="15"/>
      <c r="AZ4" s="15"/>
      <c r="BA4" s="15"/>
      <c r="BB4" s="15"/>
      <c r="BC4" s="15"/>
      <c r="BD4" s="15"/>
    </row>
    <row r="5" spans="2:56" s="16" customFormat="1" ht="19.5" customHeight="1">
      <c r="B5" s="592" t="s">
        <v>568</v>
      </c>
      <c r="C5" s="593"/>
      <c r="D5" s="593"/>
      <c r="E5" s="593"/>
      <c r="F5" s="593"/>
      <c r="G5" s="593"/>
      <c r="H5" s="593"/>
      <c r="I5" s="593"/>
      <c r="J5" s="593"/>
      <c r="K5" s="593"/>
      <c r="L5" s="593"/>
      <c r="M5" s="593"/>
      <c r="N5" s="593"/>
      <c r="O5" s="593"/>
      <c r="P5" s="593"/>
      <c r="Q5" s="593"/>
      <c r="R5" s="593"/>
      <c r="S5" s="593"/>
      <c r="T5" s="593"/>
      <c r="U5" s="593"/>
      <c r="V5" s="593"/>
      <c r="W5" s="593"/>
      <c r="X5" s="594"/>
      <c r="Y5" s="377" t="s">
        <v>569</v>
      </c>
      <c r="Z5" s="379"/>
      <c r="AA5" s="376" t="s">
        <v>570</v>
      </c>
      <c r="AB5" s="385"/>
      <c r="AC5" s="590" t="s">
        <v>572</v>
      </c>
      <c r="AD5" s="590"/>
      <c r="AE5" s="590"/>
      <c r="AF5" s="379"/>
      <c r="AG5" s="376" t="s">
        <v>570</v>
      </c>
      <c r="AH5" s="386"/>
      <c r="AI5" s="590" t="s">
        <v>571</v>
      </c>
      <c r="AJ5" s="591"/>
      <c r="AK5" s="375"/>
      <c r="AL5" s="375"/>
      <c r="AM5" s="375"/>
      <c r="AN5" s="375"/>
      <c r="AO5" s="375"/>
      <c r="AP5" s="375"/>
      <c r="AQ5" s="375"/>
      <c r="AR5" s="375"/>
      <c r="AS5" s="375"/>
      <c r="AT5" s="375"/>
      <c r="AU5" s="375"/>
      <c r="AV5" s="375"/>
      <c r="AW5" s="375"/>
      <c r="AX5" s="375"/>
      <c r="AY5" s="375"/>
      <c r="AZ5" s="375"/>
      <c r="BA5" s="375"/>
      <c r="BB5" s="375"/>
      <c r="BC5" s="375"/>
      <c r="BD5" s="375"/>
    </row>
    <row r="6" spans="2:56" s="16" customFormat="1" ht="19.5" customHeight="1">
      <c r="B6" s="592" t="s">
        <v>149</v>
      </c>
      <c r="C6" s="593"/>
      <c r="D6" s="593"/>
      <c r="E6" s="593"/>
      <c r="F6" s="593"/>
      <c r="G6" s="593"/>
      <c r="H6" s="593"/>
      <c r="I6" s="593"/>
      <c r="J6" s="593"/>
      <c r="K6" s="593"/>
      <c r="L6" s="593"/>
      <c r="M6" s="593"/>
      <c r="N6" s="593"/>
      <c r="O6" s="593"/>
      <c r="P6" s="593"/>
      <c r="Q6" s="593"/>
      <c r="R6" s="593"/>
      <c r="S6" s="593"/>
      <c r="T6" s="593"/>
      <c r="U6" s="593"/>
      <c r="V6" s="593"/>
      <c r="W6" s="593"/>
      <c r="X6" s="594"/>
      <c r="Y6" s="378" t="s">
        <v>574</v>
      </c>
      <c r="Z6" s="379"/>
      <c r="AA6" s="376" t="s">
        <v>570</v>
      </c>
      <c r="AB6" s="385"/>
      <c r="AC6" s="590" t="s">
        <v>573</v>
      </c>
      <c r="AD6" s="590"/>
      <c r="AE6" s="590"/>
      <c r="AF6" s="379"/>
      <c r="AG6" s="376" t="s">
        <v>570</v>
      </c>
      <c r="AH6" s="386"/>
      <c r="AI6" s="590" t="s">
        <v>571</v>
      </c>
      <c r="AJ6" s="591"/>
      <c r="AK6" s="17"/>
      <c r="AL6" s="17"/>
      <c r="AM6" s="17"/>
      <c r="AN6" s="17"/>
      <c r="AO6" s="17"/>
      <c r="AP6" s="17"/>
      <c r="AQ6" s="17"/>
      <c r="AR6" s="17"/>
      <c r="AS6" s="17"/>
      <c r="AT6" s="17"/>
      <c r="AU6" s="17"/>
      <c r="AV6" s="17"/>
      <c r="AW6" s="17"/>
      <c r="AX6" s="17"/>
      <c r="AY6" s="17"/>
      <c r="AZ6" s="17"/>
      <c r="BA6" s="17"/>
      <c r="BB6" s="17"/>
      <c r="BC6" s="17"/>
      <c r="BD6" s="17"/>
    </row>
    <row r="7" spans="2:56" s="16" customFormat="1" ht="30" customHeight="1">
      <c r="B7" s="18" t="s">
        <v>36</v>
      </c>
      <c r="C7" s="605"/>
      <c r="D7" s="605"/>
      <c r="E7" s="605"/>
      <c r="F7" s="605"/>
      <c r="G7" s="605" t="s">
        <v>38</v>
      </c>
      <c r="H7" s="605"/>
      <c r="I7" s="605"/>
      <c r="J7" s="605"/>
      <c r="K7" s="605" t="s">
        <v>39</v>
      </c>
      <c r="L7" s="605"/>
      <c r="M7" s="19" t="s">
        <v>37</v>
      </c>
      <c r="N7" s="20"/>
      <c r="O7" s="20"/>
      <c r="P7" s="20"/>
      <c r="Q7" s="390"/>
      <c r="R7" s="390"/>
      <c r="S7" s="390"/>
      <c r="T7" s="20"/>
      <c r="U7" s="20"/>
      <c r="V7" s="22"/>
      <c r="W7" s="22"/>
      <c r="X7" s="22"/>
      <c r="Y7" s="22"/>
      <c r="Z7" s="22"/>
      <c r="AA7" s="21"/>
      <c r="AB7" s="21"/>
      <c r="AC7" s="23" t="s">
        <v>93</v>
      </c>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2"/>
    </row>
    <row r="8" spans="2:56" ht="18" customHeight="1">
      <c r="B8" s="620" t="s">
        <v>84</v>
      </c>
      <c r="C8" s="621"/>
      <c r="D8" s="621"/>
      <c r="E8" s="621"/>
      <c r="F8" s="622"/>
      <c r="G8" s="629" t="s">
        <v>40</v>
      </c>
      <c r="H8" s="630"/>
      <c r="I8" s="635" t="s">
        <v>41</v>
      </c>
      <c r="J8" s="636"/>
      <c r="K8" s="636"/>
      <c r="L8" s="636"/>
      <c r="M8" s="636"/>
      <c r="N8" s="637"/>
      <c r="O8" s="641" t="s">
        <v>42</v>
      </c>
      <c r="P8" s="641"/>
      <c r="Q8" s="641"/>
      <c r="R8" s="641"/>
      <c r="S8" s="641"/>
      <c r="T8" s="641"/>
      <c r="U8" s="641"/>
      <c r="V8" s="641" t="s">
        <v>43</v>
      </c>
      <c r="W8" s="641"/>
      <c r="X8" s="641"/>
      <c r="Y8" s="641"/>
      <c r="Z8" s="641"/>
      <c r="AA8" s="641"/>
      <c r="AB8" s="641"/>
      <c r="AC8" s="641" t="s">
        <v>44</v>
      </c>
      <c r="AD8" s="641"/>
      <c r="AE8" s="641"/>
      <c r="AF8" s="641"/>
      <c r="AG8" s="641"/>
      <c r="AH8" s="641"/>
      <c r="AI8" s="641"/>
      <c r="AJ8" s="641" t="s">
        <v>45</v>
      </c>
      <c r="AK8" s="641"/>
      <c r="AL8" s="641"/>
      <c r="AM8" s="641"/>
      <c r="AN8" s="641"/>
      <c r="AO8" s="641"/>
      <c r="AP8" s="641"/>
      <c r="AQ8" s="606" t="s">
        <v>85</v>
      </c>
      <c r="AR8" s="654"/>
      <c r="AS8" s="655"/>
      <c r="AT8" s="606" t="s">
        <v>86</v>
      </c>
      <c r="AU8" s="654"/>
      <c r="AV8" s="655"/>
      <c r="AW8" s="606" t="s">
        <v>87</v>
      </c>
      <c r="AX8" s="654"/>
      <c r="AY8" s="655"/>
      <c r="AZ8" s="606" t="s">
        <v>88</v>
      </c>
      <c r="BA8" s="607"/>
      <c r="BB8" s="607"/>
      <c r="BC8" s="607"/>
      <c r="BD8" s="608"/>
    </row>
    <row r="9" spans="2:56" ht="18" customHeight="1">
      <c r="B9" s="623"/>
      <c r="C9" s="624"/>
      <c r="D9" s="624"/>
      <c r="E9" s="624"/>
      <c r="F9" s="625"/>
      <c r="G9" s="631"/>
      <c r="H9" s="632"/>
      <c r="I9" s="638"/>
      <c r="J9" s="639"/>
      <c r="K9" s="639"/>
      <c r="L9" s="639"/>
      <c r="M9" s="639"/>
      <c r="N9" s="640"/>
      <c r="O9" s="25">
        <v>1</v>
      </c>
      <c r="P9" s="25">
        <v>2</v>
      </c>
      <c r="Q9" s="25">
        <v>3</v>
      </c>
      <c r="R9" s="25">
        <v>4</v>
      </c>
      <c r="S9" s="25">
        <v>5</v>
      </c>
      <c r="T9" s="25">
        <v>6</v>
      </c>
      <c r="U9" s="25">
        <v>7</v>
      </c>
      <c r="V9" s="25">
        <v>8</v>
      </c>
      <c r="W9" s="25">
        <v>9</v>
      </c>
      <c r="X9" s="25">
        <v>10</v>
      </c>
      <c r="Y9" s="25">
        <v>11</v>
      </c>
      <c r="Z9" s="25">
        <v>12</v>
      </c>
      <c r="AA9" s="25">
        <v>13</v>
      </c>
      <c r="AB9" s="25">
        <v>14</v>
      </c>
      <c r="AC9" s="25">
        <v>15</v>
      </c>
      <c r="AD9" s="25">
        <v>16</v>
      </c>
      <c r="AE9" s="25">
        <v>17</v>
      </c>
      <c r="AF9" s="25">
        <v>18</v>
      </c>
      <c r="AG9" s="25">
        <v>19</v>
      </c>
      <c r="AH9" s="25">
        <v>20</v>
      </c>
      <c r="AI9" s="25">
        <v>21</v>
      </c>
      <c r="AJ9" s="25">
        <v>22</v>
      </c>
      <c r="AK9" s="25">
        <v>23</v>
      </c>
      <c r="AL9" s="25">
        <v>24</v>
      </c>
      <c r="AM9" s="25">
        <v>25</v>
      </c>
      <c r="AN9" s="25">
        <v>26</v>
      </c>
      <c r="AO9" s="25">
        <v>27</v>
      </c>
      <c r="AP9" s="25">
        <v>28</v>
      </c>
      <c r="AQ9" s="656"/>
      <c r="AR9" s="657"/>
      <c r="AS9" s="658"/>
      <c r="AT9" s="656"/>
      <c r="AU9" s="657"/>
      <c r="AV9" s="658"/>
      <c r="AW9" s="656"/>
      <c r="AX9" s="657"/>
      <c r="AY9" s="658"/>
      <c r="AZ9" s="609"/>
      <c r="BA9" s="610"/>
      <c r="BB9" s="610"/>
      <c r="BC9" s="610"/>
      <c r="BD9" s="611"/>
    </row>
    <row r="10" spans="2:56" ht="18" customHeight="1">
      <c r="B10" s="626"/>
      <c r="C10" s="627"/>
      <c r="D10" s="627"/>
      <c r="E10" s="627"/>
      <c r="F10" s="628"/>
      <c r="G10" s="633"/>
      <c r="H10" s="634"/>
      <c r="I10" s="615"/>
      <c r="J10" s="616"/>
      <c r="K10" s="616"/>
      <c r="L10" s="617"/>
      <c r="M10" s="618" t="s">
        <v>46</v>
      </c>
      <c r="N10" s="619"/>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659"/>
      <c r="AR10" s="660"/>
      <c r="AS10" s="661"/>
      <c r="AT10" s="659"/>
      <c r="AU10" s="660"/>
      <c r="AV10" s="661"/>
      <c r="AW10" s="659"/>
      <c r="AX10" s="660"/>
      <c r="AY10" s="661"/>
      <c r="AZ10" s="612"/>
      <c r="BA10" s="613"/>
      <c r="BB10" s="613"/>
      <c r="BC10" s="613"/>
      <c r="BD10" s="614"/>
    </row>
    <row r="11" spans="2:56" ht="30" customHeight="1">
      <c r="B11" s="662"/>
      <c r="C11" s="663"/>
      <c r="D11" s="663"/>
      <c r="E11" s="663"/>
      <c r="F11" s="664"/>
      <c r="G11" s="618"/>
      <c r="H11" s="619"/>
      <c r="I11" s="642"/>
      <c r="J11" s="643"/>
      <c r="K11" s="643"/>
      <c r="L11" s="643"/>
      <c r="M11" s="643"/>
      <c r="N11" s="644"/>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45">
        <f>SUM(O11:AP11)</f>
        <v>0</v>
      </c>
      <c r="AR11" s="646"/>
      <c r="AS11" s="647"/>
      <c r="AT11" s="648">
        <f>ROUNDDOWN(AQ11/4,2)</f>
        <v>0</v>
      </c>
      <c r="AU11" s="649"/>
      <c r="AV11" s="650"/>
      <c r="AW11" s="651">
        <f>IF($Y$4=0,"",ROUNDDOWN(AT11/$Y$4,2))</f>
      </c>
      <c r="AX11" s="652"/>
      <c r="AY11" s="653"/>
      <c r="AZ11" s="651"/>
      <c r="BA11" s="652"/>
      <c r="BB11" s="652"/>
      <c r="BC11" s="652"/>
      <c r="BD11" s="653"/>
    </row>
    <row r="12" spans="2:56" ht="30" customHeight="1">
      <c r="B12" s="662"/>
      <c r="C12" s="663"/>
      <c r="D12" s="663"/>
      <c r="E12" s="663"/>
      <c r="F12" s="664"/>
      <c r="G12" s="618"/>
      <c r="H12" s="619"/>
      <c r="I12" s="642"/>
      <c r="J12" s="643"/>
      <c r="K12" s="643"/>
      <c r="L12" s="643"/>
      <c r="M12" s="643"/>
      <c r="N12" s="644"/>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45">
        <f aca="true" t="shared" si="0" ref="AQ12:AQ29">SUM(O12:AP12)</f>
        <v>0</v>
      </c>
      <c r="AR12" s="646"/>
      <c r="AS12" s="647"/>
      <c r="AT12" s="648">
        <f aca="true" t="shared" si="1" ref="AT12:AT29">ROUNDDOWN(AQ12/4,2)</f>
        <v>0</v>
      </c>
      <c r="AU12" s="649"/>
      <c r="AV12" s="650"/>
      <c r="AW12" s="651">
        <f>IF($Y$4=0,"",ROUNDDOWN(AT12/$Y$4,2))</f>
      </c>
      <c r="AX12" s="652"/>
      <c r="AY12" s="653"/>
      <c r="AZ12" s="651"/>
      <c r="BA12" s="652"/>
      <c r="BB12" s="652"/>
      <c r="BC12" s="652"/>
      <c r="BD12" s="653"/>
    </row>
    <row r="13" spans="2:56" ht="30" customHeight="1">
      <c r="B13" s="662"/>
      <c r="C13" s="663"/>
      <c r="D13" s="663"/>
      <c r="E13" s="663"/>
      <c r="F13" s="664"/>
      <c r="G13" s="618"/>
      <c r="H13" s="619"/>
      <c r="I13" s="642"/>
      <c r="J13" s="643"/>
      <c r="K13" s="643"/>
      <c r="L13" s="643"/>
      <c r="M13" s="643"/>
      <c r="N13" s="644"/>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45">
        <f t="shared" si="0"/>
        <v>0</v>
      </c>
      <c r="AR13" s="646"/>
      <c r="AS13" s="647"/>
      <c r="AT13" s="648">
        <f t="shared" si="1"/>
        <v>0</v>
      </c>
      <c r="AU13" s="649"/>
      <c r="AV13" s="650"/>
      <c r="AW13" s="651">
        <f>IF($Y$4=0,"",ROUNDDOWN(AT13/$Y$4,2))</f>
      </c>
      <c r="AX13" s="652"/>
      <c r="AY13" s="653"/>
      <c r="AZ13" s="600"/>
      <c r="BA13" s="601"/>
      <c r="BB13" s="601"/>
      <c r="BC13" s="601"/>
      <c r="BD13" s="602"/>
    </row>
    <row r="14" spans="2:56" ht="15" customHeight="1">
      <c r="B14" s="635"/>
      <c r="C14" s="636"/>
      <c r="D14" s="636"/>
      <c r="E14" s="636"/>
      <c r="F14" s="637"/>
      <c r="G14" s="635"/>
      <c r="H14" s="637"/>
      <c r="I14" s="665"/>
      <c r="J14" s="666"/>
      <c r="K14" s="666"/>
      <c r="L14" s="666"/>
      <c r="M14" s="641" t="s">
        <v>47</v>
      </c>
      <c r="N14" s="641"/>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45">
        <f t="shared" si="0"/>
        <v>0</v>
      </c>
      <c r="AR14" s="646"/>
      <c r="AS14" s="647"/>
      <c r="AT14" s="648">
        <f t="shared" si="1"/>
        <v>0</v>
      </c>
      <c r="AU14" s="649"/>
      <c r="AV14" s="650"/>
      <c r="AW14" s="651">
        <f>IF($Y$4=0,"",ROUNDDOWN((AT14+AT15)/$Y$4,2))</f>
      </c>
      <c r="AX14" s="652"/>
      <c r="AY14" s="653"/>
      <c r="AZ14" s="600"/>
      <c r="BA14" s="601"/>
      <c r="BB14" s="601"/>
      <c r="BC14" s="601"/>
      <c r="BD14" s="602"/>
    </row>
    <row r="15" spans="2:56" ht="15" customHeight="1">
      <c r="B15" s="615"/>
      <c r="C15" s="616"/>
      <c r="D15" s="616"/>
      <c r="E15" s="616"/>
      <c r="F15" s="617"/>
      <c r="G15" s="615"/>
      <c r="H15" s="617"/>
      <c r="I15" s="667"/>
      <c r="J15" s="668"/>
      <c r="K15" s="668"/>
      <c r="L15" s="668"/>
      <c r="M15" s="641" t="s">
        <v>48</v>
      </c>
      <c r="N15" s="641"/>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45">
        <f t="shared" si="0"/>
        <v>0</v>
      </c>
      <c r="AR15" s="646"/>
      <c r="AS15" s="647"/>
      <c r="AT15" s="648">
        <f t="shared" si="1"/>
        <v>0</v>
      </c>
      <c r="AU15" s="649"/>
      <c r="AV15" s="650"/>
      <c r="AW15" s="651"/>
      <c r="AX15" s="652"/>
      <c r="AY15" s="653"/>
      <c r="AZ15" s="600"/>
      <c r="BA15" s="601"/>
      <c r="BB15" s="601"/>
      <c r="BC15" s="601"/>
      <c r="BD15" s="602"/>
    </row>
    <row r="16" spans="2:56" ht="15" customHeight="1">
      <c r="B16" s="635"/>
      <c r="C16" s="636"/>
      <c r="D16" s="636"/>
      <c r="E16" s="636"/>
      <c r="F16" s="637"/>
      <c r="G16" s="635"/>
      <c r="H16" s="637"/>
      <c r="I16" s="665"/>
      <c r="J16" s="666"/>
      <c r="K16" s="666"/>
      <c r="L16" s="666"/>
      <c r="M16" s="641" t="s">
        <v>47</v>
      </c>
      <c r="N16" s="641"/>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45">
        <f t="shared" si="0"/>
        <v>0</v>
      </c>
      <c r="AR16" s="646"/>
      <c r="AS16" s="647"/>
      <c r="AT16" s="648">
        <f t="shared" si="1"/>
        <v>0</v>
      </c>
      <c r="AU16" s="649"/>
      <c r="AV16" s="650"/>
      <c r="AW16" s="651">
        <f>IF($Y$4=0,"",ROUNDDOWN((AT16+AT17)/$Y$4,2))</f>
      </c>
      <c r="AX16" s="652"/>
      <c r="AY16" s="653"/>
      <c r="AZ16" s="600"/>
      <c r="BA16" s="601"/>
      <c r="BB16" s="601"/>
      <c r="BC16" s="601"/>
      <c r="BD16" s="602"/>
    </row>
    <row r="17" spans="2:56" ht="15" customHeight="1">
      <c r="B17" s="615"/>
      <c r="C17" s="616"/>
      <c r="D17" s="616"/>
      <c r="E17" s="616"/>
      <c r="F17" s="617"/>
      <c r="G17" s="615"/>
      <c r="H17" s="617"/>
      <c r="I17" s="667"/>
      <c r="J17" s="668"/>
      <c r="K17" s="668"/>
      <c r="L17" s="668"/>
      <c r="M17" s="641" t="s">
        <v>48</v>
      </c>
      <c r="N17" s="641"/>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45">
        <f t="shared" si="0"/>
        <v>0</v>
      </c>
      <c r="AR17" s="646"/>
      <c r="AS17" s="647"/>
      <c r="AT17" s="648">
        <f t="shared" si="1"/>
        <v>0</v>
      </c>
      <c r="AU17" s="649"/>
      <c r="AV17" s="650"/>
      <c r="AW17" s="651"/>
      <c r="AX17" s="652"/>
      <c r="AY17" s="653"/>
      <c r="AZ17" s="600"/>
      <c r="BA17" s="601"/>
      <c r="BB17" s="601"/>
      <c r="BC17" s="601"/>
      <c r="BD17" s="602"/>
    </row>
    <row r="18" spans="2:56" ht="15" customHeight="1">
      <c r="B18" s="635"/>
      <c r="C18" s="636"/>
      <c r="D18" s="636"/>
      <c r="E18" s="636"/>
      <c r="F18" s="637"/>
      <c r="G18" s="635"/>
      <c r="H18" s="637"/>
      <c r="I18" s="665"/>
      <c r="J18" s="666"/>
      <c r="K18" s="666"/>
      <c r="L18" s="666"/>
      <c r="M18" s="641" t="s">
        <v>47</v>
      </c>
      <c r="N18" s="641"/>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45">
        <f t="shared" si="0"/>
        <v>0</v>
      </c>
      <c r="AR18" s="646"/>
      <c r="AS18" s="647"/>
      <c r="AT18" s="648">
        <f t="shared" si="1"/>
        <v>0</v>
      </c>
      <c r="AU18" s="649"/>
      <c r="AV18" s="650"/>
      <c r="AW18" s="651">
        <f>IF($Y$4=0,"",ROUNDDOWN((AT18+AT19)/$Y$4,2))</f>
      </c>
      <c r="AX18" s="652"/>
      <c r="AY18" s="653"/>
      <c r="AZ18" s="600"/>
      <c r="BA18" s="601"/>
      <c r="BB18" s="601"/>
      <c r="BC18" s="601"/>
      <c r="BD18" s="602"/>
    </row>
    <row r="19" spans="2:56" ht="15" customHeight="1">
      <c r="B19" s="615"/>
      <c r="C19" s="616"/>
      <c r="D19" s="616"/>
      <c r="E19" s="616"/>
      <c r="F19" s="617"/>
      <c r="G19" s="615"/>
      <c r="H19" s="617"/>
      <c r="I19" s="667"/>
      <c r="J19" s="668"/>
      <c r="K19" s="668"/>
      <c r="L19" s="668"/>
      <c r="M19" s="641" t="s">
        <v>48</v>
      </c>
      <c r="N19" s="641"/>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45">
        <f t="shared" si="0"/>
        <v>0</v>
      </c>
      <c r="AR19" s="646"/>
      <c r="AS19" s="647"/>
      <c r="AT19" s="648">
        <f t="shared" si="1"/>
        <v>0</v>
      </c>
      <c r="AU19" s="649"/>
      <c r="AV19" s="650"/>
      <c r="AW19" s="651"/>
      <c r="AX19" s="652"/>
      <c r="AY19" s="653"/>
      <c r="AZ19" s="600"/>
      <c r="BA19" s="601"/>
      <c r="BB19" s="601"/>
      <c r="BC19" s="601"/>
      <c r="BD19" s="602"/>
    </row>
    <row r="20" spans="2:56" ht="15" customHeight="1">
      <c r="B20" s="635"/>
      <c r="C20" s="636"/>
      <c r="D20" s="636"/>
      <c r="E20" s="636"/>
      <c r="F20" s="637"/>
      <c r="G20" s="635"/>
      <c r="H20" s="637"/>
      <c r="I20" s="665"/>
      <c r="J20" s="666"/>
      <c r="K20" s="666"/>
      <c r="L20" s="666"/>
      <c r="M20" s="641" t="s">
        <v>47</v>
      </c>
      <c r="N20" s="641"/>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45">
        <f t="shared" si="0"/>
        <v>0</v>
      </c>
      <c r="AR20" s="646"/>
      <c r="AS20" s="647"/>
      <c r="AT20" s="648">
        <f t="shared" si="1"/>
        <v>0</v>
      </c>
      <c r="AU20" s="649"/>
      <c r="AV20" s="650"/>
      <c r="AW20" s="651">
        <f>IF($Y$4=0,"",ROUNDDOWN((AT20+AT21)/$Y$4,2))</f>
      </c>
      <c r="AX20" s="652"/>
      <c r="AY20" s="653"/>
      <c r="AZ20" s="600"/>
      <c r="BA20" s="601"/>
      <c r="BB20" s="601"/>
      <c r="BC20" s="601"/>
      <c r="BD20" s="602"/>
    </row>
    <row r="21" spans="2:56" ht="15" customHeight="1">
      <c r="B21" s="615"/>
      <c r="C21" s="616"/>
      <c r="D21" s="616"/>
      <c r="E21" s="616"/>
      <c r="F21" s="617"/>
      <c r="G21" s="615"/>
      <c r="H21" s="617"/>
      <c r="I21" s="667"/>
      <c r="J21" s="668"/>
      <c r="K21" s="668"/>
      <c r="L21" s="668"/>
      <c r="M21" s="641" t="s">
        <v>48</v>
      </c>
      <c r="N21" s="641"/>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45">
        <f t="shared" si="0"/>
        <v>0</v>
      </c>
      <c r="AR21" s="646"/>
      <c r="AS21" s="647"/>
      <c r="AT21" s="648">
        <f t="shared" si="1"/>
        <v>0</v>
      </c>
      <c r="AU21" s="649"/>
      <c r="AV21" s="650"/>
      <c r="AW21" s="651"/>
      <c r="AX21" s="652"/>
      <c r="AY21" s="653"/>
      <c r="AZ21" s="600"/>
      <c r="BA21" s="601"/>
      <c r="BB21" s="601"/>
      <c r="BC21" s="601"/>
      <c r="BD21" s="602"/>
    </row>
    <row r="22" spans="2:56" ht="15" customHeight="1">
      <c r="B22" s="635"/>
      <c r="C22" s="636"/>
      <c r="D22" s="636"/>
      <c r="E22" s="636"/>
      <c r="F22" s="637"/>
      <c r="G22" s="635"/>
      <c r="H22" s="637"/>
      <c r="I22" s="665"/>
      <c r="J22" s="666"/>
      <c r="K22" s="666"/>
      <c r="L22" s="666"/>
      <c r="M22" s="641" t="s">
        <v>47</v>
      </c>
      <c r="N22" s="641"/>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45">
        <f t="shared" si="0"/>
        <v>0</v>
      </c>
      <c r="AR22" s="646"/>
      <c r="AS22" s="647"/>
      <c r="AT22" s="648">
        <f t="shared" si="1"/>
        <v>0</v>
      </c>
      <c r="AU22" s="649"/>
      <c r="AV22" s="650"/>
      <c r="AW22" s="651">
        <f>IF($Y$4=0,"",ROUNDDOWN((AT22+AT23)/$Y$4,2))</f>
      </c>
      <c r="AX22" s="652"/>
      <c r="AY22" s="653"/>
      <c r="AZ22" s="600"/>
      <c r="BA22" s="601"/>
      <c r="BB22" s="601"/>
      <c r="BC22" s="601"/>
      <c r="BD22" s="602"/>
    </row>
    <row r="23" spans="2:56" ht="15" customHeight="1">
      <c r="B23" s="615"/>
      <c r="C23" s="616"/>
      <c r="D23" s="616"/>
      <c r="E23" s="616"/>
      <c r="F23" s="617"/>
      <c r="G23" s="615"/>
      <c r="H23" s="617"/>
      <c r="I23" s="667"/>
      <c r="J23" s="668"/>
      <c r="K23" s="668"/>
      <c r="L23" s="668"/>
      <c r="M23" s="641" t="s">
        <v>48</v>
      </c>
      <c r="N23" s="641"/>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45">
        <f t="shared" si="0"/>
        <v>0</v>
      </c>
      <c r="AR23" s="646"/>
      <c r="AS23" s="647"/>
      <c r="AT23" s="648">
        <f t="shared" si="1"/>
        <v>0</v>
      </c>
      <c r="AU23" s="649"/>
      <c r="AV23" s="650"/>
      <c r="AW23" s="651"/>
      <c r="AX23" s="652"/>
      <c r="AY23" s="653"/>
      <c r="AZ23" s="600"/>
      <c r="BA23" s="601"/>
      <c r="BB23" s="601"/>
      <c r="BC23" s="601"/>
      <c r="BD23" s="602"/>
    </row>
    <row r="24" spans="2:56" ht="15" customHeight="1">
      <c r="B24" s="635"/>
      <c r="C24" s="636"/>
      <c r="D24" s="636"/>
      <c r="E24" s="636"/>
      <c r="F24" s="637"/>
      <c r="G24" s="635"/>
      <c r="H24" s="637"/>
      <c r="I24" s="665"/>
      <c r="J24" s="666"/>
      <c r="K24" s="666"/>
      <c r="L24" s="666"/>
      <c r="M24" s="641" t="s">
        <v>47</v>
      </c>
      <c r="N24" s="641"/>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45">
        <f t="shared" si="0"/>
        <v>0</v>
      </c>
      <c r="AR24" s="646"/>
      <c r="AS24" s="647"/>
      <c r="AT24" s="648">
        <f t="shared" si="1"/>
        <v>0</v>
      </c>
      <c r="AU24" s="649"/>
      <c r="AV24" s="650"/>
      <c r="AW24" s="651">
        <f>IF($Y$4=0,"",ROUNDDOWN((AT24+AT25)/$Y$4,2))</f>
      </c>
      <c r="AX24" s="652"/>
      <c r="AY24" s="653"/>
      <c r="AZ24" s="600"/>
      <c r="BA24" s="601"/>
      <c r="BB24" s="601"/>
      <c r="BC24" s="601"/>
      <c r="BD24" s="602"/>
    </row>
    <row r="25" spans="2:56" ht="15" customHeight="1">
      <c r="B25" s="615"/>
      <c r="C25" s="616"/>
      <c r="D25" s="616"/>
      <c r="E25" s="616"/>
      <c r="F25" s="617"/>
      <c r="G25" s="615"/>
      <c r="H25" s="617"/>
      <c r="I25" s="667"/>
      <c r="J25" s="668"/>
      <c r="K25" s="668"/>
      <c r="L25" s="668"/>
      <c r="M25" s="641" t="s">
        <v>48</v>
      </c>
      <c r="N25" s="641"/>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45">
        <f t="shared" si="0"/>
        <v>0</v>
      </c>
      <c r="AR25" s="646"/>
      <c r="AS25" s="647"/>
      <c r="AT25" s="648">
        <f t="shared" si="1"/>
        <v>0</v>
      </c>
      <c r="AU25" s="649"/>
      <c r="AV25" s="650"/>
      <c r="AW25" s="651"/>
      <c r="AX25" s="652"/>
      <c r="AY25" s="653"/>
      <c r="AZ25" s="600"/>
      <c r="BA25" s="601"/>
      <c r="BB25" s="601"/>
      <c r="BC25" s="601"/>
      <c r="BD25" s="602"/>
    </row>
    <row r="26" spans="2:56" ht="15" customHeight="1">
      <c r="B26" s="635"/>
      <c r="C26" s="636"/>
      <c r="D26" s="636"/>
      <c r="E26" s="636"/>
      <c r="F26" s="637"/>
      <c r="G26" s="635"/>
      <c r="H26" s="637"/>
      <c r="I26" s="665"/>
      <c r="J26" s="666"/>
      <c r="K26" s="666"/>
      <c r="L26" s="666"/>
      <c r="M26" s="641" t="s">
        <v>47</v>
      </c>
      <c r="N26" s="641"/>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45">
        <f t="shared" si="0"/>
        <v>0</v>
      </c>
      <c r="AR26" s="646"/>
      <c r="AS26" s="647"/>
      <c r="AT26" s="648">
        <f t="shared" si="1"/>
        <v>0</v>
      </c>
      <c r="AU26" s="649"/>
      <c r="AV26" s="650"/>
      <c r="AW26" s="651">
        <f>IF($Y$4=0,"",ROUNDDOWN((AT26+AT27)/$Y$4,2))</f>
      </c>
      <c r="AX26" s="652"/>
      <c r="AY26" s="653"/>
      <c r="AZ26" s="600"/>
      <c r="BA26" s="601"/>
      <c r="BB26" s="601"/>
      <c r="BC26" s="601"/>
      <c r="BD26" s="602"/>
    </row>
    <row r="27" spans="2:56" ht="15" customHeight="1">
      <c r="B27" s="615"/>
      <c r="C27" s="616"/>
      <c r="D27" s="616"/>
      <c r="E27" s="616"/>
      <c r="F27" s="617"/>
      <c r="G27" s="615"/>
      <c r="H27" s="617"/>
      <c r="I27" s="667"/>
      <c r="J27" s="668"/>
      <c r="K27" s="668"/>
      <c r="L27" s="668"/>
      <c r="M27" s="641" t="s">
        <v>48</v>
      </c>
      <c r="N27" s="641"/>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45">
        <f t="shared" si="0"/>
        <v>0</v>
      </c>
      <c r="AR27" s="646"/>
      <c r="AS27" s="647"/>
      <c r="AT27" s="648">
        <f t="shared" si="1"/>
        <v>0</v>
      </c>
      <c r="AU27" s="649"/>
      <c r="AV27" s="650"/>
      <c r="AW27" s="651"/>
      <c r="AX27" s="652"/>
      <c r="AY27" s="653"/>
      <c r="AZ27" s="600"/>
      <c r="BA27" s="601"/>
      <c r="BB27" s="601"/>
      <c r="BC27" s="601"/>
      <c r="BD27" s="602"/>
    </row>
    <row r="28" spans="2:56" ht="15" customHeight="1">
      <c r="B28" s="635"/>
      <c r="C28" s="636"/>
      <c r="D28" s="636"/>
      <c r="E28" s="636"/>
      <c r="F28" s="637"/>
      <c r="G28" s="635"/>
      <c r="H28" s="637"/>
      <c r="I28" s="665"/>
      <c r="J28" s="666"/>
      <c r="K28" s="666"/>
      <c r="L28" s="666"/>
      <c r="M28" s="641" t="s">
        <v>47</v>
      </c>
      <c r="N28" s="641"/>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45">
        <f t="shared" si="0"/>
        <v>0</v>
      </c>
      <c r="AR28" s="646"/>
      <c r="AS28" s="647"/>
      <c r="AT28" s="648">
        <f t="shared" si="1"/>
        <v>0</v>
      </c>
      <c r="AU28" s="649"/>
      <c r="AV28" s="650"/>
      <c r="AW28" s="651">
        <f>IF($Y$4=0,"",ROUNDDOWN((AT28+AT29)/$Y$4,2))</f>
      </c>
      <c r="AX28" s="652"/>
      <c r="AY28" s="653"/>
      <c r="AZ28" s="600"/>
      <c r="BA28" s="601"/>
      <c r="BB28" s="601"/>
      <c r="BC28" s="601"/>
      <c r="BD28" s="602"/>
    </row>
    <row r="29" spans="2:56" ht="15" customHeight="1">
      <c r="B29" s="615"/>
      <c r="C29" s="616"/>
      <c r="D29" s="616"/>
      <c r="E29" s="616"/>
      <c r="F29" s="617"/>
      <c r="G29" s="615"/>
      <c r="H29" s="617"/>
      <c r="I29" s="667"/>
      <c r="J29" s="668"/>
      <c r="K29" s="668"/>
      <c r="L29" s="668"/>
      <c r="M29" s="641" t="s">
        <v>48</v>
      </c>
      <c r="N29" s="641"/>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45">
        <f t="shared" si="0"/>
        <v>0</v>
      </c>
      <c r="AR29" s="646"/>
      <c r="AS29" s="647"/>
      <c r="AT29" s="648">
        <f t="shared" si="1"/>
        <v>0</v>
      </c>
      <c r="AU29" s="649"/>
      <c r="AV29" s="650"/>
      <c r="AW29" s="651"/>
      <c r="AX29" s="652"/>
      <c r="AY29" s="653"/>
      <c r="AZ29" s="600"/>
      <c r="BA29" s="601"/>
      <c r="BB29" s="601"/>
      <c r="BC29" s="601"/>
      <c r="BD29" s="602"/>
    </row>
    <row r="30" spans="2:56" ht="15" customHeight="1">
      <c r="B30" s="669" t="s">
        <v>49</v>
      </c>
      <c r="C30" s="670"/>
      <c r="D30" s="670"/>
      <c r="E30" s="670"/>
      <c r="F30" s="670"/>
      <c r="G30" s="670"/>
      <c r="H30" s="670"/>
      <c r="I30" s="670"/>
      <c r="J30" s="670"/>
      <c r="K30" s="670"/>
      <c r="L30" s="670"/>
      <c r="M30" s="670"/>
      <c r="N30" s="671"/>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5">
        <f>SUM(O30:AP30)</f>
        <v>0</v>
      </c>
      <c r="AR30" s="646"/>
      <c r="AS30" s="647"/>
      <c r="AT30" s="648">
        <f>ROUNDDOWN(AQ30/4,2)</f>
        <v>0</v>
      </c>
      <c r="AU30" s="649"/>
      <c r="AV30" s="650"/>
      <c r="AW30" s="651">
        <f>IF($Y$4=0,"",ROUNDDOWN(AT30/$Y$4,2))</f>
      </c>
      <c r="AX30" s="652"/>
      <c r="AY30" s="653"/>
      <c r="AZ30" s="600"/>
      <c r="BA30" s="601"/>
      <c r="BB30" s="601"/>
      <c r="BC30" s="601"/>
      <c r="BD30" s="602"/>
    </row>
    <row r="31" spans="2:56" ht="15" customHeight="1" thickBot="1">
      <c r="B31" s="672" t="s">
        <v>50</v>
      </c>
      <c r="C31" s="673"/>
      <c r="D31" s="673"/>
      <c r="E31" s="673"/>
      <c r="F31" s="673"/>
      <c r="G31" s="673"/>
      <c r="H31" s="673"/>
      <c r="I31" s="673"/>
      <c r="J31" s="673"/>
      <c r="K31" s="673"/>
      <c r="L31" s="673"/>
      <c r="M31" s="673"/>
      <c r="N31" s="674"/>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75">
        <f>SUM(O31:AP31)</f>
        <v>0</v>
      </c>
      <c r="AR31" s="676"/>
      <c r="AS31" s="677"/>
      <c r="AT31" s="678">
        <f>ROUNDDOWN(AQ31/4,2)</f>
        <v>0</v>
      </c>
      <c r="AU31" s="679"/>
      <c r="AV31" s="680"/>
      <c r="AW31" s="681">
        <f>IF($Y$4=0,"",ROUNDDOWN(AT31/$Y$4,2))</f>
      </c>
      <c r="AX31" s="682"/>
      <c r="AY31" s="683"/>
      <c r="AZ31" s="684"/>
      <c r="BA31" s="685"/>
      <c r="BB31" s="685"/>
      <c r="BC31" s="685"/>
      <c r="BD31" s="686"/>
    </row>
    <row r="32" spans="2:56" ht="15" customHeight="1" thickTop="1">
      <c r="B32" s="710" t="s">
        <v>80</v>
      </c>
      <c r="C32" s="711"/>
      <c r="D32" s="711"/>
      <c r="E32" s="711"/>
      <c r="F32" s="712"/>
      <c r="G32" s="719" t="s">
        <v>81</v>
      </c>
      <c r="H32" s="720"/>
      <c r="I32" s="720"/>
      <c r="J32" s="720"/>
      <c r="K32" s="720"/>
      <c r="L32" s="720"/>
      <c r="M32" s="720"/>
      <c r="N32" s="721"/>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688"/>
      <c r="AR32" s="689"/>
      <c r="AS32" s="690"/>
      <c r="AT32" s="688"/>
      <c r="AU32" s="689"/>
      <c r="AV32" s="690"/>
      <c r="AW32" s="688"/>
      <c r="AX32" s="689"/>
      <c r="AY32" s="690"/>
      <c r="AZ32" s="691"/>
      <c r="BA32" s="692"/>
      <c r="BB32" s="692"/>
      <c r="BC32" s="692"/>
      <c r="BD32" s="693"/>
    </row>
    <row r="33" spans="2:56" ht="15" customHeight="1">
      <c r="B33" s="713"/>
      <c r="C33" s="714"/>
      <c r="D33" s="714"/>
      <c r="E33" s="714"/>
      <c r="F33" s="715"/>
      <c r="G33" s="722" t="s">
        <v>82</v>
      </c>
      <c r="H33" s="723"/>
      <c r="I33" s="723"/>
      <c r="J33" s="723"/>
      <c r="K33" s="723"/>
      <c r="L33" s="723"/>
      <c r="M33" s="723"/>
      <c r="N33" s="724"/>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651"/>
      <c r="AR33" s="652"/>
      <c r="AS33" s="653"/>
      <c r="AT33" s="651"/>
      <c r="AU33" s="652"/>
      <c r="AV33" s="653"/>
      <c r="AW33" s="651"/>
      <c r="AX33" s="652"/>
      <c r="AY33" s="653"/>
      <c r="AZ33" s="600"/>
      <c r="BA33" s="601"/>
      <c r="BB33" s="601"/>
      <c r="BC33" s="601"/>
      <c r="BD33" s="602"/>
    </row>
    <row r="34" spans="2:56" ht="15" customHeight="1">
      <c r="B34" s="716"/>
      <c r="C34" s="717"/>
      <c r="D34" s="717"/>
      <c r="E34" s="717"/>
      <c r="F34" s="718"/>
      <c r="G34" s="722" t="s">
        <v>83</v>
      </c>
      <c r="H34" s="723"/>
      <c r="I34" s="723"/>
      <c r="J34" s="723"/>
      <c r="K34" s="723"/>
      <c r="L34" s="723"/>
      <c r="M34" s="723"/>
      <c r="N34" s="724"/>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651"/>
      <c r="AR34" s="652"/>
      <c r="AS34" s="653"/>
      <c r="AT34" s="651"/>
      <c r="AU34" s="652"/>
      <c r="AV34" s="653"/>
      <c r="AW34" s="651"/>
      <c r="AX34" s="652"/>
      <c r="AY34" s="653"/>
      <c r="AZ34" s="600"/>
      <c r="BA34" s="601"/>
      <c r="BB34" s="601"/>
      <c r="BC34" s="601"/>
      <c r="BD34" s="602"/>
    </row>
    <row r="35" spans="2:56" ht="15" customHeight="1">
      <c r="B35" s="687" t="s">
        <v>575</v>
      </c>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row>
    <row r="36" spans="2:56" ht="15" customHeight="1">
      <c r="B36" s="595" t="s">
        <v>576</v>
      </c>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6"/>
      <c r="AN36" s="597"/>
      <c r="AO36" s="597"/>
      <c r="AP36" s="597"/>
      <c r="AQ36" s="597"/>
      <c r="AR36" s="597"/>
      <c r="AS36" s="597"/>
      <c r="AT36" s="597"/>
      <c r="AU36" s="597"/>
      <c r="AV36" s="597"/>
      <c r="AW36" s="597"/>
      <c r="AX36" s="597"/>
      <c r="AY36" s="597"/>
      <c r="AZ36" s="597"/>
      <c r="BA36" s="597"/>
      <c r="BB36" s="597"/>
      <c r="BC36" s="597"/>
      <c r="BD36" s="597"/>
    </row>
    <row r="37" spans="2:56" ht="15" customHeight="1">
      <c r="B37" s="595" t="s">
        <v>578</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6"/>
      <c r="AN37" s="597"/>
      <c r="AO37" s="597"/>
      <c r="AP37" s="597"/>
      <c r="AQ37" s="597"/>
      <c r="AR37" s="597"/>
      <c r="AS37" s="597"/>
      <c r="AT37" s="597"/>
      <c r="AU37" s="597"/>
      <c r="AV37" s="597"/>
      <c r="AW37" s="597"/>
      <c r="AX37" s="597"/>
      <c r="AY37" s="597"/>
      <c r="AZ37" s="597"/>
      <c r="BA37" s="597"/>
      <c r="BB37" s="597"/>
      <c r="BC37" s="597"/>
      <c r="BD37" s="597"/>
    </row>
    <row r="38" spans="2:56" ht="15" customHeight="1">
      <c r="B38" s="595" t="s">
        <v>579</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6"/>
      <c r="AN38" s="597"/>
      <c r="AO38" s="597"/>
      <c r="AP38" s="597"/>
      <c r="AQ38" s="597"/>
      <c r="AR38" s="597"/>
      <c r="AS38" s="597"/>
      <c r="AT38" s="597"/>
      <c r="AU38" s="597"/>
      <c r="AV38" s="597"/>
      <c r="AW38" s="597"/>
      <c r="AX38" s="597"/>
      <c r="AY38" s="597"/>
      <c r="AZ38" s="597"/>
      <c r="BA38" s="597"/>
      <c r="BB38" s="597"/>
      <c r="BC38" s="597"/>
      <c r="BD38" s="597"/>
    </row>
    <row r="39" spans="2:56" ht="15" customHeight="1">
      <c r="B39" s="595" t="s">
        <v>577</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6"/>
      <c r="AN39" s="597"/>
      <c r="AO39" s="597"/>
      <c r="AP39" s="597"/>
      <c r="AQ39" s="597"/>
      <c r="AR39" s="597"/>
      <c r="AS39" s="597"/>
      <c r="AT39" s="597"/>
      <c r="AU39" s="597"/>
      <c r="AV39" s="597"/>
      <c r="AW39" s="597"/>
      <c r="AX39" s="597"/>
      <c r="AY39" s="597"/>
      <c r="AZ39" s="597"/>
      <c r="BA39" s="597"/>
      <c r="BB39" s="597"/>
      <c r="BC39" s="597"/>
      <c r="BD39" s="597"/>
    </row>
    <row r="40" spans="36:37" ht="5.25" customHeight="1" thickBot="1">
      <c r="AJ40" s="696"/>
      <c r="AK40" s="696"/>
    </row>
    <row r="41" spans="2:37" ht="13.5">
      <c r="B41" s="697" t="s">
        <v>51</v>
      </c>
      <c r="C41" s="698"/>
      <c r="D41" s="698"/>
      <c r="E41" s="698"/>
      <c r="F41" s="698"/>
      <c r="G41" s="698"/>
      <c r="H41" s="698"/>
      <c r="I41" s="698"/>
      <c r="J41" s="698"/>
      <c r="K41" s="698"/>
      <c r="L41" s="698"/>
      <c r="M41" s="698"/>
      <c r="N41" s="698"/>
      <c r="O41" s="698"/>
      <c r="P41" s="698"/>
      <c r="Q41" s="698"/>
      <c r="R41" s="698"/>
      <c r="S41" s="698"/>
      <c r="T41" s="698"/>
      <c r="U41" s="698"/>
      <c r="V41" s="27" t="s">
        <v>52</v>
      </c>
      <c r="W41" s="27"/>
      <c r="X41" s="380"/>
      <c r="Y41" s="27" t="s">
        <v>53</v>
      </c>
      <c r="Z41" s="383"/>
      <c r="AA41" s="27" t="s">
        <v>54</v>
      </c>
      <c r="AB41" s="27" t="s">
        <v>55</v>
      </c>
      <c r="AC41" s="27"/>
      <c r="AD41" s="27" t="s">
        <v>56</v>
      </c>
      <c r="AE41" s="27"/>
      <c r="AF41" s="380"/>
      <c r="AG41" s="27" t="s">
        <v>53</v>
      </c>
      <c r="AH41" s="383"/>
      <c r="AI41" s="27" t="s">
        <v>54</v>
      </c>
      <c r="AJ41" s="698" t="s">
        <v>57</v>
      </c>
      <c r="AK41" s="699"/>
    </row>
    <row r="42" spans="2:37" ht="14.25" thickBot="1">
      <c r="B42" s="700" t="s">
        <v>58</v>
      </c>
      <c r="C42" s="701"/>
      <c r="D42" s="701"/>
      <c r="E42" s="701"/>
      <c r="F42" s="701"/>
      <c r="G42" s="701"/>
      <c r="H42" s="701"/>
      <c r="I42" s="701"/>
      <c r="J42" s="701"/>
      <c r="K42" s="701"/>
      <c r="L42" s="701"/>
      <c r="M42" s="701"/>
      <c r="N42" s="701"/>
      <c r="O42" s="701"/>
      <c r="P42" s="701"/>
      <c r="Q42" s="701"/>
      <c r="R42" s="701"/>
      <c r="S42" s="701"/>
      <c r="T42" s="701"/>
      <c r="U42" s="701"/>
      <c r="V42" s="28" t="s">
        <v>59</v>
      </c>
      <c r="W42" s="28"/>
      <c r="X42" s="381"/>
      <c r="Y42" s="29" t="s">
        <v>53</v>
      </c>
      <c r="Z42" s="384"/>
      <c r="AA42" s="29" t="s">
        <v>54</v>
      </c>
      <c r="AB42" s="29" t="s">
        <v>55</v>
      </c>
      <c r="AC42" s="29"/>
      <c r="AD42" s="29" t="s">
        <v>60</v>
      </c>
      <c r="AE42" s="29"/>
      <c r="AF42" s="382"/>
      <c r="AG42" s="29" t="s">
        <v>53</v>
      </c>
      <c r="AH42" s="384"/>
      <c r="AI42" s="29" t="s">
        <v>54</v>
      </c>
      <c r="AJ42" s="29" t="s">
        <v>57</v>
      </c>
      <c r="AK42" s="30"/>
    </row>
    <row r="44" spans="2:59" ht="16.5" customHeight="1">
      <c r="B44" s="694" t="s">
        <v>89</v>
      </c>
      <c r="C44" s="694"/>
      <c r="D44" s="694"/>
      <c r="E44" s="694"/>
      <c r="F44" s="694"/>
      <c r="G44" s="694"/>
      <c r="H44" s="694"/>
      <c r="I44" s="695"/>
      <c r="K44" s="694" t="s">
        <v>90</v>
      </c>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4"/>
      <c r="BB44" s="694"/>
      <c r="BC44" s="694"/>
      <c r="BD44" s="694"/>
      <c r="BE44" s="37"/>
      <c r="BF44" s="37"/>
      <c r="BG44" s="37"/>
    </row>
    <row r="45" spans="11:59" ht="16.5" customHeight="1">
      <c r="K45" s="694" t="s">
        <v>114</v>
      </c>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37"/>
      <c r="BF45" s="37"/>
      <c r="BG45" s="37"/>
    </row>
    <row r="46" spans="2:59" ht="16.5" customHeight="1">
      <c r="B46" s="694" t="s">
        <v>91</v>
      </c>
      <c r="C46" s="694"/>
      <c r="D46" s="694"/>
      <c r="E46" s="694"/>
      <c r="F46" s="694"/>
      <c r="G46" s="694"/>
      <c r="H46" s="694"/>
      <c r="I46" s="695"/>
      <c r="K46" s="694" t="s">
        <v>61</v>
      </c>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37"/>
      <c r="BF46" s="37"/>
      <c r="BG46" s="37"/>
    </row>
    <row r="47" spans="2:59" ht="16.5" customHeight="1">
      <c r="B47" s="694" t="s">
        <v>92</v>
      </c>
      <c r="C47" s="694"/>
      <c r="D47" s="694"/>
      <c r="E47" s="694"/>
      <c r="F47" s="694"/>
      <c r="G47" s="694"/>
      <c r="H47" s="694"/>
      <c r="I47" s="695"/>
      <c r="K47" s="694" t="s">
        <v>62</v>
      </c>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37"/>
      <c r="BF47" s="37"/>
      <c r="BG47" s="37"/>
    </row>
    <row r="48" spans="2:59" ht="16.5" customHeight="1">
      <c r="B48" s="37" t="s">
        <v>115</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row>
    <row r="49" ht="16.5" customHeight="1" thickBot="1"/>
    <row r="50" spans="2:56" ht="16.5" customHeight="1">
      <c r="B50" s="635" t="s">
        <v>63</v>
      </c>
      <c r="C50" s="636"/>
      <c r="D50" s="636"/>
      <c r="E50" s="636"/>
      <c r="F50" s="637"/>
      <c r="G50" s="635" t="s">
        <v>64</v>
      </c>
      <c r="H50" s="637"/>
      <c r="I50" s="702" t="s">
        <v>65</v>
      </c>
      <c r="J50" s="703"/>
      <c r="K50" s="703"/>
      <c r="L50" s="703"/>
      <c r="M50" s="641" t="s">
        <v>47</v>
      </c>
      <c r="N50" s="641"/>
      <c r="O50" s="26">
        <v>8</v>
      </c>
      <c r="P50" s="26">
        <v>8</v>
      </c>
      <c r="Q50" s="26">
        <v>8</v>
      </c>
      <c r="R50" s="26">
        <v>4</v>
      </c>
      <c r="S50" s="26">
        <v>4</v>
      </c>
      <c r="T50" s="26" t="s">
        <v>66</v>
      </c>
      <c r="U50" s="26" t="s">
        <v>66</v>
      </c>
      <c r="V50" s="26">
        <v>8</v>
      </c>
      <c r="W50" s="26">
        <v>8</v>
      </c>
      <c r="X50" s="26">
        <v>8</v>
      </c>
      <c r="Y50" s="26">
        <v>4</v>
      </c>
      <c r="Z50" s="26">
        <v>4</v>
      </c>
      <c r="AA50" s="26" t="s">
        <v>66</v>
      </c>
      <c r="AB50" s="26" t="s">
        <v>66</v>
      </c>
      <c r="AC50" s="26">
        <v>8</v>
      </c>
      <c r="AD50" s="26">
        <v>8</v>
      </c>
      <c r="AE50" s="26">
        <v>8</v>
      </c>
      <c r="AF50" s="26">
        <v>4</v>
      </c>
      <c r="AG50" s="26">
        <v>4</v>
      </c>
      <c r="AH50" s="26" t="s">
        <v>66</v>
      </c>
      <c r="AI50" s="26" t="s">
        <v>66</v>
      </c>
      <c r="AJ50" s="26">
        <v>8</v>
      </c>
      <c r="AK50" s="26">
        <v>8</v>
      </c>
      <c r="AL50" s="31">
        <v>8</v>
      </c>
      <c r="AM50" s="32">
        <v>4</v>
      </c>
      <c r="AN50" s="33">
        <v>4</v>
      </c>
      <c r="AO50" s="26" t="s">
        <v>66</v>
      </c>
      <c r="AP50" s="26" t="s">
        <v>66</v>
      </c>
      <c r="AQ50" s="706">
        <f>SUM(O50:AP50)</f>
        <v>128</v>
      </c>
      <c r="AR50" s="643"/>
      <c r="AS50" s="644"/>
      <c r="AT50" s="642"/>
      <c r="AU50" s="643"/>
      <c r="AV50" s="644"/>
      <c r="AW50" s="642"/>
      <c r="AX50" s="643"/>
      <c r="AY50" s="644"/>
      <c r="AZ50" s="707"/>
      <c r="BA50" s="708"/>
      <c r="BB50" s="708"/>
      <c r="BC50" s="708"/>
      <c r="BD50" s="709"/>
    </row>
    <row r="51" spans="2:56" ht="16.5" customHeight="1" thickBot="1">
      <c r="B51" s="615"/>
      <c r="C51" s="616"/>
      <c r="D51" s="616"/>
      <c r="E51" s="616"/>
      <c r="F51" s="617"/>
      <c r="G51" s="615"/>
      <c r="H51" s="617"/>
      <c r="I51" s="704"/>
      <c r="J51" s="705"/>
      <c r="K51" s="705"/>
      <c r="L51" s="705"/>
      <c r="M51" s="641" t="s">
        <v>48</v>
      </c>
      <c r="N51" s="641"/>
      <c r="O51" s="26"/>
      <c r="P51" s="26"/>
      <c r="Q51" s="26"/>
      <c r="R51" s="26">
        <v>3</v>
      </c>
      <c r="S51" s="26">
        <v>5</v>
      </c>
      <c r="T51" s="26"/>
      <c r="U51" s="26"/>
      <c r="V51" s="26"/>
      <c r="W51" s="26"/>
      <c r="X51" s="26"/>
      <c r="Y51" s="26">
        <v>3</v>
      </c>
      <c r="Z51" s="26">
        <v>5</v>
      </c>
      <c r="AA51" s="26"/>
      <c r="AB51" s="26"/>
      <c r="AC51" s="26"/>
      <c r="AD51" s="26"/>
      <c r="AE51" s="26"/>
      <c r="AF51" s="26">
        <v>3</v>
      </c>
      <c r="AG51" s="26">
        <v>5</v>
      </c>
      <c r="AH51" s="26"/>
      <c r="AI51" s="26"/>
      <c r="AJ51" s="26"/>
      <c r="AK51" s="26"/>
      <c r="AL51" s="31"/>
      <c r="AM51" s="34">
        <v>3</v>
      </c>
      <c r="AN51" s="35">
        <v>5</v>
      </c>
      <c r="AO51" s="36"/>
      <c r="AP51" s="26"/>
      <c r="AQ51" s="706">
        <f>SUM(O51:AP51)</f>
        <v>32</v>
      </c>
      <c r="AR51" s="643"/>
      <c r="AS51" s="644"/>
      <c r="AT51" s="642"/>
      <c r="AU51" s="643"/>
      <c r="AV51" s="644"/>
      <c r="AW51" s="642"/>
      <c r="AX51" s="643"/>
      <c r="AY51" s="644"/>
      <c r="AZ51" s="707"/>
      <c r="BA51" s="708"/>
      <c r="BB51" s="708"/>
      <c r="BC51" s="708"/>
      <c r="BD51" s="709"/>
    </row>
    <row r="52" ht="16.5" customHeight="1"/>
    <row r="53" spans="2:59" ht="16.5" customHeight="1">
      <c r="B53" s="37" t="s">
        <v>116</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row>
    <row r="54" ht="16.5" customHeight="1"/>
    <row r="55" spans="3:43" ht="16.5" customHeight="1">
      <c r="C55" s="696" t="s">
        <v>67</v>
      </c>
      <c r="D55" s="696"/>
      <c r="E55" s="696"/>
      <c r="F55" s="696"/>
      <c r="G55" s="696"/>
      <c r="H55" s="696"/>
      <c r="I55" s="696"/>
      <c r="J55" s="696"/>
      <c r="K55" s="696"/>
      <c r="L55" s="641" t="s">
        <v>68</v>
      </c>
      <c r="M55" s="641"/>
      <c r="N55" s="641"/>
      <c r="O55" s="641"/>
      <c r="P55" s="641"/>
      <c r="Q55" s="641"/>
      <c r="R55" s="641"/>
      <c r="S55" s="641"/>
      <c r="T55" s="641" t="s">
        <v>69</v>
      </c>
      <c r="U55" s="641"/>
      <c r="V55" s="641"/>
      <c r="W55" s="641"/>
      <c r="X55" s="641"/>
      <c r="Y55" s="641"/>
      <c r="Z55" s="641" t="s">
        <v>70</v>
      </c>
      <c r="AA55" s="641"/>
      <c r="AB55" s="641"/>
      <c r="AC55" s="641"/>
      <c r="AD55" s="641"/>
      <c r="AE55" s="641"/>
      <c r="AF55" s="641"/>
      <c r="AG55" s="641"/>
      <c r="AH55" s="641"/>
      <c r="AI55" s="641"/>
      <c r="AJ55" s="641"/>
      <c r="AK55" s="641"/>
      <c r="AL55" s="641" t="s">
        <v>69</v>
      </c>
      <c r="AM55" s="641"/>
      <c r="AN55" s="641"/>
      <c r="AO55" s="641"/>
      <c r="AP55" s="641"/>
      <c r="AQ55" s="641"/>
    </row>
    <row r="56" spans="12:43" ht="16.5" customHeight="1">
      <c r="L56" s="641"/>
      <c r="M56" s="641"/>
      <c r="N56" s="641"/>
      <c r="O56" s="641"/>
      <c r="P56" s="641"/>
      <c r="Q56" s="641"/>
      <c r="R56" s="641"/>
      <c r="S56" s="641"/>
      <c r="T56" s="641" t="s">
        <v>71</v>
      </c>
      <c r="U56" s="641"/>
      <c r="V56" s="641"/>
      <c r="W56" s="641"/>
      <c r="X56" s="641"/>
      <c r="Y56" s="641"/>
      <c r="Z56" s="641" t="s">
        <v>72</v>
      </c>
      <c r="AA56" s="641"/>
      <c r="AB56" s="641"/>
      <c r="AC56" s="641"/>
      <c r="AD56" s="641"/>
      <c r="AE56" s="641"/>
      <c r="AF56" s="641" t="s">
        <v>73</v>
      </c>
      <c r="AG56" s="641"/>
      <c r="AH56" s="641"/>
      <c r="AI56" s="641"/>
      <c r="AJ56" s="641"/>
      <c r="AK56" s="641"/>
      <c r="AL56" s="641" t="s">
        <v>74</v>
      </c>
      <c r="AM56" s="641"/>
      <c r="AN56" s="641"/>
      <c r="AO56" s="641"/>
      <c r="AP56" s="641"/>
      <c r="AQ56" s="641"/>
    </row>
    <row r="57" spans="12:43" ht="16.5" customHeight="1">
      <c r="L57" s="641" t="s">
        <v>75</v>
      </c>
      <c r="M57" s="641"/>
      <c r="N57" s="641"/>
      <c r="O57" s="641"/>
      <c r="P57" s="641"/>
      <c r="Q57" s="641"/>
      <c r="R57" s="641"/>
      <c r="S57" s="641"/>
      <c r="T57" s="641" t="s">
        <v>76</v>
      </c>
      <c r="U57" s="641"/>
      <c r="V57" s="641"/>
      <c r="W57" s="641"/>
      <c r="X57" s="641"/>
      <c r="Y57" s="641"/>
      <c r="Z57" s="641" t="s">
        <v>77</v>
      </c>
      <c r="AA57" s="641"/>
      <c r="AB57" s="641"/>
      <c r="AC57" s="641"/>
      <c r="AD57" s="641"/>
      <c r="AE57" s="641"/>
      <c r="AF57" s="641" t="s">
        <v>78</v>
      </c>
      <c r="AG57" s="641"/>
      <c r="AH57" s="641"/>
      <c r="AI57" s="641"/>
      <c r="AJ57" s="641"/>
      <c r="AK57" s="641"/>
      <c r="AL57" s="641" t="s">
        <v>76</v>
      </c>
      <c r="AM57" s="641"/>
      <c r="AN57" s="641"/>
      <c r="AO57" s="641"/>
      <c r="AP57" s="641"/>
      <c r="AQ57" s="641"/>
    </row>
  </sheetData>
  <sheetProtection/>
  <mergeCells count="227">
    <mergeCell ref="AW34:AY34"/>
    <mergeCell ref="AZ34:BD34"/>
    <mergeCell ref="B32:F34"/>
    <mergeCell ref="G32:N32"/>
    <mergeCell ref="G33:N33"/>
    <mergeCell ref="G34:N34"/>
    <mergeCell ref="L57:S57"/>
    <mergeCell ref="T57:Y57"/>
    <mergeCell ref="Z57:AE57"/>
    <mergeCell ref="AF57:AK57"/>
    <mergeCell ref="AL57:AQ57"/>
    <mergeCell ref="B36:BD36"/>
    <mergeCell ref="B37:BD37"/>
    <mergeCell ref="B39:BD39"/>
    <mergeCell ref="B44:I44"/>
    <mergeCell ref="C55:K55"/>
    <mergeCell ref="L55:S56"/>
    <mergeCell ref="T55:Y55"/>
    <mergeCell ref="Z55:AK55"/>
    <mergeCell ref="AL55:AQ55"/>
    <mergeCell ref="T56:Y56"/>
    <mergeCell ref="Z56:AE56"/>
    <mergeCell ref="AF56:AK56"/>
    <mergeCell ref="AL56:AQ56"/>
    <mergeCell ref="AW50:AY50"/>
    <mergeCell ref="AZ50:BD50"/>
    <mergeCell ref="M51:N51"/>
    <mergeCell ref="AQ51:AS51"/>
    <mergeCell ref="AT51:AV51"/>
    <mergeCell ref="AW51:AY51"/>
    <mergeCell ref="AZ51:BD51"/>
    <mergeCell ref="B50:F51"/>
    <mergeCell ref="G50:H51"/>
    <mergeCell ref="I50:L51"/>
    <mergeCell ref="M50:N50"/>
    <mergeCell ref="AQ50:AS50"/>
    <mergeCell ref="AT50:AV50"/>
    <mergeCell ref="B46:I46"/>
    <mergeCell ref="K46:BD46"/>
    <mergeCell ref="B47:I47"/>
    <mergeCell ref="AJ40:AK40"/>
    <mergeCell ref="B41:U41"/>
    <mergeCell ref="AJ41:AK41"/>
    <mergeCell ref="B42:U42"/>
    <mergeCell ref="K44:BD44"/>
    <mergeCell ref="K47:BD47"/>
    <mergeCell ref="K45:BD45"/>
    <mergeCell ref="B35:BD35"/>
    <mergeCell ref="AQ32:AS32"/>
    <mergeCell ref="AT32:AV32"/>
    <mergeCell ref="AW32:AY32"/>
    <mergeCell ref="AZ32:BD32"/>
    <mergeCell ref="AQ33:AS33"/>
    <mergeCell ref="AT33:AV33"/>
    <mergeCell ref="AW33:AY33"/>
    <mergeCell ref="AQ34:AS34"/>
    <mergeCell ref="AT34:AV34"/>
    <mergeCell ref="B30:N30"/>
    <mergeCell ref="AQ30:AS30"/>
    <mergeCell ref="AT30:AV30"/>
    <mergeCell ref="AW30:AY30"/>
    <mergeCell ref="AZ30:BD30"/>
    <mergeCell ref="B31:N31"/>
    <mergeCell ref="AQ31:AS31"/>
    <mergeCell ref="AT31:AV31"/>
    <mergeCell ref="AW31:AY31"/>
    <mergeCell ref="AZ31:BD31"/>
    <mergeCell ref="AW28:AY28"/>
    <mergeCell ref="AZ28:BD28"/>
    <mergeCell ref="M29:N29"/>
    <mergeCell ref="AQ29:AS29"/>
    <mergeCell ref="AT29:AV29"/>
    <mergeCell ref="AW29:AY29"/>
    <mergeCell ref="AZ29:BD29"/>
    <mergeCell ref="B28:F29"/>
    <mergeCell ref="G28:H29"/>
    <mergeCell ref="I28:L29"/>
    <mergeCell ref="M28:N28"/>
    <mergeCell ref="AQ28:AS28"/>
    <mergeCell ref="AT28:AV28"/>
    <mergeCell ref="AW26:AY26"/>
    <mergeCell ref="AZ26:BD26"/>
    <mergeCell ref="M27:N27"/>
    <mergeCell ref="AQ27:AS27"/>
    <mergeCell ref="AT27:AV27"/>
    <mergeCell ref="AW27:AY27"/>
    <mergeCell ref="AZ27:BD27"/>
    <mergeCell ref="B26:F27"/>
    <mergeCell ref="G26:H27"/>
    <mergeCell ref="I26:L27"/>
    <mergeCell ref="M26:N26"/>
    <mergeCell ref="AQ26:AS26"/>
    <mergeCell ref="AT26:AV26"/>
    <mergeCell ref="AW24:AY24"/>
    <mergeCell ref="AZ24:BD24"/>
    <mergeCell ref="M25:N25"/>
    <mergeCell ref="AQ25:AS25"/>
    <mergeCell ref="AT25:AV25"/>
    <mergeCell ref="AW25:AY25"/>
    <mergeCell ref="AZ25:BD25"/>
    <mergeCell ref="B24:F25"/>
    <mergeCell ref="G24:H25"/>
    <mergeCell ref="I24:L25"/>
    <mergeCell ref="M24:N24"/>
    <mergeCell ref="AQ24:AS24"/>
    <mergeCell ref="AT24:AV24"/>
    <mergeCell ref="AW22:AY22"/>
    <mergeCell ref="AZ22:BD22"/>
    <mergeCell ref="M23:N23"/>
    <mergeCell ref="AQ23:AS23"/>
    <mergeCell ref="AT23:AV23"/>
    <mergeCell ref="AW23:AY23"/>
    <mergeCell ref="AZ23:BD23"/>
    <mergeCell ref="B22:F23"/>
    <mergeCell ref="G22:H23"/>
    <mergeCell ref="I22:L23"/>
    <mergeCell ref="M22:N22"/>
    <mergeCell ref="AQ22:AS22"/>
    <mergeCell ref="AT22:AV22"/>
    <mergeCell ref="AW20:AY20"/>
    <mergeCell ref="AZ20:BD20"/>
    <mergeCell ref="M21:N21"/>
    <mergeCell ref="AQ21:AS21"/>
    <mergeCell ref="AT21:AV21"/>
    <mergeCell ref="AW21:AY21"/>
    <mergeCell ref="AZ21:BD21"/>
    <mergeCell ref="B20:F21"/>
    <mergeCell ref="G20:H21"/>
    <mergeCell ref="I20:L21"/>
    <mergeCell ref="M20:N20"/>
    <mergeCell ref="AQ20:AS20"/>
    <mergeCell ref="AT20:AV20"/>
    <mergeCell ref="AW18:AY18"/>
    <mergeCell ref="AZ18:BD18"/>
    <mergeCell ref="M19:N19"/>
    <mergeCell ref="AQ19:AS19"/>
    <mergeCell ref="AT19:AV19"/>
    <mergeCell ref="AW19:AY19"/>
    <mergeCell ref="AZ19:BD19"/>
    <mergeCell ref="B18:F19"/>
    <mergeCell ref="G18:H19"/>
    <mergeCell ref="I18:L19"/>
    <mergeCell ref="M18:N18"/>
    <mergeCell ref="AQ18:AS18"/>
    <mergeCell ref="AT18:AV18"/>
    <mergeCell ref="AW16:AY16"/>
    <mergeCell ref="AZ16:BD16"/>
    <mergeCell ref="M17:N17"/>
    <mergeCell ref="AQ17:AS17"/>
    <mergeCell ref="AT17:AV17"/>
    <mergeCell ref="AW17:AY17"/>
    <mergeCell ref="AZ17:BD17"/>
    <mergeCell ref="B16:F17"/>
    <mergeCell ref="G16:H17"/>
    <mergeCell ref="I16:L17"/>
    <mergeCell ref="M16:N16"/>
    <mergeCell ref="AQ16:AS16"/>
    <mergeCell ref="AT16:AV16"/>
    <mergeCell ref="AW14:AY14"/>
    <mergeCell ref="AZ14:BD14"/>
    <mergeCell ref="M15:N15"/>
    <mergeCell ref="AQ15:AS15"/>
    <mergeCell ref="AT15:AV15"/>
    <mergeCell ref="AW15:AY15"/>
    <mergeCell ref="AZ15:BD15"/>
    <mergeCell ref="B14:F15"/>
    <mergeCell ref="G14:H15"/>
    <mergeCell ref="I14:L15"/>
    <mergeCell ref="M14:N14"/>
    <mergeCell ref="AQ14:AS14"/>
    <mergeCell ref="AT14:AV14"/>
    <mergeCell ref="AZ12:BD12"/>
    <mergeCell ref="B11:F11"/>
    <mergeCell ref="G11:H11"/>
    <mergeCell ref="B13:F13"/>
    <mergeCell ref="G13:H13"/>
    <mergeCell ref="I13:N13"/>
    <mergeCell ref="AQ13:AS13"/>
    <mergeCell ref="AT13:AV13"/>
    <mergeCell ref="AW13:AY13"/>
    <mergeCell ref="AZ13:BD13"/>
    <mergeCell ref="B12:F12"/>
    <mergeCell ref="G12:H12"/>
    <mergeCell ref="I12:N12"/>
    <mergeCell ref="AQ12:AS12"/>
    <mergeCell ref="AT12:AV12"/>
    <mergeCell ref="AW12:AY12"/>
    <mergeCell ref="AW11:AY11"/>
    <mergeCell ref="AJ8:AP8"/>
    <mergeCell ref="AQ8:AS10"/>
    <mergeCell ref="AT8:AV10"/>
    <mergeCell ref="AW8:AY10"/>
    <mergeCell ref="AZ11:BD11"/>
    <mergeCell ref="O8:U8"/>
    <mergeCell ref="V8:AB8"/>
    <mergeCell ref="AC8:AI8"/>
    <mergeCell ref="I11:N11"/>
    <mergeCell ref="AQ11:AS11"/>
    <mergeCell ref="AT11:AV11"/>
    <mergeCell ref="E7:F7"/>
    <mergeCell ref="G7:H7"/>
    <mergeCell ref="I7:J7"/>
    <mergeCell ref="K7:L7"/>
    <mergeCell ref="AZ8:BD10"/>
    <mergeCell ref="I10:L10"/>
    <mergeCell ref="M10:N10"/>
    <mergeCell ref="B8:F10"/>
    <mergeCell ref="G8:H10"/>
    <mergeCell ref="I8:N9"/>
    <mergeCell ref="B38:BD38"/>
    <mergeCell ref="B1:BD1"/>
    <mergeCell ref="B2:H2"/>
    <mergeCell ref="B3:H3"/>
    <mergeCell ref="AZ33:BD33"/>
    <mergeCell ref="B4:X4"/>
    <mergeCell ref="Y4:AA4"/>
    <mergeCell ref="AB4:AC4"/>
    <mergeCell ref="B5:X5"/>
    <mergeCell ref="C7:D7"/>
    <mergeCell ref="I2:AJ2"/>
    <mergeCell ref="I3:AJ3"/>
    <mergeCell ref="AD4:AJ4"/>
    <mergeCell ref="AI5:AJ5"/>
    <mergeCell ref="AC5:AE5"/>
    <mergeCell ref="AC6:AE6"/>
    <mergeCell ref="AI6:AJ6"/>
    <mergeCell ref="B6:X6"/>
  </mergeCells>
  <dataValidations count="1">
    <dataValidation type="list" allowBlank="1" showInputMessage="1" showErrorMessage="1" sqref="G11:H29">
      <formula1>"Ａ,Ｂ,Ｃ,Ｄ"</formula1>
    </dataValidation>
  </dataValidations>
  <printOptions horizontalCentered="1"/>
  <pageMargins left="0.5905511811023623" right="0.3937007874015748" top="0.5905511811023623" bottom="0.3937007874015748" header="0.31496062992125984" footer="0.1968503937007874"/>
  <pageSetup fitToHeight="0" horizontalDpi="300" verticalDpi="300" orientation="landscape" paperSize="9" scale="80" r:id="rId2"/>
  <rowBreaks count="1" manualBreakCount="1">
    <brk id="39" max="56" man="1"/>
  </rowBreaks>
  <drawing r:id="rId1"/>
</worksheet>
</file>

<file path=xl/worksheets/sheet7.xml><?xml version="1.0" encoding="utf-8"?>
<worksheet xmlns="http://schemas.openxmlformats.org/spreadsheetml/2006/main" xmlns:r="http://schemas.openxmlformats.org/officeDocument/2006/relationships">
  <dimension ref="B1:BG61"/>
  <sheetViews>
    <sheetView view="pageBreakPreview" zoomScaleSheetLayoutView="100" workbookViewId="0" topLeftCell="A1">
      <selection activeCell="I2" sqref="I2:AJ2"/>
    </sheetView>
  </sheetViews>
  <sheetFormatPr defaultColWidth="2.57421875" defaultRowHeight="15"/>
  <cols>
    <col min="1" max="14" width="2.57421875" style="14" customWidth="1"/>
    <col min="15" max="42" width="3.140625" style="14" customWidth="1"/>
    <col min="43" max="16384" width="2.57421875" style="14" customWidth="1"/>
  </cols>
  <sheetData>
    <row r="1" spans="2:56" ht="24.75" customHeight="1">
      <c r="B1" s="598" t="s">
        <v>79</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row>
    <row r="2" spans="2:56" s="16" customFormat="1" ht="19.5" customHeight="1">
      <c r="B2" s="599" t="s">
        <v>31</v>
      </c>
      <c r="C2" s="599"/>
      <c r="D2" s="599"/>
      <c r="E2" s="599"/>
      <c r="F2" s="599"/>
      <c r="G2" s="599"/>
      <c r="H2" s="599"/>
      <c r="I2" s="582" t="s">
        <v>580</v>
      </c>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4"/>
      <c r="AK2" s="15"/>
      <c r="AL2" s="15"/>
      <c r="AM2" s="15"/>
      <c r="AN2" s="15"/>
      <c r="AO2" s="15"/>
      <c r="AP2" s="15"/>
      <c r="AQ2" s="15"/>
      <c r="AR2" s="15"/>
      <c r="AS2" s="15"/>
      <c r="AT2" s="15"/>
      <c r="AU2" s="15"/>
      <c r="AV2" s="15"/>
      <c r="AW2" s="15"/>
      <c r="AX2" s="15"/>
      <c r="AY2" s="15"/>
      <c r="AZ2" s="15"/>
      <c r="BA2" s="15"/>
      <c r="BB2" s="15"/>
      <c r="BC2" s="15"/>
      <c r="BD2" s="15"/>
    </row>
    <row r="3" spans="2:56" s="16" customFormat="1" ht="19.5" customHeight="1">
      <c r="B3" s="599" t="s">
        <v>32</v>
      </c>
      <c r="C3" s="599"/>
      <c r="D3" s="599"/>
      <c r="E3" s="599"/>
      <c r="F3" s="599"/>
      <c r="G3" s="599"/>
      <c r="H3" s="599"/>
      <c r="I3" s="585" t="s">
        <v>33</v>
      </c>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7"/>
      <c r="AK3" s="15"/>
      <c r="AL3" s="15"/>
      <c r="AM3" s="15"/>
      <c r="AN3" s="15"/>
      <c r="AO3" s="15"/>
      <c r="AP3" s="15"/>
      <c r="AQ3" s="15"/>
      <c r="AR3" s="15"/>
      <c r="AS3" s="15"/>
      <c r="AT3" s="15"/>
      <c r="AU3" s="15"/>
      <c r="AV3" s="15"/>
      <c r="AW3" s="15"/>
      <c r="AX3" s="15"/>
      <c r="AY3" s="15"/>
      <c r="AZ3" s="15"/>
      <c r="BA3" s="15"/>
      <c r="BB3" s="15"/>
      <c r="BC3" s="15"/>
      <c r="BD3" s="15"/>
    </row>
    <row r="4" spans="2:56" s="16" customFormat="1" ht="19.5" customHeight="1">
      <c r="B4" s="592" t="s">
        <v>34</v>
      </c>
      <c r="C4" s="593"/>
      <c r="D4" s="593"/>
      <c r="E4" s="593"/>
      <c r="F4" s="593"/>
      <c r="G4" s="593"/>
      <c r="H4" s="593"/>
      <c r="I4" s="593"/>
      <c r="J4" s="593"/>
      <c r="K4" s="593"/>
      <c r="L4" s="593"/>
      <c r="M4" s="593"/>
      <c r="N4" s="593"/>
      <c r="O4" s="593"/>
      <c r="P4" s="593"/>
      <c r="Q4" s="593"/>
      <c r="R4" s="593"/>
      <c r="S4" s="593"/>
      <c r="T4" s="593"/>
      <c r="U4" s="593"/>
      <c r="V4" s="593"/>
      <c r="W4" s="593"/>
      <c r="X4" s="594"/>
      <c r="Y4" s="603">
        <v>40</v>
      </c>
      <c r="Z4" s="603"/>
      <c r="AA4" s="603"/>
      <c r="AB4" s="604" t="s">
        <v>35</v>
      </c>
      <c r="AC4" s="604"/>
      <c r="AD4" s="588"/>
      <c r="AE4" s="588"/>
      <c r="AF4" s="588"/>
      <c r="AG4" s="588"/>
      <c r="AH4" s="588"/>
      <c r="AI4" s="588"/>
      <c r="AJ4" s="589"/>
      <c r="AK4" s="15"/>
      <c r="AL4" s="15"/>
      <c r="AM4" s="15"/>
      <c r="AN4" s="15"/>
      <c r="AO4" s="15"/>
      <c r="AP4" s="15"/>
      <c r="AQ4" s="15"/>
      <c r="AR4" s="15"/>
      <c r="AS4" s="15"/>
      <c r="AT4" s="15"/>
      <c r="AU4" s="15"/>
      <c r="AV4" s="15"/>
      <c r="AW4" s="15"/>
      <c r="AX4" s="15"/>
      <c r="AY4" s="15"/>
      <c r="AZ4" s="15"/>
      <c r="BA4" s="15"/>
      <c r="BB4" s="15"/>
      <c r="BC4" s="15"/>
      <c r="BD4" s="15"/>
    </row>
    <row r="5" spans="2:56" s="16" customFormat="1" ht="19.5" customHeight="1">
      <c r="B5" s="592" t="s">
        <v>568</v>
      </c>
      <c r="C5" s="593"/>
      <c r="D5" s="593"/>
      <c r="E5" s="593"/>
      <c r="F5" s="593"/>
      <c r="G5" s="593"/>
      <c r="H5" s="593"/>
      <c r="I5" s="593"/>
      <c r="J5" s="593"/>
      <c r="K5" s="593"/>
      <c r="L5" s="593"/>
      <c r="M5" s="593"/>
      <c r="N5" s="593"/>
      <c r="O5" s="593"/>
      <c r="P5" s="593"/>
      <c r="Q5" s="593"/>
      <c r="R5" s="593"/>
      <c r="S5" s="593"/>
      <c r="T5" s="593"/>
      <c r="U5" s="593"/>
      <c r="V5" s="593"/>
      <c r="W5" s="593"/>
      <c r="X5" s="594"/>
      <c r="Y5" s="377" t="s">
        <v>569</v>
      </c>
      <c r="Z5" s="387">
        <v>16</v>
      </c>
      <c r="AA5" s="376" t="s">
        <v>570</v>
      </c>
      <c r="AB5" s="388">
        <v>0</v>
      </c>
      <c r="AC5" s="590" t="s">
        <v>572</v>
      </c>
      <c r="AD5" s="590"/>
      <c r="AE5" s="590"/>
      <c r="AF5" s="387">
        <v>10</v>
      </c>
      <c r="AG5" s="376" t="s">
        <v>570</v>
      </c>
      <c r="AH5" s="388">
        <v>0</v>
      </c>
      <c r="AI5" s="590" t="s">
        <v>571</v>
      </c>
      <c r="AJ5" s="591"/>
      <c r="AK5" s="375"/>
      <c r="AL5" s="375"/>
      <c r="AM5" s="375"/>
      <c r="AN5" s="375"/>
      <c r="AO5" s="375"/>
      <c r="AP5" s="375"/>
      <c r="AQ5" s="375"/>
      <c r="AR5" s="375"/>
      <c r="AS5" s="375"/>
      <c r="AT5" s="375"/>
      <c r="AU5" s="375"/>
      <c r="AV5" s="375"/>
      <c r="AW5" s="375"/>
      <c r="AX5" s="375"/>
      <c r="AY5" s="375"/>
      <c r="AZ5" s="375"/>
      <c r="BA5" s="375"/>
      <c r="BB5" s="375"/>
      <c r="BC5" s="375"/>
      <c r="BD5" s="375"/>
    </row>
    <row r="6" spans="2:56" s="16" customFormat="1" ht="19.5" customHeight="1">
      <c r="B6" s="592" t="s">
        <v>149</v>
      </c>
      <c r="C6" s="593"/>
      <c r="D6" s="593"/>
      <c r="E6" s="593"/>
      <c r="F6" s="593"/>
      <c r="G6" s="593"/>
      <c r="H6" s="593"/>
      <c r="I6" s="593"/>
      <c r="J6" s="593"/>
      <c r="K6" s="593"/>
      <c r="L6" s="593"/>
      <c r="M6" s="593"/>
      <c r="N6" s="593"/>
      <c r="O6" s="593"/>
      <c r="P6" s="593"/>
      <c r="Q6" s="593"/>
      <c r="R6" s="593"/>
      <c r="S6" s="593"/>
      <c r="T6" s="593"/>
      <c r="U6" s="593"/>
      <c r="V6" s="593"/>
      <c r="W6" s="593"/>
      <c r="X6" s="594"/>
      <c r="Y6" s="378" t="s">
        <v>574</v>
      </c>
      <c r="Z6" s="387">
        <v>6</v>
      </c>
      <c r="AA6" s="376" t="s">
        <v>570</v>
      </c>
      <c r="AB6" s="388">
        <v>0</v>
      </c>
      <c r="AC6" s="590" t="s">
        <v>573</v>
      </c>
      <c r="AD6" s="590"/>
      <c r="AE6" s="590"/>
      <c r="AF6" s="387">
        <v>21</v>
      </c>
      <c r="AG6" s="376" t="s">
        <v>570</v>
      </c>
      <c r="AH6" s="388">
        <v>0</v>
      </c>
      <c r="AI6" s="590" t="s">
        <v>571</v>
      </c>
      <c r="AJ6" s="591"/>
      <c r="AK6" s="17"/>
      <c r="AL6" s="17"/>
      <c r="AM6" s="17"/>
      <c r="AN6" s="17"/>
      <c r="AO6" s="17"/>
      <c r="AP6" s="17"/>
      <c r="AQ6" s="17"/>
      <c r="AR6" s="17"/>
      <c r="AS6" s="17"/>
      <c r="AT6" s="17"/>
      <c r="AU6" s="17"/>
      <c r="AV6" s="17"/>
      <c r="AW6" s="17"/>
      <c r="AX6" s="17"/>
      <c r="AY6" s="17"/>
      <c r="AZ6" s="17"/>
      <c r="BA6" s="17"/>
      <c r="BB6" s="17"/>
      <c r="BC6" s="17"/>
      <c r="BD6" s="17"/>
    </row>
    <row r="7" spans="2:56" s="16" customFormat="1" ht="30" customHeight="1">
      <c r="B7" s="18" t="s">
        <v>36</v>
      </c>
      <c r="C7" s="605" t="s">
        <v>581</v>
      </c>
      <c r="D7" s="605"/>
      <c r="E7" s="605">
        <v>5</v>
      </c>
      <c r="F7" s="605"/>
      <c r="G7" s="605" t="s">
        <v>38</v>
      </c>
      <c r="H7" s="605"/>
      <c r="I7" s="605">
        <v>1</v>
      </c>
      <c r="J7" s="605"/>
      <c r="K7" s="605" t="s">
        <v>39</v>
      </c>
      <c r="L7" s="605"/>
      <c r="M7" s="19" t="s">
        <v>37</v>
      </c>
      <c r="N7" s="20"/>
      <c r="O7" s="20"/>
      <c r="P7" s="20"/>
      <c r="Q7" s="390"/>
      <c r="R7" s="390"/>
      <c r="S7" s="390"/>
      <c r="T7" s="20"/>
      <c r="U7" s="20"/>
      <c r="V7" s="22"/>
      <c r="W7" s="22"/>
      <c r="X7" s="22"/>
      <c r="Y7" s="22"/>
      <c r="Z7" s="22"/>
      <c r="AA7" s="21"/>
      <c r="AB7" s="21"/>
      <c r="AC7" s="23" t="s">
        <v>93</v>
      </c>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2"/>
    </row>
    <row r="8" spans="2:56" ht="18" customHeight="1">
      <c r="B8" s="620" t="s">
        <v>84</v>
      </c>
      <c r="C8" s="621"/>
      <c r="D8" s="621"/>
      <c r="E8" s="621"/>
      <c r="F8" s="622"/>
      <c r="G8" s="629" t="s">
        <v>40</v>
      </c>
      <c r="H8" s="630"/>
      <c r="I8" s="635" t="s">
        <v>41</v>
      </c>
      <c r="J8" s="636"/>
      <c r="K8" s="636"/>
      <c r="L8" s="636"/>
      <c r="M8" s="636"/>
      <c r="N8" s="637"/>
      <c r="O8" s="641" t="s">
        <v>42</v>
      </c>
      <c r="P8" s="641"/>
      <c r="Q8" s="641"/>
      <c r="R8" s="641"/>
      <c r="S8" s="641"/>
      <c r="T8" s="641"/>
      <c r="U8" s="641"/>
      <c r="V8" s="641" t="s">
        <v>43</v>
      </c>
      <c r="W8" s="641"/>
      <c r="X8" s="641"/>
      <c r="Y8" s="641"/>
      <c r="Z8" s="641"/>
      <c r="AA8" s="641"/>
      <c r="AB8" s="641"/>
      <c r="AC8" s="641" t="s">
        <v>44</v>
      </c>
      <c r="AD8" s="641"/>
      <c r="AE8" s="641"/>
      <c r="AF8" s="641"/>
      <c r="AG8" s="641"/>
      <c r="AH8" s="641"/>
      <c r="AI8" s="641"/>
      <c r="AJ8" s="641" t="s">
        <v>45</v>
      </c>
      <c r="AK8" s="641"/>
      <c r="AL8" s="641"/>
      <c r="AM8" s="641"/>
      <c r="AN8" s="641"/>
      <c r="AO8" s="641"/>
      <c r="AP8" s="641"/>
      <c r="AQ8" s="606" t="s">
        <v>85</v>
      </c>
      <c r="AR8" s="654"/>
      <c r="AS8" s="655"/>
      <c r="AT8" s="606" t="s">
        <v>86</v>
      </c>
      <c r="AU8" s="654"/>
      <c r="AV8" s="655"/>
      <c r="AW8" s="606" t="s">
        <v>87</v>
      </c>
      <c r="AX8" s="654"/>
      <c r="AY8" s="655"/>
      <c r="AZ8" s="606" t="s">
        <v>88</v>
      </c>
      <c r="BA8" s="607"/>
      <c r="BB8" s="607"/>
      <c r="BC8" s="607"/>
      <c r="BD8" s="608"/>
    </row>
    <row r="9" spans="2:56" ht="18" customHeight="1">
      <c r="B9" s="623"/>
      <c r="C9" s="624"/>
      <c r="D9" s="624"/>
      <c r="E9" s="624"/>
      <c r="F9" s="625"/>
      <c r="G9" s="631"/>
      <c r="H9" s="632"/>
      <c r="I9" s="638"/>
      <c r="J9" s="639"/>
      <c r="K9" s="639"/>
      <c r="L9" s="639"/>
      <c r="M9" s="639"/>
      <c r="N9" s="640"/>
      <c r="O9" s="25">
        <v>1</v>
      </c>
      <c r="P9" s="25">
        <v>2</v>
      </c>
      <c r="Q9" s="25">
        <v>3</v>
      </c>
      <c r="R9" s="25">
        <v>4</v>
      </c>
      <c r="S9" s="25">
        <v>5</v>
      </c>
      <c r="T9" s="25">
        <v>6</v>
      </c>
      <c r="U9" s="25">
        <v>7</v>
      </c>
      <c r="V9" s="25">
        <v>8</v>
      </c>
      <c r="W9" s="25">
        <v>9</v>
      </c>
      <c r="X9" s="25">
        <v>10</v>
      </c>
      <c r="Y9" s="25">
        <v>11</v>
      </c>
      <c r="Z9" s="25">
        <v>12</v>
      </c>
      <c r="AA9" s="25">
        <v>13</v>
      </c>
      <c r="AB9" s="25">
        <v>14</v>
      </c>
      <c r="AC9" s="25">
        <v>15</v>
      </c>
      <c r="AD9" s="25">
        <v>16</v>
      </c>
      <c r="AE9" s="25">
        <v>17</v>
      </c>
      <c r="AF9" s="25">
        <v>18</v>
      </c>
      <c r="AG9" s="25">
        <v>19</v>
      </c>
      <c r="AH9" s="25">
        <v>20</v>
      </c>
      <c r="AI9" s="25">
        <v>21</v>
      </c>
      <c r="AJ9" s="25">
        <v>22</v>
      </c>
      <c r="AK9" s="25">
        <v>23</v>
      </c>
      <c r="AL9" s="25">
        <v>24</v>
      </c>
      <c r="AM9" s="25">
        <v>25</v>
      </c>
      <c r="AN9" s="25">
        <v>26</v>
      </c>
      <c r="AO9" s="25">
        <v>27</v>
      </c>
      <c r="AP9" s="25">
        <v>28</v>
      </c>
      <c r="AQ9" s="656"/>
      <c r="AR9" s="657"/>
      <c r="AS9" s="658"/>
      <c r="AT9" s="656"/>
      <c r="AU9" s="657"/>
      <c r="AV9" s="658"/>
      <c r="AW9" s="656"/>
      <c r="AX9" s="657"/>
      <c r="AY9" s="658"/>
      <c r="AZ9" s="609"/>
      <c r="BA9" s="610"/>
      <c r="BB9" s="610"/>
      <c r="BC9" s="610"/>
      <c r="BD9" s="611"/>
    </row>
    <row r="10" spans="2:56" ht="18" customHeight="1">
      <c r="B10" s="626"/>
      <c r="C10" s="627"/>
      <c r="D10" s="627"/>
      <c r="E10" s="627"/>
      <c r="F10" s="628"/>
      <c r="G10" s="633"/>
      <c r="H10" s="634"/>
      <c r="I10" s="615"/>
      <c r="J10" s="616"/>
      <c r="K10" s="616"/>
      <c r="L10" s="617"/>
      <c r="M10" s="618" t="s">
        <v>46</v>
      </c>
      <c r="N10" s="619"/>
      <c r="O10" s="24" t="s">
        <v>150</v>
      </c>
      <c r="P10" s="24" t="s">
        <v>151</v>
      </c>
      <c r="Q10" s="24" t="s">
        <v>152</v>
      </c>
      <c r="R10" s="24" t="s">
        <v>153</v>
      </c>
      <c r="S10" s="24" t="s">
        <v>154</v>
      </c>
      <c r="T10" s="24" t="s">
        <v>155</v>
      </c>
      <c r="U10" s="24" t="s">
        <v>156</v>
      </c>
      <c r="V10" s="24" t="s">
        <v>150</v>
      </c>
      <c r="W10" s="24" t="s">
        <v>151</v>
      </c>
      <c r="X10" s="24" t="s">
        <v>152</v>
      </c>
      <c r="Y10" s="24" t="s">
        <v>153</v>
      </c>
      <c r="Z10" s="24" t="s">
        <v>154</v>
      </c>
      <c r="AA10" s="24" t="s">
        <v>155</v>
      </c>
      <c r="AB10" s="24" t="s">
        <v>156</v>
      </c>
      <c r="AC10" s="24" t="s">
        <v>150</v>
      </c>
      <c r="AD10" s="24" t="s">
        <v>151</v>
      </c>
      <c r="AE10" s="24" t="s">
        <v>152</v>
      </c>
      <c r="AF10" s="24" t="s">
        <v>153</v>
      </c>
      <c r="AG10" s="24" t="s">
        <v>154</v>
      </c>
      <c r="AH10" s="24" t="s">
        <v>155</v>
      </c>
      <c r="AI10" s="24" t="s">
        <v>156</v>
      </c>
      <c r="AJ10" s="24" t="s">
        <v>150</v>
      </c>
      <c r="AK10" s="24" t="s">
        <v>151</v>
      </c>
      <c r="AL10" s="24" t="s">
        <v>152</v>
      </c>
      <c r="AM10" s="24" t="s">
        <v>153</v>
      </c>
      <c r="AN10" s="24" t="s">
        <v>154</v>
      </c>
      <c r="AO10" s="24" t="s">
        <v>155</v>
      </c>
      <c r="AP10" s="24" t="s">
        <v>156</v>
      </c>
      <c r="AQ10" s="659"/>
      <c r="AR10" s="660"/>
      <c r="AS10" s="661"/>
      <c r="AT10" s="659"/>
      <c r="AU10" s="660"/>
      <c r="AV10" s="661"/>
      <c r="AW10" s="659"/>
      <c r="AX10" s="660"/>
      <c r="AY10" s="661"/>
      <c r="AZ10" s="612"/>
      <c r="BA10" s="613"/>
      <c r="BB10" s="613"/>
      <c r="BC10" s="613"/>
      <c r="BD10" s="614"/>
    </row>
    <row r="11" spans="2:56" ht="30" customHeight="1">
      <c r="B11" s="752" t="s">
        <v>5</v>
      </c>
      <c r="C11" s="750"/>
      <c r="D11" s="750"/>
      <c r="E11" s="750"/>
      <c r="F11" s="751"/>
      <c r="G11" s="752" t="s">
        <v>157</v>
      </c>
      <c r="H11" s="751"/>
      <c r="I11" s="752" t="s">
        <v>65</v>
      </c>
      <c r="J11" s="750"/>
      <c r="K11" s="750"/>
      <c r="L11" s="750"/>
      <c r="M11" s="750"/>
      <c r="N11" s="751"/>
      <c r="O11" s="63">
        <v>8</v>
      </c>
      <c r="P11" s="63">
        <v>4</v>
      </c>
      <c r="Q11" s="63">
        <v>8</v>
      </c>
      <c r="R11" s="63" t="s">
        <v>582</v>
      </c>
      <c r="S11" s="63">
        <v>8</v>
      </c>
      <c r="T11" s="63" t="s">
        <v>582</v>
      </c>
      <c r="U11" s="63">
        <v>4</v>
      </c>
      <c r="V11" s="63">
        <v>8</v>
      </c>
      <c r="W11" s="63">
        <v>8</v>
      </c>
      <c r="X11" s="63">
        <v>8</v>
      </c>
      <c r="Y11" s="63" t="s">
        <v>582</v>
      </c>
      <c r="Z11" s="63">
        <v>8</v>
      </c>
      <c r="AA11" s="63" t="s">
        <v>582</v>
      </c>
      <c r="AB11" s="63">
        <v>4</v>
      </c>
      <c r="AC11" s="63">
        <v>8</v>
      </c>
      <c r="AD11" s="63">
        <v>4</v>
      </c>
      <c r="AE11" s="63">
        <v>4</v>
      </c>
      <c r="AF11" s="63" t="s">
        <v>582</v>
      </c>
      <c r="AG11" s="63">
        <v>8</v>
      </c>
      <c r="AH11" s="63" t="s">
        <v>582</v>
      </c>
      <c r="AI11" s="63">
        <v>4</v>
      </c>
      <c r="AJ11" s="63">
        <v>8</v>
      </c>
      <c r="AK11" s="63">
        <v>8</v>
      </c>
      <c r="AL11" s="63">
        <v>4</v>
      </c>
      <c r="AM11" s="63" t="s">
        <v>582</v>
      </c>
      <c r="AN11" s="63">
        <v>8</v>
      </c>
      <c r="AO11" s="63" t="s">
        <v>582</v>
      </c>
      <c r="AP11" s="63">
        <v>4</v>
      </c>
      <c r="AQ11" s="645">
        <f>SUM(O11:AP11)</f>
        <v>128</v>
      </c>
      <c r="AR11" s="646"/>
      <c r="AS11" s="647"/>
      <c r="AT11" s="648">
        <f>ROUNDDOWN(AQ11/4,2)</f>
        <v>32</v>
      </c>
      <c r="AU11" s="649"/>
      <c r="AV11" s="650"/>
      <c r="AW11" s="651">
        <f>IF($Y$4=0,"",ROUNDDOWN(AT11/$Y$4,2))</f>
        <v>0.8</v>
      </c>
      <c r="AX11" s="652"/>
      <c r="AY11" s="653"/>
      <c r="AZ11" s="651" t="s">
        <v>158</v>
      </c>
      <c r="BA11" s="652"/>
      <c r="BB11" s="652"/>
      <c r="BC11" s="652"/>
      <c r="BD11" s="653"/>
    </row>
    <row r="12" spans="2:56" ht="30" customHeight="1">
      <c r="B12" s="753" t="s">
        <v>159</v>
      </c>
      <c r="C12" s="754"/>
      <c r="D12" s="754"/>
      <c r="E12" s="754"/>
      <c r="F12" s="755"/>
      <c r="G12" s="752" t="s">
        <v>157</v>
      </c>
      <c r="H12" s="751"/>
      <c r="I12" s="752" t="s">
        <v>160</v>
      </c>
      <c r="J12" s="750"/>
      <c r="K12" s="750"/>
      <c r="L12" s="750"/>
      <c r="M12" s="750"/>
      <c r="N12" s="751"/>
      <c r="O12" s="63">
        <v>8</v>
      </c>
      <c r="P12" s="63">
        <v>4</v>
      </c>
      <c r="Q12" s="63" t="s">
        <v>582</v>
      </c>
      <c r="R12" s="63">
        <v>8</v>
      </c>
      <c r="S12" s="63" t="s">
        <v>582</v>
      </c>
      <c r="T12" s="63">
        <v>4</v>
      </c>
      <c r="U12" s="63">
        <v>8</v>
      </c>
      <c r="V12" s="63">
        <v>8</v>
      </c>
      <c r="W12" s="63">
        <v>0</v>
      </c>
      <c r="X12" s="63" t="s">
        <v>582</v>
      </c>
      <c r="Y12" s="63">
        <v>8</v>
      </c>
      <c r="Z12" s="63" t="s">
        <v>582</v>
      </c>
      <c r="AA12" s="63">
        <v>4</v>
      </c>
      <c r="AB12" s="63">
        <v>8</v>
      </c>
      <c r="AC12" s="63">
        <v>8</v>
      </c>
      <c r="AD12" s="63">
        <v>8</v>
      </c>
      <c r="AE12" s="63" t="s">
        <v>582</v>
      </c>
      <c r="AF12" s="63">
        <v>8</v>
      </c>
      <c r="AG12" s="63" t="s">
        <v>582</v>
      </c>
      <c r="AH12" s="63">
        <v>4</v>
      </c>
      <c r="AI12" s="63">
        <v>8</v>
      </c>
      <c r="AJ12" s="63">
        <v>8</v>
      </c>
      <c r="AK12" s="63">
        <v>4</v>
      </c>
      <c r="AL12" s="63" t="s">
        <v>582</v>
      </c>
      <c r="AM12" s="63">
        <v>8</v>
      </c>
      <c r="AN12" s="63" t="s">
        <v>582</v>
      </c>
      <c r="AO12" s="63">
        <v>4</v>
      </c>
      <c r="AP12" s="63">
        <v>8</v>
      </c>
      <c r="AQ12" s="645">
        <f aca="true" t="shared" si="0" ref="AQ12:AQ33">SUM(O12:AP12)</f>
        <v>128</v>
      </c>
      <c r="AR12" s="646"/>
      <c r="AS12" s="647"/>
      <c r="AT12" s="648">
        <f aca="true" t="shared" si="1" ref="AT12:AT33">ROUNDDOWN(AQ12/4,2)</f>
        <v>32</v>
      </c>
      <c r="AU12" s="649"/>
      <c r="AV12" s="650"/>
      <c r="AW12" s="651">
        <f>IF($Y$4=0,"",ROUNDDOWN(AT12/$Y$4,2))</f>
        <v>0.8</v>
      </c>
      <c r="AX12" s="652"/>
      <c r="AY12" s="653"/>
      <c r="AZ12" s="651" t="s">
        <v>158</v>
      </c>
      <c r="BA12" s="652"/>
      <c r="BB12" s="652"/>
      <c r="BC12" s="652"/>
      <c r="BD12" s="653"/>
    </row>
    <row r="13" spans="2:56" ht="30" customHeight="1">
      <c r="B13" s="749" t="s">
        <v>161</v>
      </c>
      <c r="C13" s="750"/>
      <c r="D13" s="750"/>
      <c r="E13" s="750"/>
      <c r="F13" s="751"/>
      <c r="G13" s="752" t="s">
        <v>162</v>
      </c>
      <c r="H13" s="751"/>
      <c r="I13" s="752" t="s">
        <v>163</v>
      </c>
      <c r="J13" s="750"/>
      <c r="K13" s="750"/>
      <c r="L13" s="750"/>
      <c r="M13" s="750"/>
      <c r="N13" s="751"/>
      <c r="O13" s="63">
        <v>4</v>
      </c>
      <c r="P13" s="63">
        <v>4</v>
      </c>
      <c r="Q13" s="63">
        <v>4</v>
      </c>
      <c r="R13" s="63">
        <v>4</v>
      </c>
      <c r="S13" s="63">
        <v>4</v>
      </c>
      <c r="T13" s="63" t="s">
        <v>582</v>
      </c>
      <c r="U13" s="63" t="s">
        <v>582</v>
      </c>
      <c r="V13" s="63">
        <v>4</v>
      </c>
      <c r="W13" s="63">
        <v>4</v>
      </c>
      <c r="X13" s="63">
        <v>4</v>
      </c>
      <c r="Y13" s="63" t="s">
        <v>582</v>
      </c>
      <c r="Z13" s="63" t="s">
        <v>582</v>
      </c>
      <c r="AA13" s="63">
        <v>4</v>
      </c>
      <c r="AB13" s="63">
        <v>4</v>
      </c>
      <c r="AC13" s="63">
        <v>4</v>
      </c>
      <c r="AD13" s="63" t="s">
        <v>582</v>
      </c>
      <c r="AE13" s="63" t="s">
        <v>582</v>
      </c>
      <c r="AF13" s="63">
        <v>4</v>
      </c>
      <c r="AG13" s="63">
        <v>4</v>
      </c>
      <c r="AH13" s="63">
        <v>4</v>
      </c>
      <c r="AI13" s="63">
        <v>4</v>
      </c>
      <c r="AJ13" s="63" t="s">
        <v>582</v>
      </c>
      <c r="AK13" s="63" t="s">
        <v>582</v>
      </c>
      <c r="AL13" s="63">
        <v>4</v>
      </c>
      <c r="AM13" s="63">
        <v>4</v>
      </c>
      <c r="AN13" s="63">
        <v>4</v>
      </c>
      <c r="AO13" s="63">
        <v>4</v>
      </c>
      <c r="AP13" s="63">
        <v>4</v>
      </c>
      <c r="AQ13" s="645">
        <f t="shared" si="0"/>
        <v>80</v>
      </c>
      <c r="AR13" s="646"/>
      <c r="AS13" s="647"/>
      <c r="AT13" s="648">
        <f t="shared" si="1"/>
        <v>20</v>
      </c>
      <c r="AU13" s="649"/>
      <c r="AV13" s="650"/>
      <c r="AW13" s="651">
        <f>IF($Y$4=0,"",ROUNDDOWN(AT13/$Y$4,2))</f>
        <v>0.5</v>
      </c>
      <c r="AX13" s="652"/>
      <c r="AY13" s="653"/>
      <c r="AZ13" s="600"/>
      <c r="BA13" s="601"/>
      <c r="BB13" s="601"/>
      <c r="BC13" s="601"/>
      <c r="BD13" s="602"/>
    </row>
    <row r="14" spans="2:56" ht="15" customHeight="1">
      <c r="B14" s="725" t="s">
        <v>63</v>
      </c>
      <c r="C14" s="726"/>
      <c r="D14" s="726"/>
      <c r="E14" s="726"/>
      <c r="F14" s="727"/>
      <c r="G14" s="731" t="s">
        <v>157</v>
      </c>
      <c r="H14" s="727"/>
      <c r="I14" s="732" t="s">
        <v>65</v>
      </c>
      <c r="J14" s="733"/>
      <c r="K14" s="733"/>
      <c r="L14" s="733"/>
      <c r="M14" s="641" t="s">
        <v>47</v>
      </c>
      <c r="N14" s="641"/>
      <c r="O14" s="63">
        <v>0</v>
      </c>
      <c r="P14" s="63">
        <v>4</v>
      </c>
      <c r="Q14" s="63">
        <v>0</v>
      </c>
      <c r="R14" s="63" t="s">
        <v>582</v>
      </c>
      <c r="S14" s="63">
        <v>0</v>
      </c>
      <c r="T14" s="63" t="s">
        <v>582</v>
      </c>
      <c r="U14" s="63">
        <v>4</v>
      </c>
      <c r="V14" s="63">
        <v>0</v>
      </c>
      <c r="W14" s="63">
        <v>0</v>
      </c>
      <c r="X14" s="63">
        <v>0</v>
      </c>
      <c r="Y14" s="63" t="s">
        <v>582</v>
      </c>
      <c r="Z14" s="63">
        <v>0</v>
      </c>
      <c r="AA14" s="63" t="s">
        <v>582</v>
      </c>
      <c r="AB14" s="63">
        <v>4</v>
      </c>
      <c r="AC14" s="63">
        <v>0</v>
      </c>
      <c r="AD14" s="63">
        <v>4</v>
      </c>
      <c r="AE14" s="63">
        <v>4</v>
      </c>
      <c r="AF14" s="63" t="s">
        <v>582</v>
      </c>
      <c r="AG14" s="63">
        <v>0</v>
      </c>
      <c r="AH14" s="63" t="s">
        <v>582</v>
      </c>
      <c r="AI14" s="63">
        <v>4</v>
      </c>
      <c r="AJ14" s="63">
        <v>0</v>
      </c>
      <c r="AK14" s="63">
        <v>0</v>
      </c>
      <c r="AL14" s="63">
        <v>4</v>
      </c>
      <c r="AM14" s="63" t="s">
        <v>582</v>
      </c>
      <c r="AN14" s="63">
        <v>0</v>
      </c>
      <c r="AO14" s="63" t="s">
        <v>582</v>
      </c>
      <c r="AP14" s="63">
        <v>4</v>
      </c>
      <c r="AQ14" s="645">
        <f t="shared" si="0"/>
        <v>32</v>
      </c>
      <c r="AR14" s="646"/>
      <c r="AS14" s="647"/>
      <c r="AT14" s="648">
        <f t="shared" si="1"/>
        <v>8</v>
      </c>
      <c r="AU14" s="649"/>
      <c r="AV14" s="650"/>
      <c r="AW14" s="651">
        <f>IF($Y$4=0,"",ROUNDDOWN((AT14+AT15)/$Y$4,2))</f>
        <v>0.2</v>
      </c>
      <c r="AX14" s="652"/>
      <c r="AY14" s="653"/>
      <c r="AZ14" s="600" t="s">
        <v>164</v>
      </c>
      <c r="BA14" s="601"/>
      <c r="BB14" s="601"/>
      <c r="BC14" s="601"/>
      <c r="BD14" s="602"/>
    </row>
    <row r="15" spans="2:56" ht="15" customHeight="1">
      <c r="B15" s="728"/>
      <c r="C15" s="729"/>
      <c r="D15" s="729"/>
      <c r="E15" s="729"/>
      <c r="F15" s="730"/>
      <c r="G15" s="728"/>
      <c r="H15" s="730"/>
      <c r="I15" s="734"/>
      <c r="J15" s="735"/>
      <c r="K15" s="735"/>
      <c r="L15" s="735"/>
      <c r="M15" s="641" t="s">
        <v>48</v>
      </c>
      <c r="N15" s="641"/>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45">
        <f t="shared" si="0"/>
        <v>0</v>
      </c>
      <c r="AR15" s="646"/>
      <c r="AS15" s="647"/>
      <c r="AT15" s="648">
        <f t="shared" si="1"/>
        <v>0</v>
      </c>
      <c r="AU15" s="649"/>
      <c r="AV15" s="650"/>
      <c r="AW15" s="651"/>
      <c r="AX15" s="652"/>
      <c r="AY15" s="653"/>
      <c r="AZ15" s="600"/>
      <c r="BA15" s="601"/>
      <c r="BB15" s="601"/>
      <c r="BC15" s="601"/>
      <c r="BD15" s="602"/>
    </row>
    <row r="16" spans="2:56" ht="15" customHeight="1">
      <c r="B16" s="725" t="s">
        <v>63</v>
      </c>
      <c r="C16" s="726"/>
      <c r="D16" s="726"/>
      <c r="E16" s="726"/>
      <c r="F16" s="727"/>
      <c r="G16" s="731" t="s">
        <v>157</v>
      </c>
      <c r="H16" s="727"/>
      <c r="I16" s="732" t="s">
        <v>160</v>
      </c>
      <c r="J16" s="733"/>
      <c r="K16" s="733"/>
      <c r="L16" s="733"/>
      <c r="M16" s="641" t="s">
        <v>47</v>
      </c>
      <c r="N16" s="641"/>
      <c r="O16" s="63">
        <v>0</v>
      </c>
      <c r="P16" s="63">
        <v>4</v>
      </c>
      <c r="Q16" s="63" t="s">
        <v>582</v>
      </c>
      <c r="R16" s="63">
        <v>0</v>
      </c>
      <c r="S16" s="63" t="s">
        <v>582</v>
      </c>
      <c r="T16" s="63">
        <v>4</v>
      </c>
      <c r="U16" s="63">
        <v>0</v>
      </c>
      <c r="V16" s="63">
        <v>0</v>
      </c>
      <c r="W16" s="63">
        <v>8</v>
      </c>
      <c r="X16" s="63" t="s">
        <v>582</v>
      </c>
      <c r="Y16" s="63">
        <v>0</v>
      </c>
      <c r="Z16" s="63" t="s">
        <v>582</v>
      </c>
      <c r="AA16" s="63">
        <v>4</v>
      </c>
      <c r="AB16" s="63">
        <v>0</v>
      </c>
      <c r="AC16" s="63">
        <v>0</v>
      </c>
      <c r="AD16" s="63">
        <v>0</v>
      </c>
      <c r="AE16" s="63" t="s">
        <v>582</v>
      </c>
      <c r="AF16" s="63">
        <v>0</v>
      </c>
      <c r="AG16" s="63" t="s">
        <v>582</v>
      </c>
      <c r="AH16" s="63">
        <v>4</v>
      </c>
      <c r="AI16" s="63">
        <v>0</v>
      </c>
      <c r="AJ16" s="63">
        <v>0</v>
      </c>
      <c r="AK16" s="63">
        <v>4</v>
      </c>
      <c r="AL16" s="63" t="s">
        <v>582</v>
      </c>
      <c r="AM16" s="63">
        <v>0</v>
      </c>
      <c r="AN16" s="63" t="s">
        <v>582</v>
      </c>
      <c r="AO16" s="63">
        <v>4</v>
      </c>
      <c r="AP16" s="63">
        <v>0</v>
      </c>
      <c r="AQ16" s="645">
        <f t="shared" si="0"/>
        <v>32</v>
      </c>
      <c r="AR16" s="646"/>
      <c r="AS16" s="647"/>
      <c r="AT16" s="648">
        <f t="shared" si="1"/>
        <v>8</v>
      </c>
      <c r="AU16" s="649"/>
      <c r="AV16" s="650"/>
      <c r="AW16" s="651">
        <f>IF($Y$4=0,"",ROUNDDOWN((AT16+AT17)/$Y$4,2))</f>
        <v>0.2</v>
      </c>
      <c r="AX16" s="652"/>
      <c r="AY16" s="653"/>
      <c r="AZ16" s="600" t="s">
        <v>165</v>
      </c>
      <c r="BA16" s="601"/>
      <c r="BB16" s="601"/>
      <c r="BC16" s="601"/>
      <c r="BD16" s="602"/>
    </row>
    <row r="17" spans="2:56" ht="15" customHeight="1">
      <c r="B17" s="728"/>
      <c r="C17" s="729"/>
      <c r="D17" s="729"/>
      <c r="E17" s="729"/>
      <c r="F17" s="730"/>
      <c r="G17" s="728"/>
      <c r="H17" s="730"/>
      <c r="I17" s="734"/>
      <c r="J17" s="735"/>
      <c r="K17" s="735"/>
      <c r="L17" s="735"/>
      <c r="M17" s="641" t="s">
        <v>48</v>
      </c>
      <c r="N17" s="641"/>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45">
        <f t="shared" si="0"/>
        <v>0</v>
      </c>
      <c r="AR17" s="646"/>
      <c r="AS17" s="647"/>
      <c r="AT17" s="648">
        <f t="shared" si="1"/>
        <v>0</v>
      </c>
      <c r="AU17" s="649"/>
      <c r="AV17" s="650"/>
      <c r="AW17" s="651"/>
      <c r="AX17" s="652"/>
      <c r="AY17" s="653"/>
      <c r="AZ17" s="600"/>
      <c r="BA17" s="601"/>
      <c r="BB17" s="601"/>
      <c r="BC17" s="601"/>
      <c r="BD17" s="602"/>
    </row>
    <row r="18" spans="2:56" ht="15" customHeight="1">
      <c r="B18" s="725" t="s">
        <v>63</v>
      </c>
      <c r="C18" s="726"/>
      <c r="D18" s="726"/>
      <c r="E18" s="726"/>
      <c r="F18" s="727"/>
      <c r="G18" s="731" t="s">
        <v>64</v>
      </c>
      <c r="H18" s="727"/>
      <c r="I18" s="732" t="s">
        <v>166</v>
      </c>
      <c r="J18" s="733"/>
      <c r="K18" s="733"/>
      <c r="L18" s="733"/>
      <c r="M18" s="641" t="s">
        <v>47</v>
      </c>
      <c r="N18" s="641"/>
      <c r="O18" s="63">
        <v>5</v>
      </c>
      <c r="P18" s="63">
        <v>4</v>
      </c>
      <c r="Q18" s="63" t="s">
        <v>582</v>
      </c>
      <c r="R18" s="63" t="s">
        <v>582</v>
      </c>
      <c r="S18" s="389">
        <v>8</v>
      </c>
      <c r="T18" s="63">
        <v>8</v>
      </c>
      <c r="U18" s="63">
        <v>8</v>
      </c>
      <c r="V18" s="63">
        <v>5</v>
      </c>
      <c r="W18" s="63">
        <v>4</v>
      </c>
      <c r="X18" s="63" t="s">
        <v>582</v>
      </c>
      <c r="Y18" s="63" t="s">
        <v>582</v>
      </c>
      <c r="Z18" s="389">
        <v>8</v>
      </c>
      <c r="AA18" s="63">
        <v>8</v>
      </c>
      <c r="AB18" s="63">
        <v>8</v>
      </c>
      <c r="AC18" s="63">
        <v>5</v>
      </c>
      <c r="AD18" s="63">
        <v>4</v>
      </c>
      <c r="AE18" s="63" t="s">
        <v>582</v>
      </c>
      <c r="AF18" s="63" t="s">
        <v>582</v>
      </c>
      <c r="AG18" s="389">
        <v>8</v>
      </c>
      <c r="AH18" s="63">
        <v>8</v>
      </c>
      <c r="AI18" s="63">
        <v>8</v>
      </c>
      <c r="AJ18" s="63">
        <v>5</v>
      </c>
      <c r="AK18" s="63">
        <v>4</v>
      </c>
      <c r="AL18" s="63" t="s">
        <v>582</v>
      </c>
      <c r="AM18" s="63" t="s">
        <v>582</v>
      </c>
      <c r="AN18" s="389">
        <v>8</v>
      </c>
      <c r="AO18" s="63">
        <v>8</v>
      </c>
      <c r="AP18" s="63">
        <v>8</v>
      </c>
      <c r="AQ18" s="645">
        <f t="shared" si="0"/>
        <v>132</v>
      </c>
      <c r="AR18" s="646"/>
      <c r="AS18" s="647"/>
      <c r="AT18" s="648">
        <f t="shared" si="1"/>
        <v>33</v>
      </c>
      <c r="AU18" s="649"/>
      <c r="AV18" s="650"/>
      <c r="AW18" s="651">
        <f>IF($Y$4=0,"",ROUNDDOWN((AT18+AT19)/$Y$4,2))</f>
        <v>1</v>
      </c>
      <c r="AX18" s="652"/>
      <c r="AY18" s="653"/>
      <c r="AZ18" s="600" t="s">
        <v>583</v>
      </c>
      <c r="BA18" s="601"/>
      <c r="BB18" s="601"/>
      <c r="BC18" s="601"/>
      <c r="BD18" s="602"/>
    </row>
    <row r="19" spans="2:56" ht="15" customHeight="1">
      <c r="B19" s="728"/>
      <c r="C19" s="729"/>
      <c r="D19" s="729"/>
      <c r="E19" s="729"/>
      <c r="F19" s="730"/>
      <c r="G19" s="728"/>
      <c r="H19" s="730"/>
      <c r="I19" s="734"/>
      <c r="J19" s="735"/>
      <c r="K19" s="735"/>
      <c r="L19" s="735"/>
      <c r="M19" s="641" t="s">
        <v>48</v>
      </c>
      <c r="N19" s="641"/>
      <c r="O19" s="63">
        <v>3</v>
      </c>
      <c r="P19" s="63">
        <v>4</v>
      </c>
      <c r="Q19" s="63"/>
      <c r="R19" s="63"/>
      <c r="S19" s="63"/>
      <c r="T19" s="63"/>
      <c r="U19" s="63"/>
      <c r="V19" s="63">
        <v>3</v>
      </c>
      <c r="W19" s="63">
        <v>4</v>
      </c>
      <c r="X19" s="63"/>
      <c r="Y19" s="63"/>
      <c r="Z19" s="63"/>
      <c r="AA19" s="63"/>
      <c r="AB19" s="63"/>
      <c r="AC19" s="63">
        <v>3</v>
      </c>
      <c r="AD19" s="63">
        <v>4</v>
      </c>
      <c r="AE19" s="63"/>
      <c r="AF19" s="63"/>
      <c r="AG19" s="63"/>
      <c r="AH19" s="63"/>
      <c r="AI19" s="63"/>
      <c r="AJ19" s="63">
        <v>3</v>
      </c>
      <c r="AK19" s="63">
        <v>4</v>
      </c>
      <c r="AL19" s="63"/>
      <c r="AM19" s="63"/>
      <c r="AN19" s="63"/>
      <c r="AO19" s="63"/>
      <c r="AP19" s="63"/>
      <c r="AQ19" s="645">
        <f t="shared" si="0"/>
        <v>28</v>
      </c>
      <c r="AR19" s="646"/>
      <c r="AS19" s="647"/>
      <c r="AT19" s="648">
        <f t="shared" si="1"/>
        <v>7</v>
      </c>
      <c r="AU19" s="649"/>
      <c r="AV19" s="650"/>
      <c r="AW19" s="651"/>
      <c r="AX19" s="652"/>
      <c r="AY19" s="653"/>
      <c r="AZ19" s="600"/>
      <c r="BA19" s="601"/>
      <c r="BB19" s="601"/>
      <c r="BC19" s="601"/>
      <c r="BD19" s="602"/>
    </row>
    <row r="20" spans="2:56" ht="15" customHeight="1">
      <c r="B20" s="725" t="s">
        <v>63</v>
      </c>
      <c r="C20" s="726"/>
      <c r="D20" s="726"/>
      <c r="E20" s="726"/>
      <c r="F20" s="727"/>
      <c r="G20" s="731" t="s">
        <v>64</v>
      </c>
      <c r="H20" s="727"/>
      <c r="I20" s="732" t="s">
        <v>166</v>
      </c>
      <c r="J20" s="733"/>
      <c r="K20" s="733"/>
      <c r="L20" s="733"/>
      <c r="M20" s="641" t="s">
        <v>47</v>
      </c>
      <c r="N20" s="641"/>
      <c r="O20" s="63">
        <v>8</v>
      </c>
      <c r="P20" s="63">
        <v>5</v>
      </c>
      <c r="Q20" s="63">
        <v>4</v>
      </c>
      <c r="R20" s="63" t="s">
        <v>582</v>
      </c>
      <c r="S20" s="63" t="s">
        <v>582</v>
      </c>
      <c r="T20" s="389">
        <v>8</v>
      </c>
      <c r="U20" s="63">
        <v>8</v>
      </c>
      <c r="V20" s="63">
        <v>8</v>
      </c>
      <c r="W20" s="63">
        <v>5</v>
      </c>
      <c r="X20" s="63">
        <v>4</v>
      </c>
      <c r="Y20" s="63" t="s">
        <v>582</v>
      </c>
      <c r="Z20" s="63" t="s">
        <v>582</v>
      </c>
      <c r="AA20" s="389">
        <v>8</v>
      </c>
      <c r="AB20" s="63">
        <v>8</v>
      </c>
      <c r="AC20" s="63">
        <v>8</v>
      </c>
      <c r="AD20" s="63">
        <v>5</v>
      </c>
      <c r="AE20" s="63">
        <v>4</v>
      </c>
      <c r="AF20" s="63" t="s">
        <v>582</v>
      </c>
      <c r="AG20" s="63" t="s">
        <v>582</v>
      </c>
      <c r="AH20" s="389">
        <v>8</v>
      </c>
      <c r="AI20" s="63">
        <v>8</v>
      </c>
      <c r="AJ20" s="63">
        <v>8</v>
      </c>
      <c r="AK20" s="63">
        <v>5</v>
      </c>
      <c r="AL20" s="63">
        <v>4</v>
      </c>
      <c r="AM20" s="63" t="s">
        <v>582</v>
      </c>
      <c r="AN20" s="63" t="s">
        <v>582</v>
      </c>
      <c r="AO20" s="389">
        <v>8</v>
      </c>
      <c r="AP20" s="63">
        <v>8</v>
      </c>
      <c r="AQ20" s="645">
        <f t="shared" si="0"/>
        <v>132</v>
      </c>
      <c r="AR20" s="646"/>
      <c r="AS20" s="647"/>
      <c r="AT20" s="648">
        <f t="shared" si="1"/>
        <v>33</v>
      </c>
      <c r="AU20" s="649"/>
      <c r="AV20" s="650"/>
      <c r="AW20" s="651">
        <f>IF($Y$4=0,"",ROUNDDOWN((AT20+AT21)/$Y$4,2))</f>
        <v>1</v>
      </c>
      <c r="AX20" s="652"/>
      <c r="AY20" s="653"/>
      <c r="AZ20" s="600" t="s">
        <v>583</v>
      </c>
      <c r="BA20" s="601"/>
      <c r="BB20" s="601"/>
      <c r="BC20" s="601"/>
      <c r="BD20" s="602"/>
    </row>
    <row r="21" spans="2:56" ht="15" customHeight="1">
      <c r="B21" s="728"/>
      <c r="C21" s="729"/>
      <c r="D21" s="729"/>
      <c r="E21" s="729"/>
      <c r="F21" s="730"/>
      <c r="G21" s="728"/>
      <c r="H21" s="730"/>
      <c r="I21" s="734"/>
      <c r="J21" s="735"/>
      <c r="K21" s="735"/>
      <c r="L21" s="735"/>
      <c r="M21" s="641" t="s">
        <v>48</v>
      </c>
      <c r="N21" s="641"/>
      <c r="O21" s="63"/>
      <c r="P21" s="63">
        <v>3</v>
      </c>
      <c r="Q21" s="63">
        <v>4</v>
      </c>
      <c r="R21" s="63"/>
      <c r="S21" s="63"/>
      <c r="T21" s="63"/>
      <c r="U21" s="63"/>
      <c r="V21" s="63"/>
      <c r="W21" s="63">
        <v>3</v>
      </c>
      <c r="X21" s="63">
        <v>4</v>
      </c>
      <c r="Y21" s="63"/>
      <c r="Z21" s="63"/>
      <c r="AA21" s="63"/>
      <c r="AB21" s="63"/>
      <c r="AC21" s="63"/>
      <c r="AD21" s="63">
        <v>3</v>
      </c>
      <c r="AE21" s="63">
        <v>4</v>
      </c>
      <c r="AF21" s="63"/>
      <c r="AG21" s="63"/>
      <c r="AH21" s="63"/>
      <c r="AI21" s="63"/>
      <c r="AJ21" s="63"/>
      <c r="AK21" s="63">
        <v>3</v>
      </c>
      <c r="AL21" s="63">
        <v>4</v>
      </c>
      <c r="AM21" s="63"/>
      <c r="AN21" s="63"/>
      <c r="AO21" s="63"/>
      <c r="AP21" s="63"/>
      <c r="AQ21" s="645">
        <f t="shared" si="0"/>
        <v>28</v>
      </c>
      <c r="AR21" s="646"/>
      <c r="AS21" s="647"/>
      <c r="AT21" s="648">
        <f t="shared" si="1"/>
        <v>7</v>
      </c>
      <c r="AU21" s="649"/>
      <c r="AV21" s="650"/>
      <c r="AW21" s="651"/>
      <c r="AX21" s="652"/>
      <c r="AY21" s="653"/>
      <c r="AZ21" s="600"/>
      <c r="BA21" s="601"/>
      <c r="BB21" s="601"/>
      <c r="BC21" s="601"/>
      <c r="BD21" s="602"/>
    </row>
    <row r="22" spans="2:56" ht="15" customHeight="1">
      <c r="B22" s="725" t="s">
        <v>63</v>
      </c>
      <c r="C22" s="726"/>
      <c r="D22" s="726"/>
      <c r="E22" s="726"/>
      <c r="F22" s="727"/>
      <c r="G22" s="731" t="s">
        <v>64</v>
      </c>
      <c r="H22" s="727"/>
      <c r="I22" s="732" t="s">
        <v>166</v>
      </c>
      <c r="J22" s="733"/>
      <c r="K22" s="733"/>
      <c r="L22" s="733"/>
      <c r="M22" s="641" t="s">
        <v>47</v>
      </c>
      <c r="N22" s="641"/>
      <c r="O22" s="63">
        <v>8</v>
      </c>
      <c r="P22" s="63">
        <v>8</v>
      </c>
      <c r="Q22" s="63">
        <v>5</v>
      </c>
      <c r="R22" s="63">
        <v>4</v>
      </c>
      <c r="S22" s="63" t="s">
        <v>582</v>
      </c>
      <c r="T22" s="63" t="s">
        <v>582</v>
      </c>
      <c r="U22" s="389">
        <v>8</v>
      </c>
      <c r="V22" s="63">
        <v>8</v>
      </c>
      <c r="W22" s="63">
        <v>8</v>
      </c>
      <c r="X22" s="63">
        <v>5</v>
      </c>
      <c r="Y22" s="63">
        <v>4</v>
      </c>
      <c r="Z22" s="63" t="s">
        <v>582</v>
      </c>
      <c r="AA22" s="63" t="s">
        <v>582</v>
      </c>
      <c r="AB22" s="389">
        <v>8</v>
      </c>
      <c r="AC22" s="63">
        <v>8</v>
      </c>
      <c r="AD22" s="63">
        <v>8</v>
      </c>
      <c r="AE22" s="63">
        <v>5</v>
      </c>
      <c r="AF22" s="63">
        <v>4</v>
      </c>
      <c r="AG22" s="63" t="s">
        <v>582</v>
      </c>
      <c r="AH22" s="63" t="s">
        <v>582</v>
      </c>
      <c r="AI22" s="389">
        <v>8</v>
      </c>
      <c r="AJ22" s="63">
        <v>8</v>
      </c>
      <c r="AK22" s="63">
        <v>8</v>
      </c>
      <c r="AL22" s="63">
        <v>5</v>
      </c>
      <c r="AM22" s="63">
        <v>4</v>
      </c>
      <c r="AN22" s="63" t="s">
        <v>582</v>
      </c>
      <c r="AO22" s="63" t="s">
        <v>582</v>
      </c>
      <c r="AP22" s="389">
        <v>8</v>
      </c>
      <c r="AQ22" s="645">
        <f t="shared" si="0"/>
        <v>132</v>
      </c>
      <c r="AR22" s="646"/>
      <c r="AS22" s="647"/>
      <c r="AT22" s="648">
        <f t="shared" si="1"/>
        <v>33</v>
      </c>
      <c r="AU22" s="649"/>
      <c r="AV22" s="650"/>
      <c r="AW22" s="651">
        <f>IF($Y$4=0,"",ROUNDDOWN((AT22+AT23)/$Y$4,2))</f>
        <v>1</v>
      </c>
      <c r="AX22" s="652"/>
      <c r="AY22" s="653"/>
      <c r="AZ22" s="600" t="s">
        <v>583</v>
      </c>
      <c r="BA22" s="601"/>
      <c r="BB22" s="601"/>
      <c r="BC22" s="601"/>
      <c r="BD22" s="602"/>
    </row>
    <row r="23" spans="2:56" ht="15" customHeight="1">
      <c r="B23" s="728"/>
      <c r="C23" s="729"/>
      <c r="D23" s="729"/>
      <c r="E23" s="729"/>
      <c r="F23" s="730"/>
      <c r="G23" s="728"/>
      <c r="H23" s="730"/>
      <c r="I23" s="734"/>
      <c r="J23" s="735"/>
      <c r="K23" s="735"/>
      <c r="L23" s="735"/>
      <c r="M23" s="641" t="s">
        <v>48</v>
      </c>
      <c r="N23" s="641"/>
      <c r="O23" s="63"/>
      <c r="P23" s="63"/>
      <c r="Q23" s="63">
        <v>3</v>
      </c>
      <c r="R23" s="63">
        <v>4</v>
      </c>
      <c r="S23" s="63"/>
      <c r="T23" s="63"/>
      <c r="U23" s="63"/>
      <c r="V23" s="63"/>
      <c r="W23" s="63"/>
      <c r="X23" s="63">
        <v>3</v>
      </c>
      <c r="Y23" s="63">
        <v>4</v>
      </c>
      <c r="Z23" s="63"/>
      <c r="AA23" s="63"/>
      <c r="AB23" s="63"/>
      <c r="AC23" s="63"/>
      <c r="AD23" s="63"/>
      <c r="AE23" s="63">
        <v>3</v>
      </c>
      <c r="AF23" s="63">
        <v>4</v>
      </c>
      <c r="AG23" s="63"/>
      <c r="AH23" s="63"/>
      <c r="AI23" s="63"/>
      <c r="AJ23" s="63"/>
      <c r="AK23" s="63"/>
      <c r="AL23" s="63">
        <v>3</v>
      </c>
      <c r="AM23" s="63">
        <v>4</v>
      </c>
      <c r="AN23" s="63"/>
      <c r="AO23" s="63"/>
      <c r="AP23" s="63"/>
      <c r="AQ23" s="645">
        <f t="shared" si="0"/>
        <v>28</v>
      </c>
      <c r="AR23" s="646"/>
      <c r="AS23" s="647"/>
      <c r="AT23" s="648">
        <f t="shared" si="1"/>
        <v>7</v>
      </c>
      <c r="AU23" s="649"/>
      <c r="AV23" s="650"/>
      <c r="AW23" s="651"/>
      <c r="AX23" s="652"/>
      <c r="AY23" s="653"/>
      <c r="AZ23" s="600"/>
      <c r="BA23" s="601"/>
      <c r="BB23" s="601"/>
      <c r="BC23" s="601"/>
      <c r="BD23" s="602"/>
    </row>
    <row r="24" spans="2:56" ht="15" customHeight="1">
      <c r="B24" s="725" t="s">
        <v>63</v>
      </c>
      <c r="C24" s="726"/>
      <c r="D24" s="726"/>
      <c r="E24" s="726"/>
      <c r="F24" s="727"/>
      <c r="G24" s="731" t="s">
        <v>64</v>
      </c>
      <c r="H24" s="727"/>
      <c r="I24" s="732" t="s">
        <v>166</v>
      </c>
      <c r="J24" s="733"/>
      <c r="K24" s="733"/>
      <c r="L24" s="733"/>
      <c r="M24" s="641" t="s">
        <v>47</v>
      </c>
      <c r="N24" s="641"/>
      <c r="O24" s="389">
        <v>8</v>
      </c>
      <c r="P24" s="63">
        <v>8</v>
      </c>
      <c r="Q24" s="63">
        <v>8</v>
      </c>
      <c r="R24" s="63">
        <v>5</v>
      </c>
      <c r="S24" s="63">
        <v>4</v>
      </c>
      <c r="T24" s="63" t="s">
        <v>582</v>
      </c>
      <c r="U24" s="63" t="s">
        <v>582</v>
      </c>
      <c r="V24" s="389">
        <v>8</v>
      </c>
      <c r="W24" s="63">
        <v>8</v>
      </c>
      <c r="X24" s="63">
        <v>8</v>
      </c>
      <c r="Y24" s="63">
        <v>5</v>
      </c>
      <c r="Z24" s="63">
        <v>4</v>
      </c>
      <c r="AA24" s="63" t="s">
        <v>582</v>
      </c>
      <c r="AB24" s="63" t="s">
        <v>582</v>
      </c>
      <c r="AC24" s="389">
        <v>8</v>
      </c>
      <c r="AD24" s="63">
        <v>8</v>
      </c>
      <c r="AE24" s="63">
        <v>8</v>
      </c>
      <c r="AF24" s="63">
        <v>5</v>
      </c>
      <c r="AG24" s="63">
        <v>4</v>
      </c>
      <c r="AH24" s="63" t="s">
        <v>582</v>
      </c>
      <c r="AI24" s="63" t="s">
        <v>582</v>
      </c>
      <c r="AJ24" s="389">
        <v>8</v>
      </c>
      <c r="AK24" s="63">
        <v>8</v>
      </c>
      <c r="AL24" s="63">
        <v>8</v>
      </c>
      <c r="AM24" s="63">
        <v>5</v>
      </c>
      <c r="AN24" s="63">
        <v>4</v>
      </c>
      <c r="AO24" s="63" t="s">
        <v>582</v>
      </c>
      <c r="AP24" s="63" t="s">
        <v>582</v>
      </c>
      <c r="AQ24" s="645">
        <f t="shared" si="0"/>
        <v>132</v>
      </c>
      <c r="AR24" s="646"/>
      <c r="AS24" s="647"/>
      <c r="AT24" s="648">
        <f t="shared" si="1"/>
        <v>33</v>
      </c>
      <c r="AU24" s="649"/>
      <c r="AV24" s="650"/>
      <c r="AW24" s="651">
        <f>IF($Y$4=0,"",ROUNDDOWN((AT24+AT25)/$Y$4,2))</f>
        <v>1</v>
      </c>
      <c r="AX24" s="652"/>
      <c r="AY24" s="653"/>
      <c r="AZ24" s="600" t="s">
        <v>583</v>
      </c>
      <c r="BA24" s="601"/>
      <c r="BB24" s="601"/>
      <c r="BC24" s="601"/>
      <c r="BD24" s="602"/>
    </row>
    <row r="25" spans="2:56" ht="15" customHeight="1">
      <c r="B25" s="728"/>
      <c r="C25" s="729"/>
      <c r="D25" s="729"/>
      <c r="E25" s="729"/>
      <c r="F25" s="730"/>
      <c r="G25" s="728"/>
      <c r="H25" s="730"/>
      <c r="I25" s="734"/>
      <c r="J25" s="735"/>
      <c r="K25" s="735"/>
      <c r="L25" s="735"/>
      <c r="M25" s="641" t="s">
        <v>48</v>
      </c>
      <c r="N25" s="641"/>
      <c r="O25" s="63"/>
      <c r="P25" s="63"/>
      <c r="Q25" s="63"/>
      <c r="R25" s="63">
        <v>3</v>
      </c>
      <c r="S25" s="63">
        <v>4</v>
      </c>
      <c r="T25" s="63"/>
      <c r="U25" s="63"/>
      <c r="V25" s="63"/>
      <c r="W25" s="63"/>
      <c r="X25" s="63"/>
      <c r="Y25" s="63">
        <v>3</v>
      </c>
      <c r="Z25" s="63">
        <v>4</v>
      </c>
      <c r="AA25" s="63"/>
      <c r="AB25" s="63"/>
      <c r="AC25" s="63"/>
      <c r="AD25" s="63"/>
      <c r="AE25" s="63"/>
      <c r="AF25" s="63">
        <v>3</v>
      </c>
      <c r="AG25" s="63">
        <v>4</v>
      </c>
      <c r="AH25" s="63"/>
      <c r="AI25" s="63"/>
      <c r="AJ25" s="63"/>
      <c r="AK25" s="63"/>
      <c r="AL25" s="63"/>
      <c r="AM25" s="63">
        <v>3</v>
      </c>
      <c r="AN25" s="63">
        <v>4</v>
      </c>
      <c r="AO25" s="63"/>
      <c r="AP25" s="63"/>
      <c r="AQ25" s="645">
        <f t="shared" si="0"/>
        <v>28</v>
      </c>
      <c r="AR25" s="646"/>
      <c r="AS25" s="647"/>
      <c r="AT25" s="648">
        <f t="shared" si="1"/>
        <v>7</v>
      </c>
      <c r="AU25" s="649"/>
      <c r="AV25" s="650"/>
      <c r="AW25" s="651"/>
      <c r="AX25" s="652"/>
      <c r="AY25" s="653"/>
      <c r="AZ25" s="600"/>
      <c r="BA25" s="601"/>
      <c r="BB25" s="601"/>
      <c r="BC25" s="601"/>
      <c r="BD25" s="602"/>
    </row>
    <row r="26" spans="2:56" ht="15" customHeight="1">
      <c r="B26" s="725" t="s">
        <v>63</v>
      </c>
      <c r="C26" s="726"/>
      <c r="D26" s="726"/>
      <c r="E26" s="726"/>
      <c r="F26" s="727"/>
      <c r="G26" s="731" t="s">
        <v>64</v>
      </c>
      <c r="H26" s="727"/>
      <c r="I26" s="732" t="s">
        <v>166</v>
      </c>
      <c r="J26" s="733"/>
      <c r="K26" s="733"/>
      <c r="L26" s="733"/>
      <c r="M26" s="641" t="s">
        <v>47</v>
      </c>
      <c r="N26" s="641"/>
      <c r="O26" s="63" t="s">
        <v>582</v>
      </c>
      <c r="P26" s="389">
        <v>8</v>
      </c>
      <c r="Q26" s="63">
        <v>8</v>
      </c>
      <c r="R26" s="63">
        <v>8</v>
      </c>
      <c r="S26" s="63">
        <v>5</v>
      </c>
      <c r="T26" s="63">
        <v>4</v>
      </c>
      <c r="U26" s="63" t="s">
        <v>582</v>
      </c>
      <c r="V26" s="63" t="s">
        <v>582</v>
      </c>
      <c r="W26" s="389">
        <v>8</v>
      </c>
      <c r="X26" s="63">
        <v>8</v>
      </c>
      <c r="Y26" s="63">
        <v>8</v>
      </c>
      <c r="Z26" s="63">
        <v>5</v>
      </c>
      <c r="AA26" s="63">
        <v>4</v>
      </c>
      <c r="AB26" s="63" t="s">
        <v>582</v>
      </c>
      <c r="AC26" s="63" t="s">
        <v>582</v>
      </c>
      <c r="AD26" s="389">
        <v>8</v>
      </c>
      <c r="AE26" s="63">
        <v>8</v>
      </c>
      <c r="AF26" s="63">
        <v>8</v>
      </c>
      <c r="AG26" s="63">
        <v>5</v>
      </c>
      <c r="AH26" s="63">
        <v>4</v>
      </c>
      <c r="AI26" s="63" t="s">
        <v>582</v>
      </c>
      <c r="AJ26" s="63" t="s">
        <v>582</v>
      </c>
      <c r="AK26" s="389">
        <v>8</v>
      </c>
      <c r="AL26" s="63">
        <v>8</v>
      </c>
      <c r="AM26" s="63">
        <v>8</v>
      </c>
      <c r="AN26" s="63">
        <v>5</v>
      </c>
      <c r="AO26" s="63">
        <v>4</v>
      </c>
      <c r="AP26" s="63" t="s">
        <v>582</v>
      </c>
      <c r="AQ26" s="645">
        <f>SUM(O26:AP26)</f>
        <v>132</v>
      </c>
      <c r="AR26" s="646"/>
      <c r="AS26" s="647"/>
      <c r="AT26" s="648">
        <f>ROUNDDOWN(AQ26/4,2)</f>
        <v>33</v>
      </c>
      <c r="AU26" s="649"/>
      <c r="AV26" s="650"/>
      <c r="AW26" s="651">
        <f>IF($Y$4=0,"",ROUNDDOWN((AT26+AT27)/$Y$4,2))</f>
        <v>1</v>
      </c>
      <c r="AX26" s="652"/>
      <c r="AY26" s="653"/>
      <c r="AZ26" s="600" t="s">
        <v>583</v>
      </c>
      <c r="BA26" s="601"/>
      <c r="BB26" s="601"/>
      <c r="BC26" s="601"/>
      <c r="BD26" s="602"/>
    </row>
    <row r="27" spans="2:56" ht="15" customHeight="1">
      <c r="B27" s="728"/>
      <c r="C27" s="729"/>
      <c r="D27" s="729"/>
      <c r="E27" s="729"/>
      <c r="F27" s="730"/>
      <c r="G27" s="728"/>
      <c r="H27" s="730"/>
      <c r="I27" s="734"/>
      <c r="J27" s="735"/>
      <c r="K27" s="735"/>
      <c r="L27" s="735"/>
      <c r="M27" s="641" t="s">
        <v>48</v>
      </c>
      <c r="N27" s="641"/>
      <c r="O27" s="63"/>
      <c r="P27" s="63"/>
      <c r="Q27" s="63"/>
      <c r="R27" s="63"/>
      <c r="S27" s="63">
        <v>3</v>
      </c>
      <c r="T27" s="63">
        <v>4</v>
      </c>
      <c r="U27" s="63"/>
      <c r="V27" s="63"/>
      <c r="W27" s="63"/>
      <c r="X27" s="63"/>
      <c r="Y27" s="63"/>
      <c r="Z27" s="63">
        <v>3</v>
      </c>
      <c r="AA27" s="63">
        <v>4</v>
      </c>
      <c r="AB27" s="63"/>
      <c r="AC27" s="63"/>
      <c r="AD27" s="63"/>
      <c r="AE27" s="63"/>
      <c r="AF27" s="63"/>
      <c r="AG27" s="63">
        <v>3</v>
      </c>
      <c r="AH27" s="63">
        <v>4</v>
      </c>
      <c r="AI27" s="63"/>
      <c r="AJ27" s="63"/>
      <c r="AK27" s="63"/>
      <c r="AL27" s="63"/>
      <c r="AM27" s="63"/>
      <c r="AN27" s="63">
        <v>3</v>
      </c>
      <c r="AO27" s="63">
        <v>4</v>
      </c>
      <c r="AP27" s="63"/>
      <c r="AQ27" s="645">
        <f>SUM(O27:AP27)</f>
        <v>28</v>
      </c>
      <c r="AR27" s="646"/>
      <c r="AS27" s="647"/>
      <c r="AT27" s="648">
        <f>ROUNDDOWN(AQ27/4,2)</f>
        <v>7</v>
      </c>
      <c r="AU27" s="649"/>
      <c r="AV27" s="650"/>
      <c r="AW27" s="651"/>
      <c r="AX27" s="652"/>
      <c r="AY27" s="653"/>
      <c r="AZ27" s="600"/>
      <c r="BA27" s="601"/>
      <c r="BB27" s="601"/>
      <c r="BC27" s="601"/>
      <c r="BD27" s="602"/>
    </row>
    <row r="28" spans="2:56" ht="15" customHeight="1">
      <c r="B28" s="725" t="s">
        <v>63</v>
      </c>
      <c r="C28" s="726"/>
      <c r="D28" s="726"/>
      <c r="E28" s="726"/>
      <c r="F28" s="727"/>
      <c r="G28" s="731" t="s">
        <v>64</v>
      </c>
      <c r="H28" s="727"/>
      <c r="I28" s="732" t="s">
        <v>166</v>
      </c>
      <c r="J28" s="733"/>
      <c r="K28" s="733"/>
      <c r="L28" s="733"/>
      <c r="M28" s="641" t="s">
        <v>47</v>
      </c>
      <c r="N28" s="641"/>
      <c r="O28" s="63" t="s">
        <v>582</v>
      </c>
      <c r="P28" s="63" t="s">
        <v>582</v>
      </c>
      <c r="Q28" s="389">
        <v>8</v>
      </c>
      <c r="R28" s="63">
        <v>8</v>
      </c>
      <c r="S28" s="63">
        <v>8</v>
      </c>
      <c r="T28" s="63">
        <v>5</v>
      </c>
      <c r="U28" s="63">
        <v>4</v>
      </c>
      <c r="V28" s="63" t="s">
        <v>582</v>
      </c>
      <c r="W28" s="63" t="s">
        <v>582</v>
      </c>
      <c r="X28" s="389">
        <v>8</v>
      </c>
      <c r="Y28" s="63">
        <v>8</v>
      </c>
      <c r="Z28" s="63">
        <v>8</v>
      </c>
      <c r="AA28" s="63">
        <v>5</v>
      </c>
      <c r="AB28" s="63">
        <v>4</v>
      </c>
      <c r="AC28" s="63" t="s">
        <v>582</v>
      </c>
      <c r="AD28" s="63" t="s">
        <v>582</v>
      </c>
      <c r="AE28" s="389">
        <v>8</v>
      </c>
      <c r="AF28" s="63">
        <v>8</v>
      </c>
      <c r="AG28" s="63">
        <v>8</v>
      </c>
      <c r="AH28" s="63">
        <v>5</v>
      </c>
      <c r="AI28" s="63">
        <v>4</v>
      </c>
      <c r="AJ28" s="63" t="s">
        <v>582</v>
      </c>
      <c r="AK28" s="63" t="s">
        <v>582</v>
      </c>
      <c r="AL28" s="389">
        <v>8</v>
      </c>
      <c r="AM28" s="63">
        <v>8</v>
      </c>
      <c r="AN28" s="63">
        <v>8</v>
      </c>
      <c r="AO28" s="63">
        <v>5</v>
      </c>
      <c r="AP28" s="63">
        <v>4</v>
      </c>
      <c r="AQ28" s="645">
        <f t="shared" si="0"/>
        <v>132</v>
      </c>
      <c r="AR28" s="646"/>
      <c r="AS28" s="647"/>
      <c r="AT28" s="648">
        <f t="shared" si="1"/>
        <v>33</v>
      </c>
      <c r="AU28" s="649"/>
      <c r="AV28" s="650"/>
      <c r="AW28" s="651">
        <f>IF($Y$4=0,"",ROUNDDOWN((AT28+AT29)/$Y$4,2))</f>
        <v>1</v>
      </c>
      <c r="AX28" s="652"/>
      <c r="AY28" s="653"/>
      <c r="AZ28" s="600" t="s">
        <v>583</v>
      </c>
      <c r="BA28" s="601"/>
      <c r="BB28" s="601"/>
      <c r="BC28" s="601"/>
      <c r="BD28" s="602"/>
    </row>
    <row r="29" spans="2:56" ht="15" customHeight="1">
      <c r="B29" s="728"/>
      <c r="C29" s="729"/>
      <c r="D29" s="729"/>
      <c r="E29" s="729"/>
      <c r="F29" s="730"/>
      <c r="G29" s="728"/>
      <c r="H29" s="730"/>
      <c r="I29" s="734"/>
      <c r="J29" s="735"/>
      <c r="K29" s="735"/>
      <c r="L29" s="735"/>
      <c r="M29" s="641" t="s">
        <v>48</v>
      </c>
      <c r="N29" s="641"/>
      <c r="O29" s="63"/>
      <c r="P29" s="63"/>
      <c r="Q29" s="63"/>
      <c r="R29" s="63"/>
      <c r="S29" s="63"/>
      <c r="T29" s="63">
        <v>3</v>
      </c>
      <c r="U29" s="63">
        <v>4</v>
      </c>
      <c r="V29" s="63"/>
      <c r="W29" s="63"/>
      <c r="X29" s="63"/>
      <c r="Y29" s="63"/>
      <c r="Z29" s="63"/>
      <c r="AA29" s="63">
        <v>3</v>
      </c>
      <c r="AB29" s="63">
        <v>4</v>
      </c>
      <c r="AC29" s="63"/>
      <c r="AD29" s="63"/>
      <c r="AE29" s="63"/>
      <c r="AF29" s="63"/>
      <c r="AG29" s="63"/>
      <c r="AH29" s="63">
        <v>3</v>
      </c>
      <c r="AI29" s="63">
        <v>4</v>
      </c>
      <c r="AJ29" s="63"/>
      <c r="AK29" s="63"/>
      <c r="AL29" s="63"/>
      <c r="AM29" s="63"/>
      <c r="AN29" s="63"/>
      <c r="AO29" s="63">
        <v>3</v>
      </c>
      <c r="AP29" s="63">
        <v>4</v>
      </c>
      <c r="AQ29" s="645">
        <f t="shared" si="0"/>
        <v>28</v>
      </c>
      <c r="AR29" s="646"/>
      <c r="AS29" s="647"/>
      <c r="AT29" s="648">
        <f t="shared" si="1"/>
        <v>7</v>
      </c>
      <c r="AU29" s="649"/>
      <c r="AV29" s="650"/>
      <c r="AW29" s="651"/>
      <c r="AX29" s="652"/>
      <c r="AY29" s="653"/>
      <c r="AZ29" s="600"/>
      <c r="BA29" s="601"/>
      <c r="BB29" s="601"/>
      <c r="BC29" s="601"/>
      <c r="BD29" s="602"/>
    </row>
    <row r="30" spans="2:56" ht="15" customHeight="1">
      <c r="B30" s="725" t="s">
        <v>63</v>
      </c>
      <c r="C30" s="726"/>
      <c r="D30" s="726"/>
      <c r="E30" s="726"/>
      <c r="F30" s="727"/>
      <c r="G30" s="731" t="s">
        <v>64</v>
      </c>
      <c r="H30" s="727"/>
      <c r="I30" s="732" t="s">
        <v>166</v>
      </c>
      <c r="J30" s="733"/>
      <c r="K30" s="733"/>
      <c r="L30" s="733"/>
      <c r="M30" s="641" t="s">
        <v>47</v>
      </c>
      <c r="N30" s="641"/>
      <c r="O30" s="63">
        <v>8</v>
      </c>
      <c r="P30" s="63" t="s">
        <v>582</v>
      </c>
      <c r="Q30" s="63" t="s">
        <v>582</v>
      </c>
      <c r="R30" s="389">
        <v>8</v>
      </c>
      <c r="S30" s="63">
        <v>8</v>
      </c>
      <c r="T30" s="63">
        <v>8</v>
      </c>
      <c r="U30" s="63">
        <v>5</v>
      </c>
      <c r="V30" s="63">
        <v>4</v>
      </c>
      <c r="W30" s="63" t="s">
        <v>582</v>
      </c>
      <c r="X30" s="63" t="s">
        <v>582</v>
      </c>
      <c r="Y30" s="389">
        <v>8</v>
      </c>
      <c r="Z30" s="63">
        <v>8</v>
      </c>
      <c r="AA30" s="63">
        <v>8</v>
      </c>
      <c r="AB30" s="63">
        <v>5</v>
      </c>
      <c r="AC30" s="63">
        <v>4</v>
      </c>
      <c r="AD30" s="63" t="s">
        <v>582</v>
      </c>
      <c r="AE30" s="63" t="s">
        <v>582</v>
      </c>
      <c r="AF30" s="389">
        <v>8</v>
      </c>
      <c r="AG30" s="63">
        <v>8</v>
      </c>
      <c r="AH30" s="63">
        <v>8</v>
      </c>
      <c r="AI30" s="63">
        <v>5</v>
      </c>
      <c r="AJ30" s="63">
        <v>4</v>
      </c>
      <c r="AK30" s="63" t="s">
        <v>582</v>
      </c>
      <c r="AL30" s="63" t="s">
        <v>582</v>
      </c>
      <c r="AM30" s="389">
        <v>8</v>
      </c>
      <c r="AN30" s="63">
        <v>8</v>
      </c>
      <c r="AO30" s="63">
        <v>8</v>
      </c>
      <c r="AP30" s="63">
        <v>5</v>
      </c>
      <c r="AQ30" s="645">
        <f t="shared" si="0"/>
        <v>136</v>
      </c>
      <c r="AR30" s="646"/>
      <c r="AS30" s="647"/>
      <c r="AT30" s="648">
        <f t="shared" si="1"/>
        <v>34</v>
      </c>
      <c r="AU30" s="649"/>
      <c r="AV30" s="650"/>
      <c r="AW30" s="651">
        <f>IF($Y$4=0,"",ROUNDDOWN((AT30+AT31)/$Y$4,2))</f>
        <v>1</v>
      </c>
      <c r="AX30" s="652"/>
      <c r="AY30" s="653"/>
      <c r="AZ30" s="600"/>
      <c r="BA30" s="601"/>
      <c r="BB30" s="601"/>
      <c r="BC30" s="601"/>
      <c r="BD30" s="602"/>
    </row>
    <row r="31" spans="2:56" ht="15" customHeight="1">
      <c r="B31" s="728"/>
      <c r="C31" s="729"/>
      <c r="D31" s="729"/>
      <c r="E31" s="729"/>
      <c r="F31" s="730"/>
      <c r="G31" s="728"/>
      <c r="H31" s="730"/>
      <c r="I31" s="734"/>
      <c r="J31" s="735"/>
      <c r="K31" s="735"/>
      <c r="L31" s="735"/>
      <c r="M31" s="641" t="s">
        <v>48</v>
      </c>
      <c r="N31" s="641"/>
      <c r="O31" s="63"/>
      <c r="P31" s="63"/>
      <c r="Q31" s="63"/>
      <c r="R31" s="63"/>
      <c r="S31" s="63"/>
      <c r="T31" s="63"/>
      <c r="U31" s="63">
        <v>3</v>
      </c>
      <c r="V31" s="63">
        <v>4</v>
      </c>
      <c r="W31" s="63"/>
      <c r="X31" s="63"/>
      <c r="Y31" s="63"/>
      <c r="Z31" s="63"/>
      <c r="AA31" s="63"/>
      <c r="AB31" s="63">
        <v>3</v>
      </c>
      <c r="AC31" s="63">
        <v>4</v>
      </c>
      <c r="AD31" s="63"/>
      <c r="AE31" s="63"/>
      <c r="AF31" s="63"/>
      <c r="AG31" s="63"/>
      <c r="AH31" s="63"/>
      <c r="AI31" s="63">
        <v>3</v>
      </c>
      <c r="AJ31" s="63">
        <v>4</v>
      </c>
      <c r="AK31" s="63"/>
      <c r="AL31" s="63"/>
      <c r="AM31" s="63"/>
      <c r="AN31" s="63"/>
      <c r="AO31" s="63"/>
      <c r="AP31" s="63">
        <v>3</v>
      </c>
      <c r="AQ31" s="645">
        <f t="shared" si="0"/>
        <v>24</v>
      </c>
      <c r="AR31" s="646"/>
      <c r="AS31" s="647"/>
      <c r="AT31" s="648">
        <f t="shared" si="1"/>
        <v>6</v>
      </c>
      <c r="AU31" s="649"/>
      <c r="AV31" s="650"/>
      <c r="AW31" s="651"/>
      <c r="AX31" s="652"/>
      <c r="AY31" s="653"/>
      <c r="AZ31" s="600"/>
      <c r="BA31" s="601"/>
      <c r="BB31" s="601"/>
      <c r="BC31" s="601"/>
      <c r="BD31" s="602"/>
    </row>
    <row r="32" spans="2:56" ht="15" customHeight="1">
      <c r="B32" s="725" t="s">
        <v>63</v>
      </c>
      <c r="C32" s="736"/>
      <c r="D32" s="736"/>
      <c r="E32" s="736"/>
      <c r="F32" s="737"/>
      <c r="G32" s="731" t="s">
        <v>162</v>
      </c>
      <c r="H32" s="741"/>
      <c r="I32" s="732" t="s">
        <v>166</v>
      </c>
      <c r="J32" s="744"/>
      <c r="K32" s="744"/>
      <c r="L32" s="745"/>
      <c r="M32" s="641" t="s">
        <v>47</v>
      </c>
      <c r="N32" s="641"/>
      <c r="O32" s="63" t="s">
        <v>582</v>
      </c>
      <c r="P32" s="63">
        <v>4</v>
      </c>
      <c r="Q32" s="63">
        <v>4</v>
      </c>
      <c r="R32" s="63">
        <v>4</v>
      </c>
      <c r="S32" s="63">
        <v>4</v>
      </c>
      <c r="T32" s="63" t="s">
        <v>582</v>
      </c>
      <c r="U32" s="63">
        <v>4</v>
      </c>
      <c r="V32" s="63">
        <v>4</v>
      </c>
      <c r="W32" s="63">
        <v>4</v>
      </c>
      <c r="X32" s="63">
        <v>4</v>
      </c>
      <c r="Y32" s="63">
        <v>4</v>
      </c>
      <c r="Z32" s="63">
        <v>4</v>
      </c>
      <c r="AA32" s="63" t="s">
        <v>582</v>
      </c>
      <c r="AB32" s="63" t="s">
        <v>582</v>
      </c>
      <c r="AC32" s="63">
        <v>4</v>
      </c>
      <c r="AD32" s="63">
        <v>4</v>
      </c>
      <c r="AE32" s="63">
        <v>4</v>
      </c>
      <c r="AF32" s="63">
        <v>4</v>
      </c>
      <c r="AG32" s="63">
        <v>4</v>
      </c>
      <c r="AH32" s="63" t="s">
        <v>582</v>
      </c>
      <c r="AI32" s="63" t="s">
        <v>582</v>
      </c>
      <c r="AJ32" s="63">
        <v>4</v>
      </c>
      <c r="AK32" s="63">
        <v>4</v>
      </c>
      <c r="AL32" s="63">
        <v>4</v>
      </c>
      <c r="AM32" s="63">
        <v>4</v>
      </c>
      <c r="AN32" s="63">
        <v>4</v>
      </c>
      <c r="AO32" s="63" t="s">
        <v>582</v>
      </c>
      <c r="AP32" s="63" t="s">
        <v>582</v>
      </c>
      <c r="AQ32" s="645">
        <f t="shared" si="0"/>
        <v>80</v>
      </c>
      <c r="AR32" s="646"/>
      <c r="AS32" s="647"/>
      <c r="AT32" s="648">
        <f t="shared" si="1"/>
        <v>20</v>
      </c>
      <c r="AU32" s="649"/>
      <c r="AV32" s="650"/>
      <c r="AW32" s="651">
        <f>IF($Y$4=0,"",ROUNDDOWN((AT32+AT33)/$Y$4,2))</f>
        <v>0.5</v>
      </c>
      <c r="AX32" s="652"/>
      <c r="AY32" s="653"/>
      <c r="AZ32" s="600"/>
      <c r="BA32" s="601"/>
      <c r="BB32" s="601"/>
      <c r="BC32" s="601"/>
      <c r="BD32" s="602"/>
    </row>
    <row r="33" spans="2:56" ht="15" customHeight="1">
      <c r="B33" s="738"/>
      <c r="C33" s="739"/>
      <c r="D33" s="739"/>
      <c r="E33" s="739"/>
      <c r="F33" s="740"/>
      <c r="G33" s="742"/>
      <c r="H33" s="743"/>
      <c r="I33" s="746"/>
      <c r="J33" s="747"/>
      <c r="K33" s="747"/>
      <c r="L33" s="748"/>
      <c r="M33" s="641" t="s">
        <v>48</v>
      </c>
      <c r="N33" s="641"/>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45">
        <f t="shared" si="0"/>
        <v>0</v>
      </c>
      <c r="AR33" s="646"/>
      <c r="AS33" s="647"/>
      <c r="AT33" s="648">
        <f t="shared" si="1"/>
        <v>0</v>
      </c>
      <c r="AU33" s="649"/>
      <c r="AV33" s="650"/>
      <c r="AW33" s="651"/>
      <c r="AX33" s="652"/>
      <c r="AY33" s="653"/>
      <c r="AZ33" s="600"/>
      <c r="BA33" s="601"/>
      <c r="BB33" s="601"/>
      <c r="BC33" s="601"/>
      <c r="BD33" s="602"/>
    </row>
    <row r="34" spans="2:56" ht="15" customHeight="1">
      <c r="B34" s="669" t="s">
        <v>49</v>
      </c>
      <c r="C34" s="670"/>
      <c r="D34" s="670"/>
      <c r="E34" s="670"/>
      <c r="F34" s="670"/>
      <c r="G34" s="670"/>
      <c r="H34" s="670"/>
      <c r="I34" s="670"/>
      <c r="J34" s="670"/>
      <c r="K34" s="670"/>
      <c r="L34" s="670"/>
      <c r="M34" s="670"/>
      <c r="N34" s="671"/>
      <c r="O34" s="64">
        <f>SUM(O13,O30:O33,O14,O16,O18,O20,O22,O24,O26,O28,O30,O32)-8</f>
        <v>41</v>
      </c>
      <c r="P34" s="64">
        <f aca="true" t="shared" si="2" ref="P34:AP34">SUM(P13,P30:P33,P14,P16,P18,P20,P22,P24,P26,P28,P30,P32)-8</f>
        <v>45</v>
      </c>
      <c r="Q34" s="64">
        <f t="shared" si="2"/>
        <v>37</v>
      </c>
      <c r="R34" s="64">
        <f t="shared" si="2"/>
        <v>45</v>
      </c>
      <c r="S34" s="64">
        <f>SUM(S13,S30:S33,S14,S16,S18,S20,S22,S24,S26,S28,S30,S32)-8</f>
        <v>45</v>
      </c>
      <c r="T34" s="64">
        <f t="shared" si="2"/>
        <v>37</v>
      </c>
      <c r="U34" s="64">
        <f t="shared" si="2"/>
        <v>45</v>
      </c>
      <c r="V34" s="64">
        <f t="shared" si="2"/>
        <v>45</v>
      </c>
      <c r="W34" s="64">
        <f t="shared" si="2"/>
        <v>45</v>
      </c>
      <c r="X34" s="64">
        <f t="shared" si="2"/>
        <v>37</v>
      </c>
      <c r="Y34" s="64">
        <f t="shared" si="2"/>
        <v>41</v>
      </c>
      <c r="Z34" s="64">
        <f t="shared" si="2"/>
        <v>41</v>
      </c>
      <c r="AA34" s="64">
        <f t="shared" si="2"/>
        <v>41</v>
      </c>
      <c r="AB34" s="64">
        <f t="shared" si="2"/>
        <v>41</v>
      </c>
      <c r="AC34" s="64">
        <f t="shared" si="2"/>
        <v>45</v>
      </c>
      <c r="AD34" s="64">
        <f t="shared" si="2"/>
        <v>37</v>
      </c>
      <c r="AE34" s="64">
        <f t="shared" si="2"/>
        <v>37</v>
      </c>
      <c r="AF34" s="64">
        <f t="shared" si="2"/>
        <v>45</v>
      </c>
      <c r="AG34" s="64">
        <f t="shared" si="2"/>
        <v>45</v>
      </c>
      <c r="AH34" s="64">
        <f t="shared" si="2"/>
        <v>41</v>
      </c>
      <c r="AI34" s="64">
        <f t="shared" si="2"/>
        <v>41</v>
      </c>
      <c r="AJ34" s="64">
        <f t="shared" si="2"/>
        <v>41</v>
      </c>
      <c r="AK34" s="64">
        <f t="shared" si="2"/>
        <v>37</v>
      </c>
      <c r="AL34" s="64">
        <f t="shared" si="2"/>
        <v>41</v>
      </c>
      <c r="AM34" s="64">
        <f t="shared" si="2"/>
        <v>45</v>
      </c>
      <c r="AN34" s="64">
        <f t="shared" si="2"/>
        <v>45</v>
      </c>
      <c r="AO34" s="64">
        <f t="shared" si="2"/>
        <v>41</v>
      </c>
      <c r="AP34" s="64">
        <f t="shared" si="2"/>
        <v>41</v>
      </c>
      <c r="AQ34" s="645">
        <f>SUM(O34:AP34)</f>
        <v>1168</v>
      </c>
      <c r="AR34" s="646"/>
      <c r="AS34" s="647"/>
      <c r="AT34" s="648">
        <f>ROUNDDOWN(AQ34/4,2)</f>
        <v>292</v>
      </c>
      <c r="AU34" s="649"/>
      <c r="AV34" s="650"/>
      <c r="AW34" s="651">
        <f>IF($Y$4=0,"",ROUNDDOWN(AT34/$Y$4,2))</f>
        <v>7.3</v>
      </c>
      <c r="AX34" s="652"/>
      <c r="AY34" s="653"/>
      <c r="AZ34" s="600"/>
      <c r="BA34" s="601"/>
      <c r="BB34" s="601"/>
      <c r="BC34" s="601"/>
      <c r="BD34" s="602"/>
    </row>
    <row r="35" spans="2:56" ht="15" customHeight="1" thickBot="1">
      <c r="B35" s="672" t="s">
        <v>50</v>
      </c>
      <c r="C35" s="673"/>
      <c r="D35" s="673"/>
      <c r="E35" s="673"/>
      <c r="F35" s="673"/>
      <c r="G35" s="673"/>
      <c r="H35" s="673"/>
      <c r="I35" s="673"/>
      <c r="J35" s="673"/>
      <c r="K35" s="673"/>
      <c r="L35" s="673"/>
      <c r="M35" s="673"/>
      <c r="N35" s="674"/>
      <c r="O35" s="65">
        <v>8</v>
      </c>
      <c r="P35" s="65">
        <v>8</v>
      </c>
      <c r="Q35" s="65">
        <v>8</v>
      </c>
      <c r="R35" s="65">
        <v>8</v>
      </c>
      <c r="S35" s="65">
        <v>8</v>
      </c>
      <c r="T35" s="65">
        <v>8</v>
      </c>
      <c r="U35" s="65">
        <v>8</v>
      </c>
      <c r="V35" s="65">
        <v>8</v>
      </c>
      <c r="W35" s="65">
        <v>8</v>
      </c>
      <c r="X35" s="65">
        <v>8</v>
      </c>
      <c r="Y35" s="65">
        <v>8</v>
      </c>
      <c r="Z35" s="65">
        <v>8</v>
      </c>
      <c r="AA35" s="65">
        <v>8</v>
      </c>
      <c r="AB35" s="65">
        <v>8</v>
      </c>
      <c r="AC35" s="65">
        <v>8</v>
      </c>
      <c r="AD35" s="65">
        <v>8</v>
      </c>
      <c r="AE35" s="65">
        <v>8</v>
      </c>
      <c r="AF35" s="65">
        <v>8</v>
      </c>
      <c r="AG35" s="65">
        <v>8</v>
      </c>
      <c r="AH35" s="65">
        <v>8</v>
      </c>
      <c r="AI35" s="65">
        <v>8</v>
      </c>
      <c r="AJ35" s="65">
        <v>8</v>
      </c>
      <c r="AK35" s="65">
        <v>8</v>
      </c>
      <c r="AL35" s="65">
        <v>8</v>
      </c>
      <c r="AM35" s="65">
        <v>8</v>
      </c>
      <c r="AN35" s="65">
        <v>8</v>
      </c>
      <c r="AO35" s="65">
        <v>8</v>
      </c>
      <c r="AP35" s="65">
        <v>8</v>
      </c>
      <c r="AQ35" s="675">
        <f>SUM(O35:AP35)</f>
        <v>224</v>
      </c>
      <c r="AR35" s="676"/>
      <c r="AS35" s="677"/>
      <c r="AT35" s="678">
        <f>ROUNDDOWN(AQ35/4,2)</f>
        <v>56</v>
      </c>
      <c r="AU35" s="679"/>
      <c r="AV35" s="680"/>
      <c r="AW35" s="681">
        <f>IF($Y$4=0,"",ROUNDDOWN(AT35/$Y$4,2))</f>
        <v>1.4</v>
      </c>
      <c r="AX35" s="682"/>
      <c r="AY35" s="683"/>
      <c r="AZ35" s="684"/>
      <c r="BA35" s="685"/>
      <c r="BB35" s="685"/>
      <c r="BC35" s="685"/>
      <c r="BD35" s="686"/>
    </row>
    <row r="36" spans="2:56" ht="15" customHeight="1" thickTop="1">
      <c r="B36" s="710" t="s">
        <v>80</v>
      </c>
      <c r="C36" s="711"/>
      <c r="D36" s="711"/>
      <c r="E36" s="711"/>
      <c r="F36" s="712"/>
      <c r="G36" s="719" t="s">
        <v>81</v>
      </c>
      <c r="H36" s="720"/>
      <c r="I36" s="720"/>
      <c r="J36" s="720"/>
      <c r="K36" s="720"/>
      <c r="L36" s="720"/>
      <c r="M36" s="720"/>
      <c r="N36" s="721"/>
      <c r="O36" s="396">
        <v>12</v>
      </c>
      <c r="P36" s="396">
        <v>14</v>
      </c>
      <c r="Q36" s="396">
        <v>10</v>
      </c>
      <c r="R36" s="396">
        <v>14</v>
      </c>
      <c r="S36" s="396">
        <v>14</v>
      </c>
      <c r="T36" s="396">
        <v>10</v>
      </c>
      <c r="U36" s="396">
        <v>14</v>
      </c>
      <c r="V36" s="396">
        <v>14</v>
      </c>
      <c r="W36" s="396">
        <v>14</v>
      </c>
      <c r="X36" s="396">
        <v>10</v>
      </c>
      <c r="Y36" s="396">
        <v>12</v>
      </c>
      <c r="Z36" s="396">
        <v>12</v>
      </c>
      <c r="AA36" s="396">
        <v>12</v>
      </c>
      <c r="AB36" s="396">
        <v>12</v>
      </c>
      <c r="AC36" s="396">
        <v>14</v>
      </c>
      <c r="AD36" s="396">
        <v>10</v>
      </c>
      <c r="AE36" s="396">
        <v>10</v>
      </c>
      <c r="AF36" s="396">
        <v>14</v>
      </c>
      <c r="AG36" s="396">
        <v>14</v>
      </c>
      <c r="AH36" s="396">
        <v>12</v>
      </c>
      <c r="AI36" s="396">
        <v>12</v>
      </c>
      <c r="AJ36" s="396">
        <v>12</v>
      </c>
      <c r="AK36" s="396">
        <v>10</v>
      </c>
      <c r="AL36" s="396">
        <v>12</v>
      </c>
      <c r="AM36" s="396">
        <v>14</v>
      </c>
      <c r="AN36" s="396">
        <v>14</v>
      </c>
      <c r="AO36" s="396">
        <v>12</v>
      </c>
      <c r="AP36" s="396">
        <v>12</v>
      </c>
      <c r="AQ36" s="688"/>
      <c r="AR36" s="689"/>
      <c r="AS36" s="690"/>
      <c r="AT36" s="688"/>
      <c r="AU36" s="689"/>
      <c r="AV36" s="690"/>
      <c r="AW36" s="688"/>
      <c r="AX36" s="689"/>
      <c r="AY36" s="690"/>
      <c r="AZ36" s="691"/>
      <c r="BA36" s="692"/>
      <c r="BB36" s="692"/>
      <c r="BC36" s="692"/>
      <c r="BD36" s="693"/>
    </row>
    <row r="37" spans="2:56" ht="15" customHeight="1">
      <c r="B37" s="713"/>
      <c r="C37" s="714"/>
      <c r="D37" s="714"/>
      <c r="E37" s="714"/>
      <c r="F37" s="715"/>
      <c r="G37" s="722" t="s">
        <v>82</v>
      </c>
      <c r="H37" s="723"/>
      <c r="I37" s="723"/>
      <c r="J37" s="723"/>
      <c r="K37" s="723"/>
      <c r="L37" s="723"/>
      <c r="M37" s="723"/>
      <c r="N37" s="724"/>
      <c r="O37" s="397">
        <v>5</v>
      </c>
      <c r="P37" s="397">
        <v>4</v>
      </c>
      <c r="Q37" s="397">
        <v>3</v>
      </c>
      <c r="R37" s="397">
        <v>5</v>
      </c>
      <c r="S37" s="397">
        <v>4</v>
      </c>
      <c r="T37" s="397">
        <v>4</v>
      </c>
      <c r="U37" s="397">
        <v>5</v>
      </c>
      <c r="V37" s="397">
        <v>4</v>
      </c>
      <c r="W37" s="397">
        <v>5</v>
      </c>
      <c r="X37" s="397">
        <v>3</v>
      </c>
      <c r="Y37" s="397">
        <v>5</v>
      </c>
      <c r="Z37" s="397">
        <v>5</v>
      </c>
      <c r="AA37" s="397">
        <v>5</v>
      </c>
      <c r="AB37" s="397">
        <v>5</v>
      </c>
      <c r="AC37" s="397">
        <v>5</v>
      </c>
      <c r="AD37" s="397">
        <v>3</v>
      </c>
      <c r="AE37" s="397">
        <v>3</v>
      </c>
      <c r="AF37" s="397">
        <v>4</v>
      </c>
      <c r="AG37" s="397">
        <v>5</v>
      </c>
      <c r="AH37" s="397">
        <v>5</v>
      </c>
      <c r="AI37" s="397">
        <v>5</v>
      </c>
      <c r="AJ37" s="397">
        <v>5</v>
      </c>
      <c r="AK37" s="397">
        <v>3</v>
      </c>
      <c r="AL37" s="397">
        <v>5</v>
      </c>
      <c r="AM37" s="397">
        <v>5</v>
      </c>
      <c r="AN37" s="397">
        <v>4</v>
      </c>
      <c r="AO37" s="397">
        <v>5</v>
      </c>
      <c r="AP37" s="397">
        <v>5</v>
      </c>
      <c r="AQ37" s="651"/>
      <c r="AR37" s="652"/>
      <c r="AS37" s="653"/>
      <c r="AT37" s="651"/>
      <c r="AU37" s="652"/>
      <c r="AV37" s="653"/>
      <c r="AW37" s="651"/>
      <c r="AX37" s="652"/>
      <c r="AY37" s="653"/>
      <c r="AZ37" s="600"/>
      <c r="BA37" s="601"/>
      <c r="BB37" s="601"/>
      <c r="BC37" s="601"/>
      <c r="BD37" s="602"/>
    </row>
    <row r="38" spans="2:56" ht="15" customHeight="1">
      <c r="B38" s="716"/>
      <c r="C38" s="717"/>
      <c r="D38" s="717"/>
      <c r="E38" s="717"/>
      <c r="F38" s="718"/>
      <c r="G38" s="722" t="s">
        <v>83</v>
      </c>
      <c r="H38" s="723"/>
      <c r="I38" s="723"/>
      <c r="J38" s="723"/>
      <c r="K38" s="723"/>
      <c r="L38" s="723"/>
      <c r="M38" s="723"/>
      <c r="N38" s="724"/>
      <c r="O38" s="397">
        <v>5</v>
      </c>
      <c r="P38" s="397">
        <v>7</v>
      </c>
      <c r="Q38" s="397">
        <v>5</v>
      </c>
      <c r="R38" s="397">
        <v>7</v>
      </c>
      <c r="S38" s="397">
        <v>7</v>
      </c>
      <c r="T38" s="397">
        <v>5</v>
      </c>
      <c r="U38" s="397">
        <v>7</v>
      </c>
      <c r="V38" s="397">
        <v>7</v>
      </c>
      <c r="W38" s="397">
        <v>7</v>
      </c>
      <c r="X38" s="397">
        <v>4</v>
      </c>
      <c r="Y38" s="397">
        <v>5</v>
      </c>
      <c r="Z38" s="397">
        <v>5</v>
      </c>
      <c r="AA38" s="397">
        <v>5</v>
      </c>
      <c r="AB38" s="397">
        <v>5</v>
      </c>
      <c r="AC38" s="397">
        <v>7</v>
      </c>
      <c r="AD38" s="397">
        <v>5</v>
      </c>
      <c r="AE38" s="397">
        <v>4</v>
      </c>
      <c r="AF38" s="397">
        <v>7</v>
      </c>
      <c r="AG38" s="397">
        <v>7</v>
      </c>
      <c r="AH38" s="397">
        <v>5</v>
      </c>
      <c r="AI38" s="397">
        <v>5</v>
      </c>
      <c r="AJ38" s="397">
        <v>5</v>
      </c>
      <c r="AK38" s="397">
        <v>5</v>
      </c>
      <c r="AL38" s="397">
        <v>5</v>
      </c>
      <c r="AM38" s="397">
        <v>7</v>
      </c>
      <c r="AN38" s="397">
        <v>7</v>
      </c>
      <c r="AO38" s="397">
        <v>5</v>
      </c>
      <c r="AP38" s="397">
        <v>5</v>
      </c>
      <c r="AQ38" s="651"/>
      <c r="AR38" s="652"/>
      <c r="AS38" s="653"/>
      <c r="AT38" s="651"/>
      <c r="AU38" s="652"/>
      <c r="AV38" s="653"/>
      <c r="AW38" s="651"/>
      <c r="AX38" s="652"/>
      <c r="AY38" s="653"/>
      <c r="AZ38" s="600"/>
      <c r="BA38" s="601"/>
      <c r="BB38" s="601"/>
      <c r="BC38" s="601"/>
      <c r="BD38" s="602"/>
    </row>
    <row r="39" spans="2:56" ht="15" customHeight="1">
      <c r="B39" s="687" t="s">
        <v>575</v>
      </c>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7"/>
    </row>
    <row r="40" spans="2:56" ht="15" customHeight="1">
      <c r="B40" s="595" t="s">
        <v>576</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6"/>
      <c r="AN40" s="597"/>
      <c r="AO40" s="597"/>
      <c r="AP40" s="597"/>
      <c r="AQ40" s="597"/>
      <c r="AR40" s="597"/>
      <c r="AS40" s="597"/>
      <c r="AT40" s="597"/>
      <c r="AU40" s="597"/>
      <c r="AV40" s="597"/>
      <c r="AW40" s="597"/>
      <c r="AX40" s="597"/>
      <c r="AY40" s="597"/>
      <c r="AZ40" s="597"/>
      <c r="BA40" s="597"/>
      <c r="BB40" s="597"/>
      <c r="BC40" s="597"/>
      <c r="BD40" s="597"/>
    </row>
    <row r="41" spans="2:56" ht="15" customHeight="1">
      <c r="B41" s="595" t="s">
        <v>578</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6"/>
      <c r="AN41" s="597"/>
      <c r="AO41" s="597"/>
      <c r="AP41" s="597"/>
      <c r="AQ41" s="597"/>
      <c r="AR41" s="597"/>
      <c r="AS41" s="597"/>
      <c r="AT41" s="597"/>
      <c r="AU41" s="597"/>
      <c r="AV41" s="597"/>
      <c r="AW41" s="597"/>
      <c r="AX41" s="597"/>
      <c r="AY41" s="597"/>
      <c r="AZ41" s="597"/>
      <c r="BA41" s="597"/>
      <c r="BB41" s="597"/>
      <c r="BC41" s="597"/>
      <c r="BD41" s="597"/>
    </row>
    <row r="42" spans="2:56" ht="15" customHeight="1">
      <c r="B42" s="595" t="s">
        <v>579</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6"/>
      <c r="AN42" s="597"/>
      <c r="AO42" s="597"/>
      <c r="AP42" s="597"/>
      <c r="AQ42" s="597"/>
      <c r="AR42" s="597"/>
      <c r="AS42" s="597"/>
      <c r="AT42" s="597"/>
      <c r="AU42" s="597"/>
      <c r="AV42" s="597"/>
      <c r="AW42" s="597"/>
      <c r="AX42" s="597"/>
      <c r="AY42" s="597"/>
      <c r="AZ42" s="597"/>
      <c r="BA42" s="597"/>
      <c r="BB42" s="597"/>
      <c r="BC42" s="597"/>
      <c r="BD42" s="597"/>
    </row>
    <row r="43" spans="2:56" ht="15" customHeight="1">
      <c r="B43" s="595" t="s">
        <v>577</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6"/>
      <c r="AN43" s="597"/>
      <c r="AO43" s="597"/>
      <c r="AP43" s="597"/>
      <c r="AQ43" s="597"/>
      <c r="AR43" s="597"/>
      <c r="AS43" s="597"/>
      <c r="AT43" s="597"/>
      <c r="AU43" s="597"/>
      <c r="AV43" s="597"/>
      <c r="AW43" s="597"/>
      <c r="AX43" s="597"/>
      <c r="AY43" s="597"/>
      <c r="AZ43" s="597"/>
      <c r="BA43" s="597"/>
      <c r="BB43" s="597"/>
      <c r="BC43" s="597"/>
      <c r="BD43" s="597"/>
    </row>
    <row r="44" spans="36:37" ht="5.25" customHeight="1" thickBot="1">
      <c r="AJ44" s="696"/>
      <c r="AK44" s="696"/>
    </row>
    <row r="45" spans="2:37" ht="13.5">
      <c r="B45" s="697" t="s">
        <v>51</v>
      </c>
      <c r="C45" s="698"/>
      <c r="D45" s="698"/>
      <c r="E45" s="698"/>
      <c r="F45" s="698"/>
      <c r="G45" s="698"/>
      <c r="H45" s="698"/>
      <c r="I45" s="698"/>
      <c r="J45" s="698"/>
      <c r="K45" s="698"/>
      <c r="L45" s="698"/>
      <c r="M45" s="698"/>
      <c r="N45" s="698"/>
      <c r="O45" s="698"/>
      <c r="P45" s="698"/>
      <c r="Q45" s="698"/>
      <c r="R45" s="698"/>
      <c r="S45" s="698"/>
      <c r="T45" s="698"/>
      <c r="U45" s="698"/>
      <c r="V45" s="27" t="s">
        <v>52</v>
      </c>
      <c r="W45" s="27"/>
      <c r="X45" s="380">
        <v>16</v>
      </c>
      <c r="Y45" s="27" t="s">
        <v>53</v>
      </c>
      <c r="Z45" s="383">
        <v>0</v>
      </c>
      <c r="AA45" s="27" t="s">
        <v>54</v>
      </c>
      <c r="AB45" s="27" t="s">
        <v>55</v>
      </c>
      <c r="AC45" s="27"/>
      <c r="AD45" s="27" t="s">
        <v>56</v>
      </c>
      <c r="AE45" s="27"/>
      <c r="AF45" s="380">
        <v>10</v>
      </c>
      <c r="AG45" s="27" t="s">
        <v>53</v>
      </c>
      <c r="AH45" s="383">
        <v>0</v>
      </c>
      <c r="AI45" s="27" t="s">
        <v>54</v>
      </c>
      <c r="AJ45" s="698" t="s">
        <v>57</v>
      </c>
      <c r="AK45" s="699"/>
    </row>
    <row r="46" spans="2:37" ht="14.25" thickBot="1">
      <c r="B46" s="700" t="s">
        <v>58</v>
      </c>
      <c r="C46" s="701"/>
      <c r="D46" s="701"/>
      <c r="E46" s="701"/>
      <c r="F46" s="701"/>
      <c r="G46" s="701"/>
      <c r="H46" s="701"/>
      <c r="I46" s="701"/>
      <c r="J46" s="701"/>
      <c r="K46" s="701"/>
      <c r="L46" s="701"/>
      <c r="M46" s="701"/>
      <c r="N46" s="701"/>
      <c r="O46" s="701"/>
      <c r="P46" s="701"/>
      <c r="Q46" s="701"/>
      <c r="R46" s="701"/>
      <c r="S46" s="701"/>
      <c r="T46" s="701"/>
      <c r="U46" s="701"/>
      <c r="V46" s="28" t="s">
        <v>59</v>
      </c>
      <c r="W46" s="28"/>
      <c r="X46" s="381">
        <v>6</v>
      </c>
      <c r="Y46" s="29" t="s">
        <v>53</v>
      </c>
      <c r="Z46" s="384">
        <v>0</v>
      </c>
      <c r="AA46" s="29" t="s">
        <v>54</v>
      </c>
      <c r="AB46" s="29" t="s">
        <v>55</v>
      </c>
      <c r="AC46" s="29"/>
      <c r="AD46" s="29" t="s">
        <v>60</v>
      </c>
      <c r="AE46" s="29"/>
      <c r="AF46" s="382">
        <v>21</v>
      </c>
      <c r="AG46" s="29" t="s">
        <v>53</v>
      </c>
      <c r="AH46" s="384">
        <v>0</v>
      </c>
      <c r="AI46" s="29" t="s">
        <v>54</v>
      </c>
      <c r="AJ46" s="29" t="s">
        <v>57</v>
      </c>
      <c r="AK46" s="30"/>
    </row>
    <row r="48" spans="2:59" ht="16.5" customHeight="1">
      <c r="B48" s="694" t="s">
        <v>89</v>
      </c>
      <c r="C48" s="694"/>
      <c r="D48" s="694"/>
      <c r="E48" s="694"/>
      <c r="F48" s="694"/>
      <c r="G48" s="694"/>
      <c r="H48" s="694"/>
      <c r="I48" s="695"/>
      <c r="K48" s="694" t="s">
        <v>90</v>
      </c>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694"/>
      <c r="AY48" s="694"/>
      <c r="AZ48" s="694"/>
      <c r="BA48" s="694"/>
      <c r="BB48" s="694"/>
      <c r="BC48" s="694"/>
      <c r="BD48" s="694"/>
      <c r="BE48" s="37"/>
      <c r="BF48" s="37"/>
      <c r="BG48" s="37"/>
    </row>
    <row r="49" spans="11:59" ht="16.5" customHeight="1">
      <c r="K49" s="694" t="s">
        <v>114</v>
      </c>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4"/>
      <c r="AZ49" s="694"/>
      <c r="BA49" s="694"/>
      <c r="BB49" s="694"/>
      <c r="BC49" s="694"/>
      <c r="BD49" s="694"/>
      <c r="BE49" s="37"/>
      <c r="BF49" s="37"/>
      <c r="BG49" s="37"/>
    </row>
    <row r="50" spans="2:59" ht="16.5" customHeight="1">
      <c r="B50" s="694" t="s">
        <v>91</v>
      </c>
      <c r="C50" s="694"/>
      <c r="D50" s="694"/>
      <c r="E50" s="694"/>
      <c r="F50" s="694"/>
      <c r="G50" s="694"/>
      <c r="H50" s="694"/>
      <c r="I50" s="695"/>
      <c r="K50" s="694" t="s">
        <v>61</v>
      </c>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37"/>
      <c r="BF50" s="37"/>
      <c r="BG50" s="37"/>
    </row>
    <row r="51" spans="2:59" ht="16.5" customHeight="1">
      <c r="B51" s="694" t="s">
        <v>92</v>
      </c>
      <c r="C51" s="694"/>
      <c r="D51" s="694"/>
      <c r="E51" s="694"/>
      <c r="F51" s="694"/>
      <c r="G51" s="694"/>
      <c r="H51" s="694"/>
      <c r="I51" s="695"/>
      <c r="K51" s="694" t="s">
        <v>62</v>
      </c>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4"/>
      <c r="AY51" s="694"/>
      <c r="AZ51" s="694"/>
      <c r="BA51" s="694"/>
      <c r="BB51" s="694"/>
      <c r="BC51" s="694"/>
      <c r="BD51" s="694"/>
      <c r="BE51" s="37"/>
      <c r="BF51" s="37"/>
      <c r="BG51" s="37"/>
    </row>
    <row r="52" spans="2:59" ht="16.5" customHeight="1">
      <c r="B52" s="37" t="s">
        <v>115</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row>
    <row r="53" ht="16.5" customHeight="1" thickBot="1"/>
    <row r="54" spans="2:56" ht="16.5" customHeight="1">
      <c r="B54" s="635" t="s">
        <v>63</v>
      </c>
      <c r="C54" s="636"/>
      <c r="D54" s="636"/>
      <c r="E54" s="636"/>
      <c r="F54" s="637"/>
      <c r="G54" s="635" t="s">
        <v>64</v>
      </c>
      <c r="H54" s="637"/>
      <c r="I54" s="702" t="s">
        <v>65</v>
      </c>
      <c r="J54" s="703"/>
      <c r="K54" s="703"/>
      <c r="L54" s="703"/>
      <c r="M54" s="641" t="s">
        <v>47</v>
      </c>
      <c r="N54" s="641"/>
      <c r="O54" s="26">
        <v>8</v>
      </c>
      <c r="P54" s="26">
        <v>8</v>
      </c>
      <c r="Q54" s="26">
        <v>8</v>
      </c>
      <c r="R54" s="26">
        <v>4</v>
      </c>
      <c r="S54" s="26">
        <v>4</v>
      </c>
      <c r="T54" s="26" t="s">
        <v>66</v>
      </c>
      <c r="U54" s="26" t="s">
        <v>66</v>
      </c>
      <c r="V54" s="26">
        <v>8</v>
      </c>
      <c r="W54" s="26">
        <v>8</v>
      </c>
      <c r="X54" s="26">
        <v>8</v>
      </c>
      <c r="Y54" s="26">
        <v>4</v>
      </c>
      <c r="Z54" s="26">
        <v>4</v>
      </c>
      <c r="AA54" s="26" t="s">
        <v>66</v>
      </c>
      <c r="AB54" s="26" t="s">
        <v>66</v>
      </c>
      <c r="AC54" s="26">
        <v>8</v>
      </c>
      <c r="AD54" s="26">
        <v>8</v>
      </c>
      <c r="AE54" s="26">
        <v>8</v>
      </c>
      <c r="AF54" s="26">
        <v>4</v>
      </c>
      <c r="AG54" s="26">
        <v>4</v>
      </c>
      <c r="AH54" s="26" t="s">
        <v>66</v>
      </c>
      <c r="AI54" s="26" t="s">
        <v>66</v>
      </c>
      <c r="AJ54" s="26">
        <v>8</v>
      </c>
      <c r="AK54" s="26">
        <v>8</v>
      </c>
      <c r="AL54" s="31">
        <v>8</v>
      </c>
      <c r="AM54" s="32">
        <v>4</v>
      </c>
      <c r="AN54" s="33">
        <v>4</v>
      </c>
      <c r="AO54" s="26" t="s">
        <v>66</v>
      </c>
      <c r="AP54" s="26" t="s">
        <v>66</v>
      </c>
      <c r="AQ54" s="706">
        <f>SUM(O54:AP54)</f>
        <v>128</v>
      </c>
      <c r="AR54" s="643"/>
      <c r="AS54" s="644"/>
      <c r="AT54" s="642"/>
      <c r="AU54" s="643"/>
      <c r="AV54" s="644"/>
      <c r="AW54" s="642"/>
      <c r="AX54" s="643"/>
      <c r="AY54" s="644"/>
      <c r="AZ54" s="707"/>
      <c r="BA54" s="708"/>
      <c r="BB54" s="708"/>
      <c r="BC54" s="708"/>
      <c r="BD54" s="709"/>
    </row>
    <row r="55" spans="2:56" ht="16.5" customHeight="1" thickBot="1">
      <c r="B55" s="615"/>
      <c r="C55" s="616"/>
      <c r="D55" s="616"/>
      <c r="E55" s="616"/>
      <c r="F55" s="617"/>
      <c r="G55" s="615"/>
      <c r="H55" s="617"/>
      <c r="I55" s="704"/>
      <c r="J55" s="705"/>
      <c r="K55" s="705"/>
      <c r="L55" s="705"/>
      <c r="M55" s="641" t="s">
        <v>48</v>
      </c>
      <c r="N55" s="641"/>
      <c r="O55" s="26"/>
      <c r="P55" s="26"/>
      <c r="Q55" s="26"/>
      <c r="R55" s="26">
        <v>3</v>
      </c>
      <c r="S55" s="26">
        <v>5</v>
      </c>
      <c r="T55" s="26"/>
      <c r="U55" s="26"/>
      <c r="V55" s="26"/>
      <c r="W55" s="26"/>
      <c r="X55" s="26"/>
      <c r="Y55" s="26">
        <v>3</v>
      </c>
      <c r="Z55" s="26">
        <v>5</v>
      </c>
      <c r="AA55" s="26"/>
      <c r="AB55" s="26"/>
      <c r="AC55" s="26"/>
      <c r="AD55" s="26"/>
      <c r="AE55" s="26"/>
      <c r="AF55" s="26">
        <v>3</v>
      </c>
      <c r="AG55" s="26">
        <v>5</v>
      </c>
      <c r="AH55" s="26"/>
      <c r="AI55" s="26"/>
      <c r="AJ55" s="26"/>
      <c r="AK55" s="26"/>
      <c r="AL55" s="31"/>
      <c r="AM55" s="34">
        <v>3</v>
      </c>
      <c r="AN55" s="35">
        <v>5</v>
      </c>
      <c r="AO55" s="36"/>
      <c r="AP55" s="26"/>
      <c r="AQ55" s="706">
        <f>SUM(O55:AP55)</f>
        <v>32</v>
      </c>
      <c r="AR55" s="643"/>
      <c r="AS55" s="644"/>
      <c r="AT55" s="642"/>
      <c r="AU55" s="643"/>
      <c r="AV55" s="644"/>
      <c r="AW55" s="642"/>
      <c r="AX55" s="643"/>
      <c r="AY55" s="644"/>
      <c r="AZ55" s="707"/>
      <c r="BA55" s="708"/>
      <c r="BB55" s="708"/>
      <c r="BC55" s="708"/>
      <c r="BD55" s="709"/>
    </row>
    <row r="56" ht="16.5" customHeight="1"/>
    <row r="57" spans="2:59" ht="16.5" customHeight="1">
      <c r="B57" s="37" t="s">
        <v>116</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row>
    <row r="58" ht="16.5" customHeight="1"/>
    <row r="59" spans="3:43" ht="16.5" customHeight="1">
      <c r="C59" s="696" t="s">
        <v>67</v>
      </c>
      <c r="D59" s="696"/>
      <c r="E59" s="696"/>
      <c r="F59" s="696"/>
      <c r="G59" s="696"/>
      <c r="H59" s="696"/>
      <c r="I59" s="696"/>
      <c r="J59" s="696"/>
      <c r="K59" s="696"/>
      <c r="L59" s="641" t="s">
        <v>68</v>
      </c>
      <c r="M59" s="641"/>
      <c r="N59" s="641"/>
      <c r="O59" s="641"/>
      <c r="P59" s="641"/>
      <c r="Q59" s="641"/>
      <c r="R59" s="641"/>
      <c r="S59" s="641"/>
      <c r="T59" s="641" t="s">
        <v>69</v>
      </c>
      <c r="U59" s="641"/>
      <c r="V59" s="641"/>
      <c r="W59" s="641"/>
      <c r="X59" s="641"/>
      <c r="Y59" s="641"/>
      <c r="Z59" s="641" t="s">
        <v>70</v>
      </c>
      <c r="AA59" s="641"/>
      <c r="AB59" s="641"/>
      <c r="AC59" s="641"/>
      <c r="AD59" s="641"/>
      <c r="AE59" s="641"/>
      <c r="AF59" s="641"/>
      <c r="AG59" s="641"/>
      <c r="AH59" s="641"/>
      <c r="AI59" s="641"/>
      <c r="AJ59" s="641"/>
      <c r="AK59" s="641"/>
      <c r="AL59" s="641" t="s">
        <v>69</v>
      </c>
      <c r="AM59" s="641"/>
      <c r="AN59" s="641"/>
      <c r="AO59" s="641"/>
      <c r="AP59" s="641"/>
      <c r="AQ59" s="641"/>
    </row>
    <row r="60" spans="12:43" ht="16.5" customHeight="1">
      <c r="L60" s="641"/>
      <c r="M60" s="641"/>
      <c r="N60" s="641"/>
      <c r="O60" s="641"/>
      <c r="P60" s="641"/>
      <c r="Q60" s="641"/>
      <c r="R60" s="641"/>
      <c r="S60" s="641"/>
      <c r="T60" s="641" t="s">
        <v>71</v>
      </c>
      <c r="U60" s="641"/>
      <c r="V60" s="641"/>
      <c r="W60" s="641"/>
      <c r="X60" s="641"/>
      <c r="Y60" s="641"/>
      <c r="Z60" s="641" t="s">
        <v>72</v>
      </c>
      <c r="AA60" s="641"/>
      <c r="AB60" s="641"/>
      <c r="AC60" s="641"/>
      <c r="AD60" s="641"/>
      <c r="AE60" s="641"/>
      <c r="AF60" s="641" t="s">
        <v>73</v>
      </c>
      <c r="AG60" s="641"/>
      <c r="AH60" s="641"/>
      <c r="AI60" s="641"/>
      <c r="AJ60" s="641"/>
      <c r="AK60" s="641"/>
      <c r="AL60" s="641" t="s">
        <v>74</v>
      </c>
      <c r="AM60" s="641"/>
      <c r="AN60" s="641"/>
      <c r="AO60" s="641"/>
      <c r="AP60" s="641"/>
      <c r="AQ60" s="641"/>
    </row>
    <row r="61" spans="12:43" ht="16.5" customHeight="1">
      <c r="L61" s="641" t="s">
        <v>75</v>
      </c>
      <c r="M61" s="641"/>
      <c r="N61" s="641"/>
      <c r="O61" s="641"/>
      <c r="P61" s="641"/>
      <c r="Q61" s="641"/>
      <c r="R61" s="641"/>
      <c r="S61" s="641"/>
      <c r="T61" s="641" t="s">
        <v>76</v>
      </c>
      <c r="U61" s="641"/>
      <c r="V61" s="641"/>
      <c r="W61" s="641"/>
      <c r="X61" s="641"/>
      <c r="Y61" s="641"/>
      <c r="Z61" s="641" t="s">
        <v>77</v>
      </c>
      <c r="AA61" s="641"/>
      <c r="AB61" s="641"/>
      <c r="AC61" s="641"/>
      <c r="AD61" s="641"/>
      <c r="AE61" s="641"/>
      <c r="AF61" s="641" t="s">
        <v>78</v>
      </c>
      <c r="AG61" s="641"/>
      <c r="AH61" s="641"/>
      <c r="AI61" s="641"/>
      <c r="AJ61" s="641"/>
      <c r="AK61" s="641"/>
      <c r="AL61" s="641" t="s">
        <v>76</v>
      </c>
      <c r="AM61" s="641"/>
      <c r="AN61" s="641"/>
      <c r="AO61" s="641"/>
      <c r="AP61" s="641"/>
      <c r="AQ61" s="641"/>
    </row>
  </sheetData>
  <sheetProtection/>
  <mergeCells count="253">
    <mergeCell ref="AD4:AJ4"/>
    <mergeCell ref="AC5:AE5"/>
    <mergeCell ref="AI5:AJ5"/>
    <mergeCell ref="AC6:AE6"/>
    <mergeCell ref="AI6:AJ6"/>
    <mergeCell ref="B1:BD1"/>
    <mergeCell ref="B2:H2"/>
    <mergeCell ref="I2:AJ2"/>
    <mergeCell ref="B3:H3"/>
    <mergeCell ref="I3:AJ3"/>
    <mergeCell ref="B4:X4"/>
    <mergeCell ref="Y4:AA4"/>
    <mergeCell ref="AB4:AC4"/>
    <mergeCell ref="C7:D7"/>
    <mergeCell ref="E7:F7"/>
    <mergeCell ref="G7:H7"/>
    <mergeCell ref="I7:J7"/>
    <mergeCell ref="K7:L7"/>
    <mergeCell ref="B5:X5"/>
    <mergeCell ref="B6:X6"/>
    <mergeCell ref="AZ8:BD10"/>
    <mergeCell ref="B8:F10"/>
    <mergeCell ref="G8:H10"/>
    <mergeCell ref="I8:N9"/>
    <mergeCell ref="O8:U8"/>
    <mergeCell ref="V8:AB8"/>
    <mergeCell ref="I10:L10"/>
    <mergeCell ref="M10:N10"/>
    <mergeCell ref="I11:N11"/>
    <mergeCell ref="AQ11:AS11"/>
    <mergeCell ref="AT11:AV11"/>
    <mergeCell ref="AW11:AY11"/>
    <mergeCell ref="AC8:AI8"/>
    <mergeCell ref="AJ8:AP8"/>
    <mergeCell ref="AQ8:AS10"/>
    <mergeCell ref="AT8:AV10"/>
    <mergeCell ref="AW8:AY10"/>
    <mergeCell ref="AZ11:BD11"/>
    <mergeCell ref="B12:F12"/>
    <mergeCell ref="G12:H12"/>
    <mergeCell ref="I12:N12"/>
    <mergeCell ref="AQ12:AS12"/>
    <mergeCell ref="AT12:AV12"/>
    <mergeCell ref="AW12:AY12"/>
    <mergeCell ref="AZ12:BD12"/>
    <mergeCell ref="B11:F11"/>
    <mergeCell ref="G11:H11"/>
    <mergeCell ref="B13:F13"/>
    <mergeCell ref="G13:H13"/>
    <mergeCell ref="I13:N13"/>
    <mergeCell ref="AQ13:AS13"/>
    <mergeCell ref="AT13:AV13"/>
    <mergeCell ref="AW13:AY13"/>
    <mergeCell ref="AZ13:BD13"/>
    <mergeCell ref="B14:F15"/>
    <mergeCell ref="G14:H15"/>
    <mergeCell ref="I14:L15"/>
    <mergeCell ref="M14:N14"/>
    <mergeCell ref="AQ14:AS14"/>
    <mergeCell ref="AT14:AV14"/>
    <mergeCell ref="AW14:AY14"/>
    <mergeCell ref="AZ14:BD14"/>
    <mergeCell ref="M15:N15"/>
    <mergeCell ref="AQ15:AS15"/>
    <mergeCell ref="AT15:AV15"/>
    <mergeCell ref="AW15:AY15"/>
    <mergeCell ref="AZ15:BD15"/>
    <mergeCell ref="B16:F17"/>
    <mergeCell ref="G16:H17"/>
    <mergeCell ref="I16:L17"/>
    <mergeCell ref="M16:N16"/>
    <mergeCell ref="AQ16:AS16"/>
    <mergeCell ref="AT16:AV16"/>
    <mergeCell ref="AW16:AY16"/>
    <mergeCell ref="AZ16:BD16"/>
    <mergeCell ref="M17:N17"/>
    <mergeCell ref="AQ17:AS17"/>
    <mergeCell ref="AT17:AV17"/>
    <mergeCell ref="AW17:AY17"/>
    <mergeCell ref="AZ17:BD17"/>
    <mergeCell ref="B18:F19"/>
    <mergeCell ref="G18:H19"/>
    <mergeCell ref="I18:L19"/>
    <mergeCell ref="M18:N18"/>
    <mergeCell ref="AQ18:AS18"/>
    <mergeCell ref="AT18:AV18"/>
    <mergeCell ref="AW18:AY18"/>
    <mergeCell ref="AZ18:BD18"/>
    <mergeCell ref="M19:N19"/>
    <mergeCell ref="AQ19:AS19"/>
    <mergeCell ref="AT19:AV19"/>
    <mergeCell ref="AW19:AY19"/>
    <mergeCell ref="AZ19:BD19"/>
    <mergeCell ref="B20:F21"/>
    <mergeCell ref="G20:H21"/>
    <mergeCell ref="I20:L21"/>
    <mergeCell ref="M20:N20"/>
    <mergeCell ref="AQ20:AS20"/>
    <mergeCell ref="AT20:AV20"/>
    <mergeCell ref="AW20:AY20"/>
    <mergeCell ref="AZ20:BD20"/>
    <mergeCell ref="M21:N21"/>
    <mergeCell ref="AQ21:AS21"/>
    <mergeCell ref="AT21:AV21"/>
    <mergeCell ref="AW21:AY21"/>
    <mergeCell ref="AZ21:BD21"/>
    <mergeCell ref="B24:F25"/>
    <mergeCell ref="G24:H25"/>
    <mergeCell ref="I24:L25"/>
    <mergeCell ref="M24:N24"/>
    <mergeCell ref="AQ24:AS24"/>
    <mergeCell ref="AT24:AV24"/>
    <mergeCell ref="AW24:AY24"/>
    <mergeCell ref="AZ24:BD24"/>
    <mergeCell ref="M25:N25"/>
    <mergeCell ref="AQ25:AS25"/>
    <mergeCell ref="AT25:AV25"/>
    <mergeCell ref="AW25:AY25"/>
    <mergeCell ref="AZ25:BD25"/>
    <mergeCell ref="B28:F29"/>
    <mergeCell ref="G28:H29"/>
    <mergeCell ref="I28:L29"/>
    <mergeCell ref="M28:N28"/>
    <mergeCell ref="AQ28:AS28"/>
    <mergeCell ref="AT28:AV28"/>
    <mergeCell ref="AW28:AY28"/>
    <mergeCell ref="AZ28:BD28"/>
    <mergeCell ref="M29:N29"/>
    <mergeCell ref="AQ29:AS29"/>
    <mergeCell ref="AT29:AV29"/>
    <mergeCell ref="AW29:AY29"/>
    <mergeCell ref="AZ29:BD29"/>
    <mergeCell ref="B30:F31"/>
    <mergeCell ref="G30:H31"/>
    <mergeCell ref="I30:L31"/>
    <mergeCell ref="M30:N30"/>
    <mergeCell ref="AQ30:AS30"/>
    <mergeCell ref="AT30:AV30"/>
    <mergeCell ref="AW30:AY30"/>
    <mergeCell ref="AZ30:BD30"/>
    <mergeCell ref="M31:N31"/>
    <mergeCell ref="AQ31:AS31"/>
    <mergeCell ref="AT31:AV31"/>
    <mergeCell ref="AW31:AY31"/>
    <mergeCell ref="AZ31:BD31"/>
    <mergeCell ref="B32:F33"/>
    <mergeCell ref="G32:H33"/>
    <mergeCell ref="I32:L33"/>
    <mergeCell ref="M32:N32"/>
    <mergeCell ref="AQ32:AS32"/>
    <mergeCell ref="AT32:AV32"/>
    <mergeCell ref="AW32:AY32"/>
    <mergeCell ref="AZ32:BD32"/>
    <mergeCell ref="M33:N33"/>
    <mergeCell ref="AQ33:AS33"/>
    <mergeCell ref="AT33:AV33"/>
    <mergeCell ref="AW33:AY33"/>
    <mergeCell ref="AZ33:BD33"/>
    <mergeCell ref="B34:N34"/>
    <mergeCell ref="AQ34:AS34"/>
    <mergeCell ref="AT34:AV34"/>
    <mergeCell ref="AW34:AY34"/>
    <mergeCell ref="AZ34:BD34"/>
    <mergeCell ref="B35:N35"/>
    <mergeCell ref="AQ35:AS35"/>
    <mergeCell ref="AT35:AV35"/>
    <mergeCell ref="AW35:AY35"/>
    <mergeCell ref="AZ35:BD35"/>
    <mergeCell ref="B36:F38"/>
    <mergeCell ref="G36:N36"/>
    <mergeCell ref="AQ36:AS36"/>
    <mergeCell ref="AT36:AV36"/>
    <mergeCell ref="AW36:AY36"/>
    <mergeCell ref="AZ36:BD36"/>
    <mergeCell ref="G37:N37"/>
    <mergeCell ref="AQ37:AS37"/>
    <mergeCell ref="AT37:AV37"/>
    <mergeCell ref="AW37:AY37"/>
    <mergeCell ref="AZ37:BD37"/>
    <mergeCell ref="G38:N38"/>
    <mergeCell ref="AQ38:AS38"/>
    <mergeCell ref="AT38:AV38"/>
    <mergeCell ref="AW38:AY38"/>
    <mergeCell ref="AZ38:BD38"/>
    <mergeCell ref="B39:BD39"/>
    <mergeCell ref="B40:BD40"/>
    <mergeCell ref="B41:BD41"/>
    <mergeCell ref="B42:BD42"/>
    <mergeCell ref="B43:BD43"/>
    <mergeCell ref="AJ44:AK44"/>
    <mergeCell ref="B45:U45"/>
    <mergeCell ref="AJ45:AK45"/>
    <mergeCell ref="B46:U46"/>
    <mergeCell ref="B48:I48"/>
    <mergeCell ref="K48:BD48"/>
    <mergeCell ref="K49:BD49"/>
    <mergeCell ref="B50:I50"/>
    <mergeCell ref="K50:BD50"/>
    <mergeCell ref="B51:I51"/>
    <mergeCell ref="K51:BD51"/>
    <mergeCell ref="B54:F55"/>
    <mergeCell ref="G54:H55"/>
    <mergeCell ref="I54:L55"/>
    <mergeCell ref="M54:N54"/>
    <mergeCell ref="AQ54:AS54"/>
    <mergeCell ref="AT54:AV54"/>
    <mergeCell ref="AW54:AY54"/>
    <mergeCell ref="AZ54:BD54"/>
    <mergeCell ref="M55:N55"/>
    <mergeCell ref="AQ55:AS55"/>
    <mergeCell ref="AT55:AV55"/>
    <mergeCell ref="AW55:AY55"/>
    <mergeCell ref="AZ55:BD55"/>
    <mergeCell ref="C59:K59"/>
    <mergeCell ref="L59:S60"/>
    <mergeCell ref="T59:Y59"/>
    <mergeCell ref="Z59:AK59"/>
    <mergeCell ref="AL59:AQ59"/>
    <mergeCell ref="T60:Y60"/>
    <mergeCell ref="Z60:AE60"/>
    <mergeCell ref="AF60:AK60"/>
    <mergeCell ref="AL60:AQ60"/>
    <mergeCell ref="L61:S61"/>
    <mergeCell ref="T61:Y61"/>
    <mergeCell ref="Z61:AE61"/>
    <mergeCell ref="AF61:AK61"/>
    <mergeCell ref="AL61:AQ61"/>
    <mergeCell ref="B26:F27"/>
    <mergeCell ref="G26:H27"/>
    <mergeCell ref="I26:L27"/>
    <mergeCell ref="M26:N26"/>
    <mergeCell ref="AQ26:AS26"/>
    <mergeCell ref="AT26:AV26"/>
    <mergeCell ref="AW26:AY26"/>
    <mergeCell ref="AZ26:BD26"/>
    <mergeCell ref="M27:N27"/>
    <mergeCell ref="AQ27:AS27"/>
    <mergeCell ref="AT27:AV27"/>
    <mergeCell ref="AW27:AY27"/>
    <mergeCell ref="AZ27:BD27"/>
    <mergeCell ref="B22:F23"/>
    <mergeCell ref="G22:H23"/>
    <mergeCell ref="I22:L23"/>
    <mergeCell ref="M22:N22"/>
    <mergeCell ref="AQ22:AS22"/>
    <mergeCell ref="AT22:AV22"/>
    <mergeCell ref="AW22:AY22"/>
    <mergeCell ref="AZ22:BD22"/>
    <mergeCell ref="M23:N23"/>
    <mergeCell ref="AQ23:AS23"/>
    <mergeCell ref="AT23:AV23"/>
    <mergeCell ref="AW23:AY23"/>
    <mergeCell ref="AZ23:BD23"/>
  </mergeCells>
  <dataValidations count="1">
    <dataValidation type="list" allowBlank="1" showInputMessage="1" showErrorMessage="1" sqref="G11:H33">
      <formula1>"Ａ,Ｂ,Ｃ,Ｄ"</formula1>
    </dataValidation>
  </dataValidations>
  <printOptions horizontalCentered="1"/>
  <pageMargins left="0.5905511811023623" right="0.3937007874015748" top="0.5905511811023623" bottom="0.3937007874015748" header="0.31496062992125984" footer="0.1968503937007874"/>
  <pageSetup fitToHeight="0" horizontalDpi="300" verticalDpi="300" orientation="landscape" paperSize="9" scale="80" r:id="rId2"/>
  <rowBreaks count="1" manualBreakCount="1">
    <brk id="43" max="5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新潟市</cp:lastModifiedBy>
  <cp:lastPrinted>2023-06-07T02:32:34Z</cp:lastPrinted>
  <dcterms:created xsi:type="dcterms:W3CDTF">2008-03-03T09:33:02Z</dcterms:created>
  <dcterms:modified xsi:type="dcterms:W3CDTF">2023-06-14T02:00:23Z</dcterms:modified>
  <cp:category/>
  <cp:version/>
  <cp:contentType/>
  <cp:contentStatus/>
</cp:coreProperties>
</file>