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表紙" sheetId="1" r:id="rId1"/>
    <sheet name="①" sheetId="2" r:id="rId2"/>
    <sheet name="②" sheetId="3" r:id="rId3"/>
    <sheet name="③" sheetId="4" r:id="rId4"/>
    <sheet name="加算" sheetId="5" r:id="rId5"/>
    <sheet name="実績表" sheetId="6" r:id="rId6"/>
    <sheet name="記載例" sheetId="7" r:id="rId7"/>
  </sheets>
  <definedNames>
    <definedName name="_xlnm.Print_Area" localSheetId="1">'①'!$B$1:$I$109</definedName>
    <definedName name="_xlnm.Print_Area" localSheetId="2">'②'!$B$2:$I$151</definedName>
    <definedName name="_xlnm.Print_Area" localSheetId="3">'③'!$B$2:$I$126</definedName>
    <definedName name="_xlnm.Print_Area" localSheetId="4">'加算'!$A$1:$W$19</definedName>
    <definedName name="_xlnm.Print_Area" localSheetId="6">'記載例'!$A$1:$BE$55</definedName>
    <definedName name="_xlnm.Print_Area" localSheetId="5">'実績表'!$A$1:$BE$54</definedName>
    <definedName name="_xlnm.Print_Area" localSheetId="0">'表紙'!$A$1:$D$18</definedName>
    <definedName name="_xlnm.Print_Titles" localSheetId="1">'①'!$6:$7</definedName>
    <definedName name="_xlnm.Print_Titles" localSheetId="2">'②'!$2:$3</definedName>
    <definedName name="_xlnm.Print_Titles" localSheetId="3">'③'!$2:$3</definedName>
  </definedNames>
  <calcPr fullCalcOnLoad="1"/>
</workbook>
</file>

<file path=xl/sharedStrings.xml><?xml version="1.0" encoding="utf-8"?>
<sst xmlns="http://schemas.openxmlformats.org/spreadsheetml/2006/main" count="2313" uniqueCount="639">
  <si>
    <t>苦情処理</t>
  </si>
  <si>
    <t>事故発生時の対応</t>
  </si>
  <si>
    <t>□</t>
  </si>
  <si>
    <t>点検項目</t>
  </si>
  <si>
    <t>確認事項</t>
  </si>
  <si>
    <t>根拠条文</t>
  </si>
  <si>
    <t>点検結果</t>
  </si>
  <si>
    <t>適</t>
  </si>
  <si>
    <t>不適</t>
  </si>
  <si>
    <t>受給資格等の確認</t>
  </si>
  <si>
    <t>利用料等の受領</t>
  </si>
  <si>
    <t>緊急時等の対応</t>
  </si>
  <si>
    <t>運営規程</t>
  </si>
  <si>
    <t>管理者</t>
  </si>
  <si>
    <t>介護等</t>
  </si>
  <si>
    <t>秘密保持等</t>
  </si>
  <si>
    <t>広告</t>
  </si>
  <si>
    <t>定員の遵守</t>
  </si>
  <si>
    <t>地域との連携等</t>
  </si>
  <si>
    <t>□</t>
  </si>
  <si>
    <t>従業者の員数</t>
  </si>
  <si>
    <t>設備に関する基準</t>
  </si>
  <si>
    <t>入退居</t>
  </si>
  <si>
    <t>サービスの提供の記録</t>
  </si>
  <si>
    <t>内容及び手続の説明及び同意</t>
  </si>
  <si>
    <t>事業所名</t>
  </si>
  <si>
    <t>点検者職・氏名</t>
  </si>
  <si>
    <t>点検年月日</t>
  </si>
  <si>
    <t>確認書類等</t>
  </si>
  <si>
    <t>指定認知症対応型共同生活介護の取扱方針
（身体拘束等の禁止）</t>
  </si>
  <si>
    <t>認知症対応型共同生活介護計画の作成
（指定介護予防認知症対応型共同生活介護の具体的取扱方針）</t>
  </si>
  <si>
    <t>・消防計画
・避難訓練等の実施記録</t>
  </si>
  <si>
    <t>・医師の判断の記録
・利用者に関する記録</t>
  </si>
  <si>
    <t>・提供した利用者の介護状況を示す文書</t>
  </si>
  <si>
    <t>・外部評価及び自己評価の記録</t>
  </si>
  <si>
    <t>非常災害対策</t>
  </si>
  <si>
    <t>基準第111条
予防基準第72条</t>
  </si>
  <si>
    <t>基準第112条
予防基準第73条</t>
  </si>
  <si>
    <t>基準第114条
予防基準第75条</t>
  </si>
  <si>
    <t>基準第10条
予防基準第12条</t>
  </si>
  <si>
    <t>基準第116条
予防基準第77条</t>
  </si>
  <si>
    <t>基準118条
予防基準第79条</t>
  </si>
  <si>
    <t>基準第119条
予防基準第89条</t>
  </si>
  <si>
    <t>基準第120条
予防基準第90条</t>
  </si>
  <si>
    <t>基準125条
予防基準83条</t>
  </si>
  <si>
    <t>基準第36条
予防基準第34条</t>
  </si>
  <si>
    <t>基準第41条
予防基準第38条</t>
  </si>
  <si>
    <t>事業所名</t>
  </si>
  <si>
    <t>時間</t>
  </si>
  <si>
    <t>～</t>
  </si>
  <si>
    <t>（</t>
  </si>
  <si>
    <t>）</t>
  </si>
  <si>
    <t>年</t>
  </si>
  <si>
    <t>月分</t>
  </si>
  <si>
    <t>勤務
形態</t>
  </si>
  <si>
    <t>曜日</t>
  </si>
  <si>
    <t>従業者の勤務実績表</t>
  </si>
  <si>
    <t>サービスの種類</t>
  </si>
  <si>
    <t>当該事業所における常勤の従業者が１週当たりに勤務すべき時間数</t>
  </si>
  <si>
    <t>サービス提供時間帯（共用型の（介護予防）認知症対応型通所介護の場合のみ記入）</t>
  </si>
  <si>
    <t>ユニット目</t>
  </si>
  <si>
    <t>職　種
（全職員について記載すること）</t>
  </si>
  <si>
    <t>氏　名</t>
  </si>
  <si>
    <t>第１週</t>
  </si>
  <si>
    <t>第２週</t>
  </si>
  <si>
    <t>第３週</t>
  </si>
  <si>
    <t>第４週</t>
  </si>
  <si>
    <t>４週の
合計
(Ａ)</t>
  </si>
  <si>
    <t>週平均の
勤務時間
(Ｂ)</t>
  </si>
  <si>
    <t>常勤換算後の人数
(Ｃ)</t>
  </si>
  <si>
    <t>備　考
（職種に必要な資格や兼務状況を明記すること）</t>
  </si>
  <si>
    <t>日勤</t>
  </si>
  <si>
    <t>夜勤</t>
  </si>
  <si>
    <t>介護従業者における利用者の生活時間帯の勤務時間の計</t>
  </si>
  <si>
    <t>介護従業者の夜勤における勤務開始時間及び終了時間</t>
  </si>
  <si>
    <t>当日</t>
  </si>
  <si>
    <t>時</t>
  </si>
  <si>
    <t>分</t>
  </si>
  <si>
    <t>から</t>
  </si>
  <si>
    <t>明朝</t>
  </si>
  <si>
    <t>まで</t>
  </si>
  <si>
    <t>利用者の生活時間</t>
  </si>
  <si>
    <t>朝</t>
  </si>
  <si>
    <t>夕</t>
  </si>
  <si>
    <t>(Ａ)合計月間勤務時間</t>
  </si>
  <si>
    <t>介護従業者の日勤帯等における合計勤務時間を記入すること。</t>
  </si>
  <si>
    <t>(Ｂ)合計週間勤務時間</t>
  </si>
  <si>
    <t>合計月間勤務時間÷４</t>
  </si>
  <si>
    <t>(Ｃ)常勤換算後の人数</t>
  </si>
  <si>
    <t>合計週間勤務時間÷常勤職員の１週の勤務すべき時間数</t>
  </si>
  <si>
    <t>介護従業者</t>
  </si>
  <si>
    <t>Ａ</t>
  </si>
  <si>
    <t>新潟　太郎</t>
  </si>
  <si>
    <t>×</t>
  </si>
  <si>
    <t>夜勤者の勤務時間→</t>
  </si>
  <si>
    <t>勤務時間帯</t>
  </si>
  <si>
    <t>生活時間</t>
  </si>
  <si>
    <t>夜間及び深夜の時間帯</t>
  </si>
  <si>
    <t>１７時～２１時</t>
  </si>
  <si>
    <t>２１時～２４時</t>
  </si>
  <si>
    <t>２４時～６時</t>
  </si>
  <si>
    <t>６時～１０時</t>
  </si>
  <si>
    <t>勤務時間</t>
  </si>
  <si>
    <t>４時間</t>
  </si>
  <si>
    <t>３時間</t>
  </si>
  <si>
    <t>５時間（休憩１時間）</t>
  </si>
  <si>
    <t>・身体的拘束等の適正化のための指針</t>
  </si>
  <si>
    <t xml:space="preserve">盛り込む項目
・事業所における身体的拘束等の適正化に関する基本的考え方
・身体的拘束適正化検討委員会その他事業所内の組織に関する事項
・身体的拘束等の適正化のための職員研修に関する基本方針
・事業所内で発生した身体的拘束等の報告方法等のための方策に関する基本方針
・身体的拘束等発生時の対応に関する基本方針
・利用者等に対する当該指針の閲覧に関する基本方針
・その他身体的拘束等の適正化の推進のために必要な基本方針
</t>
  </si>
  <si>
    <t>・身体拘束等の適正化のための研修に関する記録</t>
  </si>
  <si>
    <t xml:space="preserve">
</t>
  </si>
  <si>
    <t>口腔衛生管理体制加算</t>
  </si>
  <si>
    <t>基準第37条
予防基準第35条</t>
  </si>
  <si>
    <t>（介護予防）認知症対応型共同生活介護，共用型の（介護予防）認知症対応型通所介護</t>
  </si>
  <si>
    <t>管理者や計画作成担当者が介護従業者と兼務している場合は，それぞれの職種で勤務時間を割り振り，管理者や計画作成担当者としての勤務時間を除くこと。</t>
  </si>
  <si>
    <t>※　算出にあたっては，小数点以下第２位を切り捨ててください。</t>
  </si>
  <si>
    <t>例：１週あたりの勤務時間は４０時間，夜勤の勤務時間帯は１７時～１０時，利用者の生活時間帯を６時～２１時とした場合</t>
  </si>
  <si>
    <t>基準第33条の2
予防基準第29条の2</t>
  </si>
  <si>
    <t>未整備</t>
  </si>
  <si>
    <t>未実施</t>
  </si>
  <si>
    <t>該当</t>
  </si>
  <si>
    <t>満たす</t>
  </si>
  <si>
    <t>実施</t>
  </si>
  <si>
    <t>１月に１回以上</t>
  </si>
  <si>
    <t>科学的介護推進体制加算</t>
  </si>
  <si>
    <t>あり</t>
  </si>
  <si>
    <t>非該当</t>
  </si>
  <si>
    <t>介護職員の総数のうち介護福祉士の占める割合が100分の70以上</t>
  </si>
  <si>
    <t>いずれか該当</t>
  </si>
  <si>
    <t>あり</t>
  </si>
  <si>
    <t>なし</t>
  </si>
  <si>
    <t>適正に納付</t>
  </si>
  <si>
    <t>あり</t>
  </si>
  <si>
    <t>あり</t>
  </si>
  <si>
    <t>あり</t>
  </si>
  <si>
    <t>事 業 所 名　　</t>
  </si>
  <si>
    <t>シ　ー　ト　名</t>
  </si>
  <si>
    <t>該当</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</si>
  <si>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</si>
  <si>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当該計画に基づく初回のサービス提供が行われた日の属する月</t>
  </si>
  <si>
    <t>次の（１）又は（２）のいずれかに該当</t>
  </si>
  <si>
    <t>該当</t>
  </si>
  <si>
    <t>定員、人員基準に適合</t>
  </si>
  <si>
    <t>あり</t>
  </si>
  <si>
    <t>なし</t>
  </si>
  <si>
    <t>(二)資質の向上の支援に関する計画の策定、研修の実施又は研修の機会を確保し、全ての介護職員に周知</t>
  </si>
  <si>
    <t>・職員勤務表</t>
  </si>
  <si>
    <t>・看取りに関する指針</t>
  </si>
  <si>
    <t>・利用者に係る記録</t>
  </si>
  <si>
    <t>・重度化した場合における対応に係る指針(急性期における医師や医療機関との連携、入院期間中の当該施設における居住費・食費の取扱い、看取りに関する考え方、本人等との話し合いや意思確認の方法等)</t>
  </si>
  <si>
    <t>・看護師との連携が分かる書類</t>
  </si>
  <si>
    <t>・介護度の分布が分かる書類</t>
  </si>
  <si>
    <t>・専門研修の修了が分かる書類
・認知症ケアに関する研修計画</t>
  </si>
  <si>
    <t>・認知症対応型共同生活介護計画
・サービス提供記録</t>
  </si>
  <si>
    <t>・介護職員処遇改善計画書</t>
  </si>
  <si>
    <t>・賃金台帳</t>
  </si>
  <si>
    <t>・実績報告書</t>
  </si>
  <si>
    <t>・研修計画書</t>
  </si>
  <si>
    <t>・介護職員等特定処遇改善計画書</t>
  </si>
  <si>
    <t>・認知症対応型共同生活介護計画
・サービス提供記録</t>
  </si>
  <si>
    <t>利用者の生活時間帯</t>
  </si>
  <si>
    <t>日</t>
  </si>
  <si>
    <t>月</t>
  </si>
  <si>
    <t>火</t>
  </si>
  <si>
    <t>水</t>
  </si>
  <si>
    <t>木</t>
  </si>
  <si>
    <t>金</t>
  </si>
  <si>
    <t>土</t>
  </si>
  <si>
    <t>管理者</t>
  </si>
  <si>
    <t>Ｂ</t>
  </si>
  <si>
    <t>介護従業者兼務</t>
  </si>
  <si>
    <t>計画作成担当者</t>
  </si>
  <si>
    <t>新潟　花子</t>
  </si>
  <si>
    <t>介護従業者</t>
  </si>
  <si>
    <t>管理者兼務</t>
  </si>
  <si>
    <t>計画作成担当者兼務</t>
  </si>
  <si>
    <t>○○　○○</t>
  </si>
  <si>
    <t>Ｃ</t>
  </si>
  <si>
    <t>注１：　｢勤務形態｣欄は、常勤・専従の場合は｢Ａ｣、常勤・兼務の場合は｢Ｂ｣、非常勤・専従の場合は｢Ｃ｣、非常勤・兼務の場合は｢D｣と記入すること。</t>
  </si>
  <si>
    <t>注３：　職種ごとに分けて記載し、職員が複数の職種を兼務している場合は、それぞれの職種ごとに勤務時間を割り振ること。</t>
  </si>
  <si>
    <t>注４：　ユニットごとに作成すること。</t>
  </si>
  <si>
    <t>令和</t>
  </si>
  <si>
    <t>算定した加算等の名称</t>
  </si>
  <si>
    <t>記載例</t>
  </si>
  <si>
    <t>利用者実績及び従業者の就業実績表</t>
  </si>
  <si>
    <t>（介護予防）認知症対応型共同生活介護</t>
  </si>
  <si>
    <t>運営指導
事前提出資料（自己点検表）</t>
  </si>
  <si>
    <t>確認書類等</t>
  </si>
  <si>
    <t>不　適</t>
  </si>
  <si>
    <t>令和　　　年　　　月　　　日</t>
  </si>
  <si>
    <t>※運営指導実施月の前々月から過去１年間で算定した加算・減算の名称(サービスコード表の「サービス内容略称」)を記載してください。</t>
  </si>
  <si>
    <r>
      <t xml:space="preserve">（介護予防）認知症対応型共同生活介護
</t>
    </r>
    <r>
      <rPr>
        <b/>
        <sz val="20"/>
        <rFont val="ＭＳ ゴシック"/>
        <family val="3"/>
      </rPr>
      <t>自己点検表</t>
    </r>
  </si>
  <si>
    <t>加算等一覧</t>
  </si>
  <si>
    <t>加算等一覧</t>
  </si>
  <si>
    <t>※該当している場合は■としてください</t>
  </si>
  <si>
    <t>・職員に関する記録
・常勤換算方法により算出した前年度（３月を除く）の平均の記録
・職員勤務表
・職員履歴書</t>
  </si>
  <si>
    <t>・口腔ケアマネジメント計画</t>
  </si>
  <si>
    <t>留意事項　：　エクセルシート数は表紙を含めて７枚です。
　　　　　　　　　漏れなく記載（入力）してください。</t>
  </si>
  <si>
    <t>確認結果</t>
  </si>
  <si>
    <t>Ⅰ　人員基準</t>
  </si>
  <si>
    <t>Ⅱ　設備基準</t>
  </si>
  <si>
    <t>Ⅲ　運営基準</t>
  </si>
  <si>
    <t>Ⅳ－１　介護給付費関係</t>
  </si>
  <si>
    <t>Ⅳ－２　介護給付費関係（介護予防）</t>
  </si>
  <si>
    <t>Ⅳ－２　介護給付費関係（介護予防）</t>
  </si>
  <si>
    <t>実績表</t>
  </si>
  <si>
    <t>加算</t>
  </si>
  <si>
    <t>(介護予防)認知症対応型共同生活介護</t>
  </si>
  <si>
    <t>①</t>
  </si>
  <si>
    <t>②</t>
  </si>
  <si>
    <t>③</t>
  </si>
  <si>
    <t>確認項目</t>
  </si>
  <si>
    <t>・利用者に対し、従業員の員数は適切ですか</t>
  </si>
  <si>
    <t>・計画作成担当者は必要な研修を受けていますか</t>
  </si>
  <si>
    <t>・管理者は常勤専従ですか</t>
  </si>
  <si>
    <t>・他の職務を件兼務している場合、兼務体制は適切ですか</t>
  </si>
  <si>
    <t>・管理者は必要な研修を受けていますか</t>
  </si>
  <si>
    <t>・平面図に合致していますか
・使用目的に沿って使われていますか</t>
  </si>
  <si>
    <t>・利用申込者又はその家族への説明と同意の手続きを取っていますか
・重要事項説明書の内容に不備はありませんか</t>
  </si>
  <si>
    <t>・被保険者資格、要介護認定の有無、要介護認定の有効期限を確認していますか</t>
  </si>
  <si>
    <t>・入居申込者が認知症であることを確認していますか</t>
  </si>
  <si>
    <t>・利用者の心身の状況、生活歴、病歴等の把握に努めていますか</t>
  </si>
  <si>
    <t>・認知症対応型共同生活介護計画にある目標を達成するための具体的なサービスの内容が記載されていますか</t>
  </si>
  <si>
    <t>・日々のサービスについて、具体的な内容や利用者の心身の状況等を記録していますか</t>
  </si>
  <si>
    <t>・生命又は身体を保護するため、緊急やむを得ない場合を除き、身体的拘束等（身体的拘束その他利用者の行動を制限する行為を含む）を行っていませんか</t>
  </si>
  <si>
    <t>・自ら提供するサービスの質の評価を行うとともに、定期的に外部の者又は運営推進会議による評価を受け、結果を公表していますか</t>
  </si>
  <si>
    <t>・やむを得ず身体的拘束等をしている場合、家族等に確認をしていますか</t>
  </si>
  <si>
    <t>・認知症対応型共同生活介護計画を本人や家族に説明し、同意を得ていますか</t>
  </si>
  <si>
    <t>・アセスメントを適切に行っていますか</t>
  </si>
  <si>
    <t>・認知症対応型共同生活介護計画に基づいたケアの提供をしていますか</t>
  </si>
  <si>
    <t>・目標達成状況は記録されていますか</t>
  </si>
  <si>
    <t>・達成状況に基づき、新たな認知症対応型共同生活介護計画が立てられていますか</t>
  </si>
  <si>
    <t>・定期的にモニタリングを行っていますか</t>
  </si>
  <si>
    <t>・認知症対応型共同生活介護計画（利用者又は家族の同意があったことがわかるもの）</t>
  </si>
  <si>
    <t>・モニタリングシート</t>
  </si>
  <si>
    <t>・サービス提供は事業所の従業者によって行われていますか</t>
  </si>
  <si>
    <t>・原則として、利用者が介護従業者と食事や清掃、洗濯、買物、園芸、農作業、レクリエーション、行事等を共同で行うよう努めていますか</t>
  </si>
  <si>
    <t>・緊急時対応マニュアル等が整備されていますか</t>
  </si>
  <si>
    <t>・緊急事態が発生した場合、速やかに主治の医師又は協力医療機関に連絡していますか</t>
  </si>
  <si>
    <t>・緊急時対応マニュアル</t>
  </si>
  <si>
    <t xml:space="preserve">・運営における以下の重要事項について定めていますか
1.事業の目的及び運営の方針
2.従業者の職種、員数及び職務内容
3.利用定員
4.サービスの内容及び利用料その他の費用の額
5.入居に当たっての留意事項
6.非常災害対策
7.虐待防止のための措置に関する事項
8.その他運営に関する重要事項
</t>
  </si>
  <si>
    <t>・共同生活住居ごとに、介護従業者の日々の勤務体制、常勤・非常勤の別、管理者との兼務関係、夜間及び深夜の勤務担当者等を明確にしていますか</t>
  </si>
  <si>
    <t>・資質向上のために研修の機会を確保していますか</t>
  </si>
  <si>
    <t>・性的言動、優越的な関係を背景とした言動により就業環境が害されることの防止に向けた方針の明確化等の措置を講じていますか</t>
  </si>
  <si>
    <t>・利用者の精神の安定を図る観点から、担当の介護従事者を固定する等の継続性を重視していますか</t>
  </si>
  <si>
    <t>・入居定員及び居室の定員を上回っていないですか</t>
  </si>
  <si>
    <t>・非常災害（火災、風水害、地震等）対応に係るマニュアルがありますか</t>
  </si>
  <si>
    <t>・非常災害時の連絡網等は用意されていますか</t>
  </si>
  <si>
    <t>・防火管理に関する責任者を定めていますか</t>
  </si>
  <si>
    <t>・避難・救出等の訓練を実施していますか</t>
  </si>
  <si>
    <t>・運営推進会議を活用し、地域住民との密接な連携体制の確保に努めていますか</t>
  </si>
  <si>
    <t>・非常災害時対応マニュアル（対応計画）
・運営規程</t>
  </si>
  <si>
    <t>・通報、連絡体制</t>
  </si>
  <si>
    <t>業務継続計画の策定
【令和６年３月３１日まで努力義務】</t>
  </si>
  <si>
    <t>・感染症、非常災害発生時のサービスの継続実施及び早期の業務再開の計画（業務継続計画）の策定及び必要な措置を講じていますか</t>
  </si>
  <si>
    <t>・従業者に対する計画の周知、研修及び訓練を実施していますか</t>
  </si>
  <si>
    <t>・計画の見直しを行っていますか</t>
  </si>
  <si>
    <t>・業務継続計画
・研修及び訓練計画
・実施記録</t>
  </si>
  <si>
    <t>・必要に応じて衛生管理について、保健所の助言、指導を求め、密接な連携を保っていますか</t>
  </si>
  <si>
    <t>・感染症及び食中毒の予防及びまん延防止のための指針</t>
  </si>
  <si>
    <t>・感染症及び食中毒の予防及びまん延の防止のための研修の記録及び訓練の記録</t>
  </si>
  <si>
    <t>・個人情報の利用に当たり、利用者（利用者の情報）及び家族（利用者家族の情報）から同意を得ていますか</t>
  </si>
  <si>
    <t>・退職者を含む、従業者が利用者の秘密を保持することを誓約していますか</t>
  </si>
  <si>
    <t>・苦情受付の窓口がありますか</t>
  </si>
  <si>
    <t>・苦情の受付、内容等を記録、保管していますか</t>
  </si>
  <si>
    <t>・苦情の内容を踏まえたサービスの質向上の取組を行っていますか</t>
  </si>
  <si>
    <t>・運営推進会議をおおむね２月に１回以上開催していますか
・運営推進会議において、活動状況の報告を行い、評価を受けていますか</t>
  </si>
  <si>
    <t>・運営推進会議で挙がった要望や助言が記録されていますか
・運営推進会議の会議録が公表されていますか</t>
  </si>
  <si>
    <t>・再発防止のための取組を行っていますか</t>
  </si>
  <si>
    <t>・損害賠償すべき事故が発生した場合に、速やかに賠償を行うための対策を講じていますか</t>
  </si>
  <si>
    <t>・事故が発生した場合の対応方法は定まっていますか
・市町村、家族、居宅介護支援事業者等に報告していますか
・事故状況、対応経過が記録されていますか</t>
  </si>
  <si>
    <t>虐待の防止
【令和６年３月３１日まで努力義務】</t>
  </si>
  <si>
    <t>・虐待の発生・再発防止のための対策を検討する委員会を定期的に開催し、従業者に周知していますか</t>
  </si>
  <si>
    <t>・虐待の発生・再発防止の指針を整備していますか</t>
  </si>
  <si>
    <t>・従業者に対して虐待の発生・再発防止の研修を実施していますか</t>
  </si>
  <si>
    <t>・上記の措置を適切に実施するための担当者を設置してますか</t>
  </si>
  <si>
    <t>・虐待の発生・再発防止の指針</t>
  </si>
  <si>
    <t>・研修及び研修計画、実施記録</t>
  </si>
  <si>
    <t>・担当者を設置したことが分かる文書</t>
  </si>
  <si>
    <t>・研修を修了したことがわかるもの</t>
  </si>
  <si>
    <t>・利用者からの費用徴収は適切に行われていますか
・領収書を発行していますか
・医療費控除の記載は適切ですか</t>
  </si>
  <si>
    <t>具体的内容</t>
  </si>
  <si>
    <t>・医師、看護師との連携が分かる書類
・看取り加算の加算時期、情報提供に関する同意の記録
・利用者の家族との連絡等の記録</t>
  </si>
  <si>
    <t>・キャリアパス要件を確認できる書類（任用等の要件を定めている等の資料、資質向上の研修の実施状況が分かる書類、賃金改善以外の処遇改善実績が分かる資料等）</t>
  </si>
  <si>
    <t xml:space="preserve">ユニットごとに、夜間及び深夜の時間帯以外に従業者の員数は標準数（利用者の数が３又はその端数を増すごとに１以上）を満たしている
夜間及び深夜の時間帯の従業者の員数は標準数（1以上）を満たしている
ただし、当該事業所の有する共同生活住居の数が３である場合において、当該共同生活住居が全て同一の階において隣接し、介護従業者が円滑な利用者の状況把握及び速やかな対応を行うことが可能な構造であって、当該事業者による安全対策が講ぜられ、利用者の安全性が確保されていると認められるときは、夜間及び深夜の時間帯に事業所ごとに置くべき介護従業者の員数は、夜間及び深夜の時間帯を通じて２以上の介護従業者に夜間及び深夜の勤務を行わせるために必要な数以上とすることができる
→ユニット数（　　　）、
　夜間及び深夜の時間帯の従業者の員数（　　　）人
</t>
  </si>
  <si>
    <t xml:space="preserve">従業者のうち1以上の者は、常勤となっている
→常勤（　　　　名）非常勤（　　　　名）
</t>
  </si>
  <si>
    <t xml:space="preserve">計画作成担当者を配置している
</t>
  </si>
  <si>
    <t xml:space="preserve">計画作成担当者は、次のいずれかの研修を修了している
　・痴呆介護実務者研修（基礎課程）
　・認知症介護実践者研修
</t>
  </si>
  <si>
    <t xml:space="preserve">計画作成担当者のうち1以上の者は、介護支援専門員をもって充てている
</t>
  </si>
  <si>
    <t xml:space="preserve">常勤専従の管理者を配置している
</t>
  </si>
  <si>
    <t>特別養護老人ホーム、老人デイサービスセンター、介護老人保健施設、介護医療院、指定認知症対応型共同生活介護事業所等の従業者又は訪問介護員等として、３年以上認知症である者の介護に従事した経験がある</t>
  </si>
  <si>
    <t>各室、設備は使用目的に沿って使われている</t>
  </si>
  <si>
    <t xml:space="preserve">入居定員は1ユニットで5人以上9人以下となっている
</t>
  </si>
  <si>
    <t xml:space="preserve">一つの居室の定員は1人となっている
→不適の場合、その理由を記載してください
　（　　　　　　　　　　　　　　　　　　）
</t>
  </si>
  <si>
    <t xml:space="preserve">居室の床面積は7.43平方メートル以上となっている
</t>
  </si>
  <si>
    <t xml:space="preserve">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る
</t>
  </si>
  <si>
    <t>サービスの提供を求められた場合は、その者の提示する被保険者証によって、被保険者資格、要介護認定の有無及び要介護認定の有効期間を確かめている</t>
  </si>
  <si>
    <t xml:space="preserve">入居申込者の入居に際しては、主治の医師の診断書等により当該入居申込者が認知症である者であることの確認をしている
</t>
  </si>
  <si>
    <t xml:space="preserve">入居申込者に対し自ら必要なサービスを提供することが困難である場合は、適切な他の指定認知症対応型共同生活介護事業者、介護保険施設、病院又は診療所を紹介する等の適切な措置を速やかに講じている
</t>
  </si>
  <si>
    <t>退居の際には、利用者及び家族の希望を踏まえた上で、退居後の生活環境や介護の継続性に配慮し、退居に必要な援助を行っている</t>
  </si>
  <si>
    <t xml:space="preserve">提供した具体的なサービスの内容等を記録している
</t>
  </si>
  <si>
    <t xml:space="preserve">法定代理受領サービスの場合、利用者から利用者負担分の支払を受けている
</t>
  </si>
  <si>
    <t>利用者の認知症の症状の進行を緩和し、安心して日常生活を送ることができるよう、利用者の心身の状況を踏まえ、妥当適切に行われている</t>
  </si>
  <si>
    <t>利用者一人一人の人格を尊重し、利用者がそれぞれの役割を持って家庭的な環境の下で日常生活を送ることができるよう配慮して行われている</t>
  </si>
  <si>
    <t>認知症対応型共同生活介護計画に基づき、漫然かつ画一的なものとならないよう配慮して行われている</t>
  </si>
  <si>
    <t>サービスの提供に当たっては、懇切丁寧を旨とし、利用者又はその家族に対し、サービスの提供方法等について、理解しやすいように説明を行っている</t>
  </si>
  <si>
    <t>身体的拘束等の適正化のための対策を検討する委員会を３月に１回以上開催するとともに、その結果について、介護従業者その他の従業者に周知徹底を図っている</t>
  </si>
  <si>
    <t>身体的拘束等の適正化のための指針を整備している</t>
  </si>
  <si>
    <t>介護従業者その他の従業者に対し、身体的拘束等の適正化のための研修を定期的（年2回以上）に実施している</t>
  </si>
  <si>
    <t>事業所の開設から概ね6か月を経過した後については、自己評価を少なくとも年1回は行っている</t>
  </si>
  <si>
    <t xml:space="preserve">外部評価または運営推進会議における評価を少なくとも年1回は受けている
</t>
  </si>
  <si>
    <t xml:space="preserve">管理者は、計画作成担当者に認知症対応型共同生活介護計画の作成に関する業務を担当させている
</t>
  </si>
  <si>
    <t xml:space="preserve">通所介護等の活用、地域における活動への参加の機会の提供等により、利用者の多様な活動の確保に努めている
</t>
  </si>
  <si>
    <t xml:space="preserve">計画作成担当者は、利用者の心身の状況、希望及びその置かれている環境を踏まえて、認知症対応型共同生活介護計画を作成している
</t>
  </si>
  <si>
    <t xml:space="preserve">認知症対応型共同生活介護計画を利用者又は家族に対して説明し、利用者の同意を得て、交付している
</t>
  </si>
  <si>
    <t xml:space="preserve">認知症対応型共同生活介護計画作成後も、計画の実施状況の把握を行い、必要に応じて計画の変更をしている
</t>
  </si>
  <si>
    <t>・利用者の心身の状況、希望等を踏まえて認知症対応型共同生活介護計画が立てられていますか</t>
  </si>
  <si>
    <t>やむを得ず身体的拘束等を行う場合には、その態様及び時間、その際の利用者の心身の状況並びに緊急やむを得ない理由を記録している</t>
  </si>
  <si>
    <t>・サービス担当者会議等により専門的意見を聴取していますか</t>
  </si>
  <si>
    <t xml:space="preserve">利用者の負担により、介護従業者以外の者による介護を受けさせていない
</t>
  </si>
  <si>
    <t xml:space="preserve">利用者の心身の状況に応じ、利用者の自立の支援と日常生活の充実に資するよう、適切な技術をもって行われている
</t>
  </si>
  <si>
    <t xml:space="preserve">利用者の食事その他の家事等は、利用者と介護従業者が共同で行うよう努めている
</t>
  </si>
  <si>
    <t xml:space="preserve">従業者の勤務の体制を定めるに当たっては、利用者が安心して日常生活を送ることができるよう、継続性を重視したサービスの提供に配慮している
</t>
  </si>
  <si>
    <t>従業者の資質の向上のために、研修の機会を確保している</t>
  </si>
  <si>
    <t xml:space="preserve">利用者に対し、適切なサービスを提供できるよう、従業者の勤務の体制を定めている
</t>
  </si>
  <si>
    <t>事業者は、適切なサービスの提供を確保する観点から、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る</t>
  </si>
  <si>
    <t xml:space="preserve">避難訓練等に当たって、地域住民の参加が得られるよう連携に努めている
</t>
  </si>
  <si>
    <t>感染症及び非常災害が発生した場合において、利用者に対するサービスの提供を継続的に実施し、及び非常時の体制で早期の業務再開を図るための計画（以下「業務継続計画」という）を策定し、当該業務継続計画に従い必要な措置を講じている</t>
  </si>
  <si>
    <t>・広告は虚偽又は誇大となっていませんか</t>
  </si>
  <si>
    <t xml:space="preserve">提供したサービスに係る利用者及びその家族からの苦情に迅速かつ適切に対応するために、苦情を受け付けるための窓口を設置する等の必要な措置を講じている
</t>
  </si>
  <si>
    <t>サービスの提供に当たっては、利用者、利用者の家族、地域住民の代表者、事業所が所在する市の職員又は地域包括支援センターの職員、認知症対応型共同生活介護について知見を有する者等により構成される運営推進会議を設置している</t>
  </si>
  <si>
    <t xml:space="preserve">利用者に対するサービスの提供により事故が発生した場合は、市、当該利用者の家族、当該利用者に係る居宅介護支援事業者等に連絡を行うとともに、必要な措置を講じている
また、事故の状況及び事故に際して採った処置について記録している（過去に事故が発生していない場合、発生したときに備えて、市、当該利用者の家族、当該利用者に係る居宅介護支援事業者等への連絡や、必要な措置、事故の状況・処置について記録をする体制を整えている）
　→事故事例の有無：　有　・　無
</t>
  </si>
  <si>
    <t xml:space="preserve">利用者に対するサービスの提供により賠償すべき事故が発生した場合は、損害賠償を速やかに行っている（賠償すべき事故が発生したことがない場合、損害賠償を速やかに行える体制を整えている）
　→損害賠償保険への加入：　有　・　無
</t>
  </si>
  <si>
    <t xml:space="preserve">事故が生じた際には原因を解明し、再発生を防ぐための対策を講じている（過去に事故が生じていない場合、事故に備えて対策を講じている）
</t>
  </si>
  <si>
    <t>虐待の防止のための対策を検討する委員会を定期的に開催するとともに、その結果について、介護従業者に周知徹底を図っている</t>
  </si>
  <si>
    <t>虐待の防止のための指針を整備している</t>
  </si>
  <si>
    <t>介護従業者に対し、虐待の防止のための研修を定期的に実施している</t>
  </si>
  <si>
    <t>上記の措置について適切に実施するための担当者を置いている</t>
  </si>
  <si>
    <t>次の研修を修了している
　認知症対応型サービス事業管理者研修（みなし措置あり）
　適の場合、具体的内容を記載してください
　（　　　　　　　　　　　　　　　　　　　　　）</t>
  </si>
  <si>
    <t>関係機関への通報及び連携体制を整備し、それらを定期的に従業者に周知している</t>
  </si>
  <si>
    <t>介護従業者に対し、業務継続計画について周知するとともに、必要な研修及び訓練を定期的に実施している</t>
  </si>
  <si>
    <t>定期的に業務継続計画の見直しを行い、必要に応じて業務継続計画の変更をしている</t>
  </si>
  <si>
    <t>・感染症又は食中毒の予防及びまん延の防止のための対策を講じていますか
・感染症又は食中毒の予防及びまん延の防止のための対策を検討する委員会を６か月に１回開催していますか</t>
  </si>
  <si>
    <t xml:space="preserve">事業所において感染症が発生し、又はまん延しないように次のア～ウに掲げる措置を講じている
</t>
  </si>
  <si>
    <t>ア　感染症の予防及びまん延の防止のための対策を検討する委員会をおおむね６月に１回以上開催するとともに、その結果について、介護従業者に周知徹底を図っている</t>
  </si>
  <si>
    <t>イ　感染症の予防及びまん延の防止のための指針を整備している</t>
  </si>
  <si>
    <t>ウ　介護従業者に対し、感染症の予防及びまん延の防止のための研修及び訓練を定期的に実施している</t>
  </si>
  <si>
    <t>・口腔ケアマネジメント計画</t>
  </si>
  <si>
    <t>基準第111条
予防基準第72条</t>
  </si>
  <si>
    <t>従業者の員数</t>
  </si>
  <si>
    <t>・研修を修了したことがわかるもの</t>
  </si>
  <si>
    <t>管理者が他の職務等を兼務している場合、業務に支障はない</t>
  </si>
  <si>
    <t>　→　下記の事項について記載してください</t>
  </si>
  <si>
    <t>　・兼務の有無　（　有　・　無　）</t>
  </si>
  <si>
    <t>　・当該事業所の他職務と兼務している場合は
　　その職務名</t>
  </si>
  <si>
    <t>　　（　　　　　　　　　　　　　　　　　　）</t>
  </si>
  <si>
    <t>　・同一敷地内の他事業所と兼務している場合は
　　事業所名、職務名、兼務事業所における1週間
　　あたりの勤務時間数</t>
  </si>
  <si>
    <t>　　　事業所名：（　　　　　　　　　　　　）
　　　職務名　：（　　　　　　　　　　　　）
    　勤務時間：（　　　　　　　　　　　　）</t>
  </si>
  <si>
    <t>・事業所平面図</t>
  </si>
  <si>
    <t>・重要事項説明書（利用申込者又は家族の同意があったことがわかるもの）
・利用契約書</t>
  </si>
  <si>
    <t>基準第13条
予防基準第15条</t>
  </si>
  <si>
    <t>・介護保険番号、有効期限等を確認している記録等</t>
  </si>
  <si>
    <t>基準第115条
予防基準第76条</t>
  </si>
  <si>
    <t>・アセスメントシート
・モニタリングシート
・認知症対応型共同生活介護計画（利用者又は家族の同意があったことがわかるもの）
・医師の診断書</t>
  </si>
  <si>
    <t>入居申込者の入居に際しては、その者の心身の状況、生活歴、病歴等の把握に努めている</t>
  </si>
  <si>
    <t>入居の年月日及び入居しているユニットの名称、又は、退居の年月日を、被保険者証に記載している</t>
  </si>
  <si>
    <t>・サービス提供記録
・業務日誌
・モニタリングシート</t>
  </si>
  <si>
    <t>基準第117条
予防基準第78条</t>
  </si>
  <si>
    <t>・（身体拘束がある場合）入所者の記録</t>
  </si>
  <si>
    <t>「身体拘束ゼロへの手引き」に基づき、確認書等で家族等の同意を得ている</t>
  </si>
  <si>
    <t>・（身体拘束がある場合）家族への確認書</t>
  </si>
  <si>
    <t>・身体的拘束等の適正化を図っていますか（身体的拘束等を行わない体制づくりを進める策を講じていますか）</t>
  </si>
  <si>
    <t>・身体的拘束の適正化検討委員会議事録</t>
  </si>
  <si>
    <t>・認知症対応型共同生活介護計画（利用者又は家族の同意があったことがわかるもの）</t>
  </si>
  <si>
    <t>アセスメントシート等を用いて、利用者の心身の状況、希望及びその置かれている環境の把握等を行っている</t>
  </si>
  <si>
    <t>・アセスメントシート</t>
  </si>
  <si>
    <t>サービス担当者会議等により専門的意見を聴取し、会議記録を作成している</t>
  </si>
  <si>
    <t>・サービス提供記録</t>
  </si>
  <si>
    <t>モニタリングシート等を用いて、認知症対応型共同生活介護計画における目標達成状況の進捗管理を行っている</t>
  </si>
  <si>
    <t>目標達成状況を踏まえた認知症対応型共同生活介護計画を作成している</t>
  </si>
  <si>
    <t>・雇用の形態（常勤・非常勤）がわかる文書
・サービス提供記録
・業務日誌</t>
  </si>
  <si>
    <t>利用者に病状の急変が生じた場合その他必要な場合は、速やかに主治の医師又は協力医療機関への連絡を行う等の必要な措置を講じている</t>
  </si>
  <si>
    <t>基準第100条
予防基準第57条</t>
  </si>
  <si>
    <t>利用者に病状の急変が生じた場合の対処方法や、連絡手段等の緊急時対応を記載した緊急時対応マニュアルを整備している</t>
  </si>
  <si>
    <t>基準第123条
予防基準第81条</t>
  </si>
  <si>
    <t>・運営規程</t>
  </si>
  <si>
    <t>勤務体制の確保等</t>
  </si>
  <si>
    <t>基準第124条
予防基準第82条</t>
  </si>
  <si>
    <t>研修への参加の機会を計画的に確保している</t>
  </si>
  <si>
    <t xml:space="preserve">入居定員及び居室の定員を超えて入居させていない（ただし、災害その他のやむを得ない事情がある場合は、この限りではありません）
</t>
  </si>
  <si>
    <t>・業務日誌
・国保連への請求書控え</t>
  </si>
  <si>
    <t>非常災害に関する具体的計画を立てている</t>
  </si>
  <si>
    <t>基準第103条
予防基準第60条</t>
  </si>
  <si>
    <t>消火設備その他の非常災害に際して必要な設備を備えている</t>
  </si>
  <si>
    <t>・消防設備点検結果</t>
  </si>
  <si>
    <t>防火管理責任者を定め、消防に届け出ている（法令で防火管理責任者の設置が義務付けられている施設に限る）</t>
  </si>
  <si>
    <t>・防火管理責任者届出記録</t>
  </si>
  <si>
    <t>水質管理、インフルエンザ対策、腸管出血性大腸菌感染症対策、レジオネラ症対策等で、必要に応じて保健所と連携して対応している。</t>
  </si>
  <si>
    <t>基準第60条の16
予防基準第32条</t>
  </si>
  <si>
    <t>・委員会の議事録</t>
  </si>
  <si>
    <t xml:space="preserve">従業者は、正当な理由がなく、その業務上知り得た利用者又はその家族の秘密を漏らしていない
</t>
  </si>
  <si>
    <t xml:space="preserve">従業者であった者が、正当な理由がなく、その業務上知り得た利用者又はその家族の秘密を漏らすことがないよう、必要な措置を講じている
</t>
  </si>
  <si>
    <t>・従業者の秘密保持誓約書</t>
  </si>
  <si>
    <t xml:space="preserve">サービス担当者会議等において、利用者の個人情報を用いる場合は利用者の同意を、利用者の家族の個人情報を用いる場合は当該家族の同意を、あらかじめ文書により得ている
</t>
  </si>
  <si>
    <t>・個人情報同意書</t>
  </si>
  <si>
    <t>広告をする場合においては、その内容が虚偽又は誇大なものとならないようにしている</t>
  </si>
  <si>
    <t>・パンフレット/チラシ</t>
  </si>
  <si>
    <t>基準第39条
予防基準第37条</t>
  </si>
  <si>
    <t xml:space="preserve">苦情を受け付けた場合には、当該苦情の内容等を記録している
</t>
  </si>
  <si>
    <t>苦情がサービスの質の向上を図る上での重要な情報であるとの認識に立ち、苦情の内容を踏まえ、サービスの質の向上に向けた取組を自ら行っている</t>
  </si>
  <si>
    <t>基準第60条の17
予防基準第40条</t>
  </si>
  <si>
    <t>運営推進会議をおおむね2月に1回以上開催し、活動状況を報告し、その評価を受けるとともに、必要な要望、助言等を聴く機会を設けている</t>
  </si>
  <si>
    <t>報告、評価、要望、助言等についての記録を作成し、これを公表している</t>
  </si>
  <si>
    <t>・損害賠償保険証書</t>
  </si>
  <si>
    <t>・ヒヤリハットの記録</t>
  </si>
  <si>
    <t>基準第41条
の2
予防基準第38条の2</t>
  </si>
  <si>
    <t>・管理者の勤務実績表/タイムカード
・管理者履歴書</t>
  </si>
  <si>
    <t>サービスの提供に当たっては、当該利用者又は他の利用者等の生命又は身体を保護するため緊急やむを得ない場合を除き、身体的拘束その他利用者の行動を制限する行為（身体的拘束等）を行っていない</t>
  </si>
  <si>
    <t>ユニットごとに、左記8項目の事業の運営についての重要事項に関する規程を定めている</t>
  </si>
  <si>
    <r>
      <t>・雇用の形態（常勤・非常勤）がわかる文書
・勤務実績表/タイムカード
・勤務体制一覧表
・研修受講修了証明書
・研修計画、実施記録</t>
    </r>
    <r>
      <rPr>
        <strike/>
        <sz val="9"/>
        <rFont val="ＭＳ ゴシック"/>
        <family val="3"/>
      </rPr>
      <t xml:space="preserve">
</t>
    </r>
    <r>
      <rPr>
        <sz val="9"/>
        <rFont val="ＭＳ ゴシック"/>
        <family val="3"/>
      </rPr>
      <t>・ハラスメント対応方針、相談記録</t>
    </r>
  </si>
  <si>
    <t>定期的に避難、救出その他必要な訓練を行っている
（年2回）</t>
  </si>
  <si>
    <t>・苦情の受付簿
・苦情者への対応記録
・苦情対応マニュアル</t>
  </si>
  <si>
    <t>・運営推進会議の議事録</t>
  </si>
  <si>
    <r>
      <t>・事故対応マニュアル</t>
    </r>
    <r>
      <rPr>
        <strike/>
        <sz val="9"/>
        <rFont val="ＭＳ ゴシック"/>
        <family val="3"/>
      </rPr>
      <t xml:space="preserve">
</t>
    </r>
    <r>
      <rPr>
        <sz val="9"/>
        <rFont val="ＭＳ ゴシック"/>
        <family val="3"/>
      </rPr>
      <t xml:space="preserve">・市町村、家族、居宅介護支援事業者等への報告記録
・再発防止策の検討の記録
</t>
    </r>
  </si>
  <si>
    <t>・認知症介護に係る基礎的な研修を受講させるため必要な措置を講じていますか（令和６年３月３１日まで努力義務）</t>
  </si>
  <si>
    <t>衛生管理等
【令和６年３月３１日まで努力義務】</t>
  </si>
  <si>
    <t xml:space="preserve">・勤務実績表、タイムカード
・勤務体制一覧表
・従業者の資格証を確認する書類
</t>
  </si>
  <si>
    <t>・領収書控
・請求書</t>
  </si>
  <si>
    <t xml:space="preserve">法定代理受領サービスである場合と、そうでない場合との間に不合理な差額を設けていない
</t>
  </si>
  <si>
    <t xml:space="preserve">上記の支払いを受ける額のほか、次に掲げる費用の額以外の支払いを利用者から受けていない
①　食材料費
②　理美容代
③　おむつ代
④　サービスのうち、日常生活においても通常必要となるものに係る費用であって、利用者負担とすることが適当な費用
</t>
  </si>
  <si>
    <t>・領収書を発行していますか
・医療費控除の記載は適切に行われていますか</t>
  </si>
  <si>
    <t>サービスの提供に要した費用の支払いを受けた際、領収証を交付している</t>
  </si>
  <si>
    <t>領収証には、それぞれ個別の費用ごとに区分して記載している</t>
  </si>
  <si>
    <t>領収証には、医療費控除を適切に記載している</t>
  </si>
  <si>
    <t>前項の費用の額に係るサービス提供に当たっては、あらかじめ利用者又はその家族に対し、当該サービスの内容及び費用について説明し、同意を得ている</t>
  </si>
  <si>
    <t>構　成　内　容</t>
  </si>
  <si>
    <t>夜勤の勤務条件に関する基準を満たさない場合</t>
  </si>
  <si>
    <t>介護従業者の数が共同生活住居ごとに１以上</t>
  </si>
  <si>
    <t>満たさない</t>
  </si>
  <si>
    <t>身体拘束廃止未実施減算</t>
  </si>
  <si>
    <t>３ユニットで夜勤を行う職員の員数を２人以上とする場合</t>
  </si>
  <si>
    <t>夜間支援体制加算（Ⅰ）</t>
  </si>
  <si>
    <t>夜間支援体制加算（Ⅱ）</t>
  </si>
  <si>
    <t>認知症行動・心理症状緊急対応加算</t>
  </si>
  <si>
    <t>若年性認知症利用者受入加算</t>
  </si>
  <si>
    <t>入院時費用</t>
  </si>
  <si>
    <t>看取り介護加算</t>
  </si>
  <si>
    <t>初期加算</t>
  </si>
  <si>
    <t>医療連携体制加算（Ⅰ）</t>
  </si>
  <si>
    <t>医療連携体制加算（Ⅱ）</t>
  </si>
  <si>
    <t>医療連携体制加算（Ⅲ）</t>
  </si>
  <si>
    <t>退居時相談援助加算</t>
  </si>
  <si>
    <t>認知症専門ケア加算（Ⅰ）</t>
  </si>
  <si>
    <t>認知症専門ケア加算（Ⅱ）</t>
  </si>
  <si>
    <t>生活機能向上連携加算（Ⅰ）</t>
  </si>
  <si>
    <t>生活機能向上連携加算（Ⅱ）</t>
  </si>
  <si>
    <t>栄養管理体制加算</t>
  </si>
  <si>
    <t>口腔衛生管理体制加算</t>
  </si>
  <si>
    <t>口腔・栄養スクリーニング加算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</si>
  <si>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</si>
  <si>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</si>
  <si>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</si>
  <si>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</si>
  <si>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</si>
  <si>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</si>
  <si>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介護職員等特定処遇改善加算（Ⅰ）</t>
  </si>
  <si>
    <t>介護職員等特定処遇改善加算（Ⅱ）</t>
  </si>
  <si>
    <t>介護職員等ベースアップ等支援加算</t>
  </si>
  <si>
    <t>身体拘束等を行う場合の記録を行っていない</t>
  </si>
  <si>
    <t>身体拘束等適正化委員会を３月に１回以上開催していない</t>
  </si>
  <si>
    <t>身体拘束等適正化のための指針の整備又は定期的な研修を行っていない</t>
  </si>
  <si>
    <t>３つの共同生活住居を有する事業所において、全ての共同生活住居が同一の階に隣接し、介護従業者が円滑に利用者の状況把握を行い、速やかな対応を行うことが可能である構造</t>
  </si>
  <si>
    <t>夜間の勤務に関するマニュアルの策定や避難訓練の実施といった安全対策が行われ、利用者の安全性が確保されていると認められること</t>
  </si>
  <si>
    <t>認知症対応型共同生活介護費(Ⅰ)又は短期利用認知症対応型共同生活介護費(Ⅰ)を算定していること。</t>
  </si>
  <si>
    <t>夜勤を行う介護従業者及び宿直勤務に当たる者の合計数が２以上</t>
  </si>
  <si>
    <t>定員超過利用・人員基準欠如に該当していない</t>
  </si>
  <si>
    <t>認知症対応型共同生活介護費(Ⅱ)又は短期利用認知症対応型共同生活介護費(Ⅱ)を算定していること。</t>
  </si>
  <si>
    <t>夜勤を行う介護従業者及び宿直勤務に当たる者の合計数が、事業所を構成する共同生活住居の数に１を加えた数以上。</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</si>
  <si>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</si>
  <si>
    <t>利用者に「認知症の行動・心理症状」が認められ、緊急に短期利用認知症対応型共同生活介護が必要であると医師が判断し、医師が判断した当該日又はその次の日に利用を開始した場合</t>
  </si>
  <si>
    <t>介護支援専門員、受入事業所の職員と連携をし、利用者又は家族との同意の上、短期利用認知症対応型共同生活介護の利用を開始</t>
  </si>
  <si>
    <t>判断を行った医師は症状、判断の内容等を診療録等に記録し、事業所は判断を行った医師名、日付及び留意事項等を介護サービス計画書に記録している</t>
  </si>
  <si>
    <t>利用開始日から起算して７日以内</t>
  </si>
  <si>
    <t>若年性認知症利用者ごとに個別に担当者を定めている</t>
  </si>
  <si>
    <t>担当者中心に利用者の特性やニーズに応じた適切なサービス提供を行う</t>
  </si>
  <si>
    <t>利用者が病院又は診療所への入院をした場合</t>
  </si>
  <si>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</si>
  <si>
    <t>上記について、あらかじめ利用者に説明を行っている</t>
  </si>
  <si>
    <t>看取りに関する職員研修を行っている</t>
  </si>
  <si>
    <t>医師が医学的知見に基づき回復の見込みがないと診断した者</t>
  </si>
  <si>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</si>
  <si>
    <t>利用者が退居等する際、退居等の翌月に亡くなった場合に、前月分の看取り介護加算に係る一部負担の請求を行う場合があることを説明し、文書にて同意を得ること</t>
  </si>
  <si>
    <t>事業所が入院する医療機関等に利用者の状態を尋ねたときに、当該医療機関等が事業所に対して本人の状態を伝えることについて、退居等の際、利用者に対して説明をし、文書にて同意を得ること</t>
  </si>
  <si>
    <t>利用者等に対する随時の説明に係る同意を口頭で得た場合には、介護記録にその説明日時、内容等を記載するとともに、同意を得た旨を記載しておく</t>
  </si>
  <si>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</si>
  <si>
    <t>死亡日以前31日以上45日以下</t>
  </si>
  <si>
    <t>死亡日以前４日以上30日以下</t>
  </si>
  <si>
    <t>死亡日の前日及び前々日</t>
  </si>
  <si>
    <t>死亡日</t>
  </si>
  <si>
    <t>退居した日の翌日から死亡日の間は算定しない</t>
  </si>
  <si>
    <t>医療連携体制加算を算定している</t>
  </si>
  <si>
    <t>入居した日から起算して30日以内（30日を超える病院又は診療所への入院後に事業所に再び入居した場合も、同様とする。）</t>
  </si>
  <si>
    <t>過去３月間（ただし日常生活自立度のランクⅢ、Ⅳ又はＭに該当する者の場合は過去１月間）の間に、当該事業所に入居したことがない</t>
  </si>
  <si>
    <t>事業所の職員として又は病院、診療所若しくは訪問看護ステーションとの連携により看護師を１名以上確保していること</t>
  </si>
  <si>
    <t>看護師による24時間連絡できる体制を確保していること</t>
  </si>
  <si>
    <t>重度化した場合の対応に係る指針を定め、入居の際に、利用者又はその家族等に対して、当該指針の内容を説明し、同意を得ていること</t>
  </si>
  <si>
    <t>事業所の職員として看護職員を常勤換算方法で１名以上配置していること</t>
  </si>
  <si>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</si>
  <si>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</si>
  <si>
    <t>事業所の職員として、看護師を常勤換算方法で１名以上配置している</t>
  </si>
  <si>
    <t>職員である看護師又は病院、診療所若しくは訪問看護ステーションの看護師との連携による24時間連絡できる体制を確保していること</t>
  </si>
  <si>
    <t>利用期間が１月を超える利用者が退居</t>
  </si>
  <si>
    <t>利用者の退去時に利用者及びその家族等に対して退居後の居宅サービス、地域密着型サービスその他の保健医療サービス又は福祉サービスについて相談援助を行うこと</t>
  </si>
  <si>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</si>
  <si>
    <t>介護支援専門員である計画作成担当者、介護職員等が協力し、退居者及びその家族等のいずれにも行い、当該相談援助を行った日付及び内容の要点に関する記録を行うこと</t>
  </si>
  <si>
    <t>利用者１人につき１回が限度</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</si>
  <si>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</si>
  <si>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</si>
  <si>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</si>
  <si>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</si>
  <si>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</si>
  <si>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</si>
  <si>
    <t>生活機能の向上を目的とした個別サービス計画の作成及び計画に基づくサービス提供</t>
  </si>
  <si>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</si>
  <si>
    <t>当該計画に基づく初回のサービス提供が行われた日の属する月以降３月の間</t>
  </si>
  <si>
    <t>管理栄養士（当該事業所の従業者以外の管理栄養士を含む。）が、従業者に対する栄養ケアに係る技術的助言及び指導を月１回以上行っている</t>
  </si>
  <si>
    <t>歯科医師又は歯科医師の指示を受けた歯科衛生士の助言及び指導に基づき口腔ケアマネジメント計画を作成</t>
  </si>
  <si>
    <t>歯科医師又は歯科医師の指示を受けた歯科衛生士が、介護職員に対する口腔ケアに係る指導及び助言を実施</t>
  </si>
  <si>
    <t>定員、人員基準に適合</t>
  </si>
  <si>
    <t>利用者ごとのＡＤＬ値等の情報を厚生労働省に提出</t>
  </si>
  <si>
    <t>利用開始時および利用中６月ごとに利用者の口腔の健康状態について確認し情報を担当の介護支援専門員へ情報提供</t>
  </si>
  <si>
    <t>本事業所以外で既に口腔・栄養スクリーニング加算を算定</t>
  </si>
  <si>
    <t>介護職員の総数のうち勤続年数が10年以上の介護福祉士の占める割合が100分の25以上</t>
  </si>
  <si>
    <t>サービス提供体制強化加算（Ⅱ）又は（Ⅲ）を算定していない</t>
  </si>
  <si>
    <t>介護職員の総数のうち介護福祉士の占める割合が100分の60以上</t>
  </si>
  <si>
    <t>サービス提供体制強化加算（Ⅰ）又は（Ⅲ）を算定していない</t>
  </si>
  <si>
    <t>介護職員の総数のうち、介護福祉士の占める割合が100分の50以上</t>
  </si>
  <si>
    <t>看護・介護職員の総数のうち常勤職員の占める割合が100分の75以上</t>
  </si>
  <si>
    <t>サービスを直接提供する職員の総数のうち勤続７年以上の者が100分の30以上</t>
  </si>
  <si>
    <t>１　賃金改善に関する計画の策定、計画に基づく措置</t>
  </si>
  <si>
    <t>２　介護職員処遇改善計画書の作成、周知、届出</t>
  </si>
  <si>
    <t>３　賃金改善の実施</t>
  </si>
  <si>
    <t>４　処遇改善に関する実績の報告</t>
  </si>
  <si>
    <t>５　前12月間に法令違反し、罰金以上の刑</t>
  </si>
  <si>
    <t>６　労働保険料の納付</t>
  </si>
  <si>
    <t>７　次の(１)、(２)、(３)のいずれにも適合</t>
  </si>
  <si>
    <t>(１)任用の際の職責又は職務内容等の要件を書面で作成し、全ての介護職員に周知</t>
  </si>
  <si>
    <t>(２)資質の向上の支援に関する計画の策定、研修の実施又は研修の機会の確保し、全ての介護職員に周知</t>
  </si>
  <si>
    <t>８　処遇改善の内容（賃金改善を除く）及び処遇改善に要する費用の見込額を全ての職員に周知</t>
  </si>
  <si>
    <t>７　次の(１)、(２)のいずれにも適合</t>
  </si>
  <si>
    <t>(１)任用の際の職責又は職務内容等の要件を書面で作成し、全ての介護職員に周知</t>
  </si>
  <si>
    <t>(２)資質の向上の支援に関する計画の策定、研修の実施又は研修の機会確保し、全ての介護職員に周知</t>
  </si>
  <si>
    <t>７　次の(１)、(２)いずれかに適合</t>
  </si>
  <si>
    <t>(２)資質の向上の支援に関する計画の策定、研修の実施又は研修の機会を確保し、全ての介護職員に周知</t>
  </si>
  <si>
    <t>１　次の（一）、（二）、（三）、（四）のいずれにも該当し、賃金改善に要する費用の見込額が当該加算の算定見込額を上回る賃金改善計画の策定、計画に基づく措置の実施</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</si>
  <si>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</si>
  <si>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</si>
  <si>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</si>
  <si>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</si>
  <si>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</si>
  <si>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</si>
  <si>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</si>
  <si>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</si>
  <si>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</si>
  <si>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</si>
  <si>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</si>
  <si>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</si>
  <si>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</si>
  <si>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</si>
  <si>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未整備</t>
  </si>
  <si>
    <t>未実施</t>
  </si>
  <si>
    <t>利用開始時及び
利用中６月ごとに実施</t>
  </si>
  <si>
    <t>・重度化した場合における対応に係る指針(急性期における医師や医療機関との連携、入院期間中の当該施設における居住費・食費の取扱い、看取りに関する考え方、本人等との話し合いや意思確認の方法等)</t>
  </si>
  <si>
    <t>・重度化した場合における対応に係る指針(急性期における医師や医療機関との連携、入院期間中の当該施設における居住費・食費の取扱い、看取りに関する考え方、本人等との話し合いや意思確認の方法等)</t>
  </si>
  <si>
    <t>・ベースアップ等支援加算処遇改善計画書</t>
  </si>
  <si>
    <r>
      <t>看取りに関する指針を定め、</t>
    </r>
    <r>
      <rPr>
        <sz val="11"/>
        <color indexed="8"/>
        <rFont val="ＭＳ ゴシック"/>
        <family val="3"/>
      </rPr>
      <t>入居の際に、利用者又は家族等に指針の内容を説明し、同意を得ている</t>
    </r>
  </si>
  <si>
    <t xml:space="preserve">
認知症行動・心理症状緊急対応加算</t>
  </si>
  <si>
    <t>認知症専門ケア加算（Ⅰ)</t>
  </si>
  <si>
    <t>３つの共同生活住居を有する事業所において、全ての共同生活住居が同一の階に隣接し、介護従業者が円滑に利用者の状況把握を行い、速やかな対応を行うことが可能である構造</t>
  </si>
  <si>
    <t>夜間の勤務に関するマニュアルの策定や避難訓練の実施といった安全対策が行われ、利用者の安全性が確保されていると認められること</t>
  </si>
  <si>
    <t>若年性認知症利用者ごとに個別に担当者定めている</t>
  </si>
  <si>
    <t>利用者の退去時に利用者及びその家族等に対して退居後の居宅サービス、地域密着型サービスその他の保健医療サービス又は福祉サービスについて相談援助を行う</t>
  </si>
  <si>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</si>
  <si>
    <t>介護予防訪問リハビリテーション事業所、介護予防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</si>
  <si>
    <t>利用開始時および利用中６月ごとに利用者の口腔の健康状態又は栄養状態について確認し情報を担当の介護支援専門員へ情報提供</t>
  </si>
  <si>
    <t>利用者ごとのＡＤＬ値、栄養状態、口腔機能、認知症の状況その他の利用者の心身の状況等に係る基本的な情報を、厚生労働省に提出</t>
  </si>
  <si>
    <t>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t>
  </si>
  <si>
    <t>（１）介護職員の総数のうち介護福祉士の占める割合が100分の70以上</t>
  </si>
  <si>
    <t>（２）介護職員の総数のうち勤続年数が10年以上の介護福祉士の占める割合が100分の25以上</t>
  </si>
  <si>
    <t>次の（１）、（２）、（３）のいずれかに該当</t>
  </si>
  <si>
    <t>（１）介護職員の総数のうち介護福祉士の占める割合が100分の50以上</t>
  </si>
  <si>
    <t>（２）看護・介護職員の総数のうち、常勤職員の占める割合が100分の75以上</t>
  </si>
  <si>
    <t>サービス提供体制強化加算（Ⅰ）又は（Ⅱ）を算定していない</t>
  </si>
  <si>
    <t>７　次の(一)、(二)、(三)のいずれにも適合</t>
  </si>
  <si>
    <t>(一)任用の際の職責又は職務内容等の要件を書面で作成し、全ての介護職員に周知</t>
  </si>
  <si>
    <t>(二)資質の向上の支援に関する計画の策定、研修の実施又は研修の機会の確保し、全ての介護職員に周知</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</si>
  <si>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</si>
  <si>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</si>
  <si>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７　次の(一)、(二)のいずれにも適合</t>
  </si>
  <si>
    <t>８　処遇改善の内容（賃金改善を除く）及び処遇改善に要する費用の見込額を全ての職員に周知</t>
  </si>
  <si>
    <t>７　次の(一)、(二)のいずれかに適合</t>
  </si>
  <si>
    <t>１　賃金改善に要する費用の見込額が当該加算の算定見込額を上回る賃金改善計画の策定、計画に基づく措置の実施</t>
  </si>
  <si>
    <t>２　次の（一）、（二）、（三）、（四）のいずれにも該当</t>
  </si>
  <si>
    <t>３　介護職員等特定処遇改善計画書の作成、周知、届出</t>
  </si>
  <si>
    <t>４　介護職員等特定処遇改善加算の算定額に相当する賃金改善の実施</t>
  </si>
  <si>
    <t>５　処遇改善の実施の報告</t>
  </si>
  <si>
    <t>６　サービス提供体制強化加算（Ⅰ）又は（Ⅱ）の届出</t>
  </si>
  <si>
    <t>７　介護職員処遇改善加算（Ⅰ）から（Ⅲ）までのいずれかを算定</t>
  </si>
  <si>
    <t>９　処遇改善の内容（賃金改善を除く）等についてインターネットの利用その他の適切な方法で公表</t>
  </si>
  <si>
    <t>７　処遇改善の内容（賃金改善を除く）及び処遇改善に要する費用の見込額を全ての職員に周知</t>
  </si>
  <si>
    <t>・介護職員処遇改善計画書</t>
  </si>
  <si>
    <t>・実績報告書</t>
  </si>
  <si>
    <r>
      <t>サービス提供体制強化加算</t>
    </r>
    <r>
      <rPr>
        <sz val="11"/>
        <rFont val="ＭＳ ゴシック"/>
        <family val="3"/>
      </rPr>
      <t>（Ⅱ）</t>
    </r>
  </si>
  <si>
    <r>
      <t>サービス提供体制強化加算</t>
    </r>
    <r>
      <rPr>
        <sz val="11"/>
        <rFont val="ＭＳ ゴシック"/>
        <family val="3"/>
      </rPr>
      <t xml:space="preserve"> （Ⅲ）</t>
    </r>
  </si>
  <si>
    <t>認知症対応型共同生活介護計画の作成
（指定介護予防認知症対応型共同生活介護の具体的取扱方針)</t>
  </si>
  <si>
    <t>○各項目を確認書類等により点検し、確認事項の内容を満たしているものには「適」、そうでないものは「不適」にチェックをしてください。
○該当しない項目については未記入のままにしてください。
○「Ⅰ人員基準からⅢ運営基準」までは、別に定める場合を除き、居宅サービス及び介護予防サービス共通とします。その際、介護予防サービスにおいては要介護を要支援に、通所介護を介護予防通所介護に、居宅サービス計画を介護予防サービス計画に、居宅介護支援事業者を介護予防支援事業者に、それぞれ読み替えてください。
○根拠条文の「基準」は、「新潟市指定地域密着型サービスの事業の人員、設備及び運営の基準に関する条例」、「予防基準」は「新潟市指定地域密着型介護予防サービスの事業の人員、設備及び運営並びに指定地域密着型介護予防サービスに係る介護予防のための効果的な支援の方法の基準に関する条例」を指します。
○「確認項目」の欄については、「介護保険施設等の指導監督について（令和４年３月３１日老発０３３１第６号）厚生労働省老健局長通知）」を根拠としています。</t>
  </si>
  <si>
    <t>１　ベースアップ等要件　　賃金改善に関する計画の策定、計画に基づく措置、処遇改善の実施の報告</t>
  </si>
  <si>
    <t>２　処遇改善加算要件　　介護職員処遇改善加算（Ⅰ）から（Ⅲ）までのいずれかを算定</t>
  </si>
  <si>
    <t>認知症対応型共同生活介護費(Ⅰ)又は短期利用認知症対応型共同生活介護費(Ⅰ)を算定していること</t>
  </si>
  <si>
    <t>認知症対応型共同生活介護費(Ⅱ)又は短期利用認知症対応型共同生活介護費(Ⅱ)を算定していること</t>
  </si>
  <si>
    <t>夜勤を行う介護従業者及び宿直勤務に当たる者の合計数が、事業所を構成する共同生活住居の数に１を加えた数以上</t>
  </si>
  <si>
    <r>
      <rPr>
        <sz val="10"/>
        <rFont val="ＭＳ ゴシック"/>
        <family val="3"/>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0"/>
        <rFont val="ＭＳ ゴシック"/>
        <family val="3"/>
      </rPr>
      <t xml:space="preserve">
</t>
    </r>
  </si>
  <si>
    <t>医師、看護職員（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</si>
  <si>
    <t>サービスの提供に当たって、必要な情報を活用していること</t>
  </si>
  <si>
    <t>(３)経験若しくは資格等に応じて昇給する仕組み又は一定の基準に基づき定期に昇給する仕組みを設け、全ての介護職員に周知</t>
  </si>
  <si>
    <t>注２：　４週間の勤務時間数（時間外勤務は含めない）を記入すること。介護従業者は「日勤」「夜勤」の区分のある行に記入すること。公休の場合は｢×｣、有休の場合は「有」、研修の場合は「研」など適宜記入すること。</t>
  </si>
  <si>
    <t>注５:　職種に必要な資格や兼務状況を「備考」欄に記入すること。</t>
  </si>
  <si>
    <t>時</t>
  </si>
  <si>
    <t>分から　明朝</t>
  </si>
  <si>
    <t>分まで</t>
  </si>
  <si>
    <t>分から　夕</t>
  </si>
  <si>
    <t>※利用者を施設に迎えてから送り出すまでの時間（送迎時間を除く。）</t>
  </si>
  <si>
    <t>グループホーム○○○</t>
  </si>
  <si>
    <t>×</t>
  </si>
  <si>
    <t>介護支援専門員、介護従業者兼務</t>
  </si>
  <si>
    <t>介護福祉士</t>
  </si>
  <si>
    <t>１　ベースアップ等要件　　賃金改善に関する計画の策定、計画に基づく措置、処遇改善の実施の報告</t>
  </si>
  <si>
    <t>２　処遇改善加算要件　　介護職処遇改善加算（Ⅰ）から（Ⅲ）までのいずれかを算定</t>
  </si>
  <si>
    <t>・専門研修の修了が分かる書類
・認知症ケアに関する研修計画</t>
  </si>
  <si>
    <t>・職員に関する記録
・常勤換算方法により算出した前年度（３月を除く）の平均の記録
・職員勤務表
・職員履歴書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</si>
</sst>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quot;△ &quot;#,##0"/>
    <numFmt numFmtId="183" formatCode="0.00_);[Red]\(0.00\)"/>
    <numFmt numFmtId="184" formatCode="0.00_ "/>
    <numFmt numFmtId="185" formatCode="00"/>
  </numFmts>
  <fonts count="6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ゴシック"/>
      <family val="3"/>
    </font>
    <font>
      <sz val="9"/>
      <name val="ＭＳ ゴシック"/>
      <family val="3"/>
    </font>
    <font>
      <sz val="14"/>
      <name val="ＭＳ ゴシック"/>
      <family val="3"/>
    </font>
    <font>
      <sz val="10"/>
      <name val="ＭＳ ゴシック"/>
      <family val="3"/>
    </font>
    <font>
      <sz val="10"/>
      <name val="ＭＳ Ｐゴシック"/>
      <family val="3"/>
    </font>
    <font>
      <sz val="9"/>
      <name val="ＭＳ Ｐゴシック"/>
      <family val="3"/>
    </font>
    <font>
      <sz val="9"/>
      <name val="ＭＳ明朝"/>
      <family val="3"/>
    </font>
    <font>
      <sz val="11"/>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0"/>
      <color indexed="8"/>
      <name val="ＭＳ Ｐゴシック"/>
      <family val="3"/>
    </font>
    <font>
      <b/>
      <sz val="11"/>
      <name val="ＭＳ Ｐゴシック"/>
      <family val="3"/>
    </font>
    <font>
      <b/>
      <sz val="20"/>
      <name val="ＭＳ ゴシック"/>
      <family val="3"/>
    </font>
    <font>
      <sz val="12"/>
      <name val="ＭＳ ゴシック"/>
      <family val="3"/>
    </font>
    <font>
      <sz val="22"/>
      <name val="ＭＳ Ｐゴシック"/>
      <family val="3"/>
    </font>
    <font>
      <sz val="28"/>
      <name val="ＭＳ Ｐゴシック"/>
      <family val="3"/>
    </font>
    <font>
      <sz val="18"/>
      <name val="ＭＳ Ｐゴシック"/>
      <family val="3"/>
    </font>
    <font>
      <sz val="10.5"/>
      <name val="ＭＳ Ｐゴシック"/>
      <family val="3"/>
    </font>
    <font>
      <sz val="40"/>
      <name val="ＭＳ Ｐゴシック"/>
      <family val="3"/>
    </font>
    <font>
      <sz val="20"/>
      <name val="ＭＳ Ｐゴシック"/>
      <family val="3"/>
    </font>
    <font>
      <strike/>
      <sz val="10"/>
      <name val="ＭＳ ゴシック"/>
      <family val="3"/>
    </font>
    <font>
      <strike/>
      <sz val="9"/>
      <name val="ＭＳ ゴシック"/>
      <family val="3"/>
    </font>
    <font>
      <sz val="8"/>
      <name val="ＭＳ ゴシック"/>
      <family val="3"/>
    </font>
    <font>
      <sz val="10"/>
      <color indexed="8"/>
      <name val="ＭＳ ゴシック"/>
      <family val="3"/>
    </font>
    <font>
      <sz val="11"/>
      <name val="ＭＳ ゴシック"/>
      <family val="3"/>
    </font>
    <font>
      <sz val="11"/>
      <color indexed="8"/>
      <name val="ＭＳ ゴシック"/>
      <family val="3"/>
    </font>
    <font>
      <sz val="9"/>
      <color indexed="8"/>
      <name val="ＭＳ Ｐゴシック"/>
      <family val="3"/>
    </font>
    <font>
      <sz val="14"/>
      <color indexed="8"/>
      <name val="ＭＳ Ｐゴシック"/>
      <family val="3"/>
    </font>
    <font>
      <sz val="10"/>
      <color indexed="10"/>
      <name val="ＭＳ ゴシック"/>
      <family val="3"/>
    </font>
    <font>
      <sz val="9"/>
      <color indexed="10"/>
      <name val="ＭＳ ゴシック"/>
      <family val="3"/>
    </font>
    <font>
      <sz val="18"/>
      <color indexed="8"/>
      <name val="ＭＳ Ｐゴシック"/>
      <family val="3"/>
    </font>
    <font>
      <sz val="20"/>
      <color indexed="8"/>
      <name val="ＭＳ Ｐゴシック"/>
      <family val="3"/>
    </font>
    <font>
      <sz val="12"/>
      <color indexed="10"/>
      <name val="ＭＳ ゴシック"/>
      <family val="3"/>
    </font>
    <font>
      <sz val="6"/>
      <color indexed="8"/>
      <name val="ＭＳ ゴシック"/>
      <family val="3"/>
    </font>
    <font>
      <sz val="9"/>
      <name val="Meiryo UI"/>
      <family val="3"/>
    </font>
    <font>
      <sz val="11"/>
      <color theme="1"/>
      <name val="Calibri"/>
      <family val="3"/>
    </font>
    <font>
      <sz val="14"/>
      <color theme="1"/>
      <name val="Calibri"/>
      <family val="3"/>
    </font>
    <font>
      <sz val="10"/>
      <color rgb="FFFF0000"/>
      <name val="ＭＳ ゴシック"/>
      <family val="3"/>
    </font>
    <font>
      <sz val="10"/>
      <color theme="1"/>
      <name val="ＭＳ Ｐゴシック"/>
      <family val="3"/>
    </font>
    <font>
      <sz val="9"/>
      <color rgb="FFFF0000"/>
      <name val="ＭＳ ゴシック"/>
      <family val="3"/>
    </font>
    <font>
      <sz val="18"/>
      <color theme="1"/>
      <name val="Calibri"/>
      <family val="3"/>
    </font>
    <font>
      <sz val="10"/>
      <color theme="1"/>
      <name val="ＭＳ ゴシック"/>
      <family val="3"/>
    </font>
    <font>
      <sz val="10"/>
      <color theme="1"/>
      <name val="Calibri"/>
      <family val="3"/>
    </font>
    <font>
      <sz val="20"/>
      <color theme="1"/>
      <name val="Calibri"/>
      <family val="3"/>
    </font>
    <font>
      <sz val="12"/>
      <color rgb="FFFF0000"/>
      <name val="ＭＳ ゴシック"/>
      <family val="3"/>
    </font>
    <font>
      <sz val="6"/>
      <color theme="1"/>
      <name val="ＭＳ ゴシック"/>
      <family val="3"/>
    </font>
    <font>
      <sz val="11"/>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600291252136"/>
        <bgColor indexed="64"/>
      </patternFill>
    </fill>
    <fill>
      <patternFill patternType="solid">
        <fgColor theme="0"/>
        <bgColor indexed="64"/>
      </patternFill>
    </fill>
    <fill>
      <patternFill patternType="solid">
        <fgColor theme="8" tint="0.5999900102615356"/>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style="thin"/>
      <bottom>
        <color indexed="63"/>
      </bottom>
    </border>
    <border>
      <left style="thin"/>
      <right style="thin"/>
      <top style="hair"/>
      <bottom style="thin"/>
    </border>
    <border>
      <left style="thin"/>
      <right style="thin"/>
      <top style="thin"/>
      <bottom style="hair"/>
    </border>
    <border>
      <left style="thin"/>
      <right style="thin"/>
      <top style="hair"/>
      <bottom style="hair"/>
    </border>
    <border>
      <left style="thin"/>
      <right style="medium"/>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dotted"/>
      <top style="hair"/>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color indexed="63"/>
      </bottom>
    </border>
    <border>
      <left>
        <color indexed="63"/>
      </left>
      <right>
        <color indexed="63"/>
      </right>
      <top style="hair"/>
      <bottom style="hair"/>
    </border>
    <border>
      <left>
        <color indexed="63"/>
      </left>
      <right style="thin"/>
      <top>
        <color indexed="63"/>
      </top>
      <bottom style="hair"/>
    </border>
    <border>
      <left style="thin"/>
      <right style="medium"/>
      <top style="hair"/>
      <bottom style="thin"/>
    </border>
    <border>
      <left style="thin"/>
      <right style="thin"/>
      <top style="hair"/>
      <bottom>
        <color indexed="63"/>
      </bottom>
    </border>
    <border>
      <left>
        <color indexed="63"/>
      </left>
      <right style="thin"/>
      <top>
        <color indexed="63"/>
      </top>
      <bottom style="thin"/>
    </border>
    <border>
      <left>
        <color indexed="63"/>
      </left>
      <right style="thin"/>
      <top style="hair"/>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hair"/>
    </border>
    <border>
      <left style="double"/>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style="thin"/>
      <bottom style="medium"/>
    </border>
    <border>
      <left style="thin"/>
      <right style="thin"/>
      <top style="medium"/>
      <bottom style="medium"/>
    </border>
    <border>
      <left style="thin"/>
      <right style="thin"/>
      <top style="medium"/>
      <bottom style="thin"/>
    </border>
    <border>
      <left style="thin"/>
      <right style="thin"/>
      <top style="thin"/>
      <bottom style="dotted"/>
    </border>
    <border>
      <left style="thin"/>
      <right style="thin"/>
      <top style="dotted"/>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9">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7"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27" fillId="0" borderId="0">
      <alignment vertical="center"/>
      <protection/>
    </xf>
    <xf numFmtId="0" fontId="27"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685">
    <xf numFmtId="0" fontId="0" fillId="0" borderId="0" xfId="0" applyAlignment="1">
      <alignment vertical="center"/>
    </xf>
    <xf numFmtId="0" fontId="21" fillId="0" borderId="0" xfId="0" applyFont="1" applyFill="1" applyAlignment="1">
      <alignment vertical="center"/>
    </xf>
    <xf numFmtId="0" fontId="21" fillId="0" borderId="0" xfId="0" applyFont="1" applyAlignment="1">
      <alignment vertical="center"/>
    </xf>
    <xf numFmtId="0" fontId="21" fillId="0" borderId="0" xfId="0" applyFont="1" applyAlignment="1">
      <alignment vertical="center" wrapText="1"/>
    </xf>
    <xf numFmtId="0" fontId="26" fillId="0" borderId="0" xfId="0" applyFont="1" applyAlignment="1">
      <alignment vertical="center" wrapText="1"/>
    </xf>
    <xf numFmtId="0" fontId="26" fillId="0" borderId="0" xfId="0" applyFont="1" applyFill="1" applyAlignment="1">
      <alignment vertical="center" wrapText="1"/>
    </xf>
    <xf numFmtId="0" fontId="27" fillId="0" borderId="0" xfId="0" applyFont="1" applyAlignment="1">
      <alignment vertical="center"/>
    </xf>
    <xf numFmtId="0" fontId="26" fillId="0" borderId="0" xfId="63" applyFont="1" applyFill="1" applyAlignment="1">
      <alignment vertical="center" wrapText="1"/>
      <protection/>
    </xf>
    <xf numFmtId="0" fontId="21" fillId="0" borderId="0" xfId="0" applyNumberFormat="1" applyFont="1" applyBorder="1" applyAlignment="1">
      <alignment horizontal="center" vertical="center" shrinkToFit="1"/>
    </xf>
    <xf numFmtId="0" fontId="21" fillId="0" borderId="0" xfId="0" applyFont="1" applyAlignment="1">
      <alignment horizontal="center" vertical="top" wrapText="1"/>
    </xf>
    <xf numFmtId="0" fontId="21" fillId="0" borderId="0" xfId="0" applyFont="1" applyAlignment="1">
      <alignment vertical="top" wrapText="1"/>
    </xf>
    <xf numFmtId="0" fontId="27" fillId="0" borderId="0" xfId="61">
      <alignment vertical="center"/>
      <protection/>
    </xf>
    <xf numFmtId="0" fontId="30" fillId="0" borderId="0" xfId="61" applyFont="1" applyAlignment="1">
      <alignment horizontal="center" vertical="center"/>
      <protection/>
    </xf>
    <xf numFmtId="0" fontId="29" fillId="0" borderId="0" xfId="61" applyFont="1">
      <alignment vertical="center"/>
      <protection/>
    </xf>
    <xf numFmtId="0" fontId="29" fillId="0" borderId="10" xfId="61" applyFont="1" applyBorder="1" applyAlignment="1">
      <alignment horizontal="center" vertical="center"/>
      <protection/>
    </xf>
    <xf numFmtId="0" fontId="30" fillId="0" borderId="10" xfId="61" applyFont="1" applyBorder="1" applyAlignment="1">
      <alignment horizontal="center" vertical="center"/>
      <protection/>
    </xf>
    <xf numFmtId="0" fontId="31" fillId="0" borderId="11" xfId="61" applyFont="1" applyBorder="1">
      <alignment vertical="center"/>
      <protection/>
    </xf>
    <xf numFmtId="0" fontId="31" fillId="0" borderId="11" xfId="61" applyFont="1" applyBorder="1" applyAlignment="1">
      <alignment vertical="center"/>
      <protection/>
    </xf>
    <xf numFmtId="0" fontId="30" fillId="0" borderId="11" xfId="61" applyFont="1" applyBorder="1" applyAlignment="1">
      <alignment vertical="center"/>
      <protection/>
    </xf>
    <xf numFmtId="0" fontId="30" fillId="0" borderId="11" xfId="61" applyFont="1" applyBorder="1" applyAlignment="1">
      <alignment horizontal="center" vertical="center"/>
      <protection/>
    </xf>
    <xf numFmtId="0" fontId="30" fillId="0" borderId="0" xfId="61" applyFont="1">
      <alignment vertical="center"/>
      <protection/>
    </xf>
    <xf numFmtId="0" fontId="30" fillId="0" borderId="11" xfId="61" applyFont="1" applyBorder="1">
      <alignment vertical="center"/>
      <protection/>
    </xf>
    <xf numFmtId="0" fontId="27" fillId="0" borderId="12" xfId="61" applyBorder="1" applyAlignment="1">
      <alignment horizontal="center" vertical="center"/>
      <protection/>
    </xf>
    <xf numFmtId="0" fontId="27" fillId="0" borderId="13" xfId="61" applyBorder="1" applyAlignment="1">
      <alignment horizontal="center" vertical="center"/>
      <protection/>
    </xf>
    <xf numFmtId="180" fontId="25" fillId="0" borderId="12" xfId="61" applyNumberFormat="1" applyFont="1" applyBorder="1" applyAlignment="1">
      <alignment horizontal="center" vertical="center"/>
      <protection/>
    </xf>
    <xf numFmtId="0" fontId="24" fillId="0" borderId="0" xfId="61" applyFont="1">
      <alignment vertical="center"/>
      <protection/>
    </xf>
    <xf numFmtId="0" fontId="33" fillId="0" borderId="14" xfId="61" applyFont="1" applyFill="1" applyBorder="1" applyAlignment="1">
      <alignment vertical="center"/>
      <protection/>
    </xf>
    <xf numFmtId="0" fontId="33" fillId="0" borderId="15" xfId="61" applyFont="1" applyBorder="1">
      <alignment vertical="center"/>
      <protection/>
    </xf>
    <xf numFmtId="0" fontId="33" fillId="0" borderId="15" xfId="61" applyFont="1" applyFill="1" applyBorder="1" applyAlignment="1">
      <alignment vertical="center"/>
      <protection/>
    </xf>
    <xf numFmtId="0" fontId="27" fillId="0" borderId="0" xfId="61" applyAlignment="1">
      <alignment vertical="center"/>
      <protection/>
    </xf>
    <xf numFmtId="180" fontId="25" fillId="0" borderId="16" xfId="61" applyNumberFormat="1" applyFont="1" applyBorder="1" applyAlignment="1">
      <alignment horizontal="center" vertical="center"/>
      <protection/>
    </xf>
    <xf numFmtId="180" fontId="25" fillId="0" borderId="17" xfId="61" applyNumberFormat="1" applyFont="1" applyBorder="1" applyAlignment="1">
      <alignment horizontal="center" vertical="center"/>
      <protection/>
    </xf>
    <xf numFmtId="180" fontId="25" fillId="0" borderId="18" xfId="61" applyNumberFormat="1" applyFont="1" applyBorder="1" applyAlignment="1">
      <alignment horizontal="center" vertical="center"/>
      <protection/>
    </xf>
    <xf numFmtId="180" fontId="25" fillId="0" borderId="19" xfId="61" applyNumberFormat="1" applyFont="1" applyBorder="1" applyAlignment="1">
      <alignment horizontal="center" vertical="center"/>
      <protection/>
    </xf>
    <xf numFmtId="180" fontId="25" fillId="0" borderId="20" xfId="61" applyNumberFormat="1" applyFont="1" applyBorder="1" applyAlignment="1">
      <alignment horizontal="center" vertical="center"/>
      <protection/>
    </xf>
    <xf numFmtId="180" fontId="25" fillId="0" borderId="21" xfId="61" applyNumberFormat="1" applyFont="1" applyBorder="1" applyAlignment="1">
      <alignment horizontal="center" vertical="center"/>
      <protection/>
    </xf>
    <xf numFmtId="0" fontId="27" fillId="0" borderId="0" xfId="0" applyFont="1" applyFill="1" applyAlignment="1">
      <alignment vertical="center"/>
    </xf>
    <xf numFmtId="0" fontId="29"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5" fillId="0" borderId="0" xfId="0" applyFont="1" applyAlignment="1">
      <alignment vertical="center"/>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shrinkToFit="1"/>
    </xf>
    <xf numFmtId="0" fontId="36" fillId="0" borderId="0" xfId="62" applyFont="1" applyAlignment="1">
      <alignment vertical="center"/>
      <protection/>
    </xf>
    <xf numFmtId="0" fontId="27" fillId="0" borderId="0" xfId="62" applyFont="1" applyAlignment="1">
      <alignment vertical="center"/>
      <protection/>
    </xf>
    <xf numFmtId="0" fontId="57" fillId="0" borderId="0" xfId="66" applyFont="1" applyFill="1" applyBorder="1" applyAlignment="1">
      <alignment vertical="center"/>
      <protection/>
    </xf>
    <xf numFmtId="0" fontId="57" fillId="0" borderId="0" xfId="66" applyFont="1" applyAlignment="1">
      <alignment vertical="center"/>
      <protection/>
    </xf>
    <xf numFmtId="0" fontId="27" fillId="0" borderId="0" xfId="62" applyFont="1" applyAlignment="1">
      <alignment vertical="center" shrinkToFit="1"/>
      <protection/>
    </xf>
    <xf numFmtId="0" fontId="38" fillId="0" borderId="22" xfId="62" applyFont="1" applyBorder="1" applyAlignment="1">
      <alignment vertical="center" shrinkToFit="1"/>
      <protection/>
    </xf>
    <xf numFmtId="0" fontId="38" fillId="0" borderId="0" xfId="62" applyFont="1" applyBorder="1" applyAlignment="1">
      <alignment vertical="center" shrinkToFit="1"/>
      <protection/>
    </xf>
    <xf numFmtId="0" fontId="27" fillId="0" borderId="0" xfId="62" applyFont="1" applyBorder="1" applyAlignment="1">
      <alignment vertical="center"/>
      <protection/>
    </xf>
    <xf numFmtId="0" fontId="58" fillId="0" borderId="0" xfId="66" applyFont="1" applyFill="1" applyBorder="1" applyAlignment="1">
      <alignment horizontal="center" vertical="center"/>
      <protection/>
    </xf>
    <xf numFmtId="0" fontId="58" fillId="0" borderId="0" xfId="66" applyFont="1" applyBorder="1" applyAlignment="1">
      <alignment vertical="center"/>
      <protection/>
    </xf>
    <xf numFmtId="0" fontId="58" fillId="0" borderId="0" xfId="66" applyFont="1" applyAlignment="1">
      <alignment vertical="center"/>
      <protection/>
    </xf>
    <xf numFmtId="0" fontId="29" fillId="0" borderId="0" xfId="0" applyFont="1" applyFill="1" applyAlignment="1">
      <alignment vertical="center"/>
    </xf>
    <xf numFmtId="0" fontId="0" fillId="0" borderId="0" xfId="0" applyFont="1" applyFill="1" applyAlignment="1">
      <alignment vertical="center"/>
    </xf>
    <xf numFmtId="0" fontId="29" fillId="0" borderId="0" xfId="0" applyFont="1" applyFill="1" applyAlignment="1">
      <alignment horizontal="center" vertical="center"/>
    </xf>
    <xf numFmtId="0" fontId="35" fillId="0" borderId="0" xfId="0" applyFont="1" applyFill="1" applyAlignment="1">
      <alignment vertical="center"/>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horizontal="left" vertical="center" wrapText="1" shrinkToFit="1"/>
    </xf>
    <xf numFmtId="0" fontId="27" fillId="0" borderId="0" xfId="65" applyFont="1" applyFill="1">
      <alignment vertical="center"/>
      <protection/>
    </xf>
    <xf numFmtId="0" fontId="39" fillId="0" borderId="0" xfId="65" applyFont="1" applyFill="1">
      <alignment vertical="center"/>
      <protection/>
    </xf>
    <xf numFmtId="0" fontId="27" fillId="0" borderId="0" xfId="65" applyFont="1" applyFill="1" applyAlignment="1">
      <alignment vertical="center"/>
      <protection/>
    </xf>
    <xf numFmtId="0" fontId="24" fillId="0" borderId="0" xfId="65" applyFont="1" applyFill="1" applyBorder="1">
      <alignment vertical="center"/>
      <protection/>
    </xf>
    <xf numFmtId="180" fontId="24" fillId="0" borderId="0" xfId="65" applyNumberFormat="1" applyFont="1" applyFill="1" applyBorder="1" applyAlignment="1">
      <alignment vertical="center"/>
      <protection/>
    </xf>
    <xf numFmtId="0" fontId="27" fillId="0" borderId="0" xfId="65" applyFont="1" applyFill="1" applyBorder="1">
      <alignment vertical="center"/>
      <protection/>
    </xf>
    <xf numFmtId="0" fontId="27" fillId="0" borderId="0" xfId="65" applyFont="1" applyFill="1" applyAlignment="1">
      <alignment horizontal="center" vertical="center"/>
      <protection/>
    </xf>
    <xf numFmtId="0" fontId="37" fillId="0" borderId="0" xfId="62" applyFont="1" applyAlignment="1">
      <alignment horizontal="center" vertical="center"/>
      <protection/>
    </xf>
    <xf numFmtId="0" fontId="34" fillId="0" borderId="0" xfId="0" applyFont="1" applyAlignment="1">
      <alignment horizontal="center" vertical="center"/>
    </xf>
    <xf numFmtId="0" fontId="22" fillId="0" borderId="16" xfId="0" applyFont="1" applyFill="1" applyBorder="1" applyAlignment="1">
      <alignment vertical="center"/>
    </xf>
    <xf numFmtId="0" fontId="59" fillId="0" borderId="10" xfId="0" applyFont="1" applyFill="1" applyBorder="1" applyAlignment="1">
      <alignment horizontal="right" vertical="center"/>
    </xf>
    <xf numFmtId="0" fontId="59" fillId="0" borderId="21" xfId="0" applyFont="1" applyFill="1" applyBorder="1" applyAlignment="1">
      <alignment vertical="center" shrinkToFit="1"/>
    </xf>
    <xf numFmtId="0" fontId="21" fillId="24" borderId="23" xfId="0" applyFont="1" applyFill="1" applyBorder="1" applyAlignment="1">
      <alignment horizontal="center" vertical="center"/>
    </xf>
    <xf numFmtId="0" fontId="21" fillId="24" borderId="16" xfId="0" applyNumberFormat="1" applyFont="1" applyFill="1" applyBorder="1" applyAlignment="1">
      <alignment horizontal="center" vertical="center" shrinkToFit="1"/>
    </xf>
    <xf numFmtId="0" fontId="21" fillId="24" borderId="12" xfId="0" applyNumberFormat="1" applyFont="1" applyFill="1" applyBorder="1" applyAlignment="1">
      <alignment horizontal="center" vertical="center" shrinkToFit="1"/>
    </xf>
    <xf numFmtId="0" fontId="22" fillId="25" borderId="16" xfId="0" applyFont="1" applyFill="1" applyBorder="1" applyAlignment="1">
      <alignment vertical="center"/>
    </xf>
    <xf numFmtId="0" fontId="23" fillId="0" borderId="24" xfId="0" applyFont="1" applyFill="1" applyBorder="1" applyAlignment="1">
      <alignment horizontal="left" vertical="top" wrapText="1"/>
    </xf>
    <xf numFmtId="0" fontId="23" fillId="0" borderId="25" xfId="0" applyFont="1" applyFill="1" applyBorder="1" applyAlignment="1">
      <alignment horizontal="left" vertical="top" wrapText="1"/>
    </xf>
    <xf numFmtId="0" fontId="23" fillId="0" borderId="24" xfId="0" applyFont="1" applyFill="1" applyBorder="1" applyAlignment="1">
      <alignment horizontal="center" vertical="center" wrapText="1"/>
    </xf>
    <xf numFmtId="0" fontId="23" fillId="0" borderId="26" xfId="0" applyFont="1" applyFill="1" applyBorder="1" applyAlignment="1">
      <alignment vertical="top" wrapText="1"/>
    </xf>
    <xf numFmtId="0" fontId="23" fillId="0" borderId="27" xfId="0" applyFont="1" applyFill="1" applyBorder="1" applyAlignment="1">
      <alignment horizontal="left" vertical="top" wrapText="1"/>
    </xf>
    <xf numFmtId="0" fontId="23" fillId="0" borderId="28"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25" borderId="16" xfId="0" applyFont="1" applyFill="1" applyBorder="1" applyAlignment="1">
      <alignment vertical="top" wrapText="1"/>
    </xf>
    <xf numFmtId="0" fontId="23" fillId="0" borderId="12"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26" borderId="12" xfId="0" applyNumberFormat="1" applyFont="1" applyFill="1" applyBorder="1" applyAlignment="1">
      <alignment horizontal="center" vertical="center"/>
    </xf>
    <xf numFmtId="0" fontId="23" fillId="25" borderId="12" xfId="0" applyFont="1" applyFill="1" applyBorder="1" applyAlignment="1">
      <alignment vertical="top"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left" vertical="top" wrapText="1" shrinkToFit="1"/>
    </xf>
    <xf numFmtId="0" fontId="23" fillId="0" borderId="31" xfId="0" applyFont="1" applyFill="1" applyBorder="1" applyAlignment="1">
      <alignment horizontal="left" vertical="top" wrapText="1"/>
    </xf>
    <xf numFmtId="0" fontId="23" fillId="0" borderId="29" xfId="0" applyFont="1" applyFill="1" applyBorder="1" applyAlignment="1">
      <alignment horizontal="left" vertical="top" wrapText="1" shrinkToFit="1"/>
    </xf>
    <xf numFmtId="0" fontId="23" fillId="0" borderId="32" xfId="0" applyFont="1" applyFill="1" applyBorder="1" applyAlignment="1">
      <alignment horizontal="left" vertical="top" wrapText="1"/>
    </xf>
    <xf numFmtId="0" fontId="23" fillId="0" borderId="27" xfId="0" applyFont="1" applyFill="1" applyBorder="1" applyAlignment="1">
      <alignment horizontal="left" vertical="top" wrapText="1" shrinkToFit="1"/>
    </xf>
    <xf numFmtId="0" fontId="23" fillId="0" borderId="33" xfId="0" applyFont="1" applyFill="1" applyBorder="1" applyAlignment="1">
      <alignment horizontal="left" vertical="top" wrapText="1"/>
    </xf>
    <xf numFmtId="0" fontId="23" fillId="0" borderId="27" xfId="0" applyFont="1" applyFill="1" applyBorder="1" applyAlignment="1">
      <alignment vertical="center" wrapText="1"/>
    </xf>
    <xf numFmtId="0" fontId="32" fillId="0" borderId="29" xfId="0" applyFont="1" applyFill="1" applyBorder="1" applyAlignment="1">
      <alignment horizontal="left" vertical="top" wrapText="1"/>
    </xf>
    <xf numFmtId="0" fontId="42" fillId="0" borderId="29" xfId="0" applyFont="1" applyFill="1" applyBorder="1" applyAlignment="1">
      <alignment horizontal="left" vertical="top" wrapText="1"/>
    </xf>
    <xf numFmtId="0" fontId="32" fillId="0" borderId="28" xfId="0" applyFont="1" applyFill="1" applyBorder="1" applyAlignment="1">
      <alignment horizontal="left" vertical="top" wrapText="1"/>
    </xf>
    <xf numFmtId="0" fontId="23" fillId="0" borderId="28" xfId="0" applyFont="1" applyFill="1" applyBorder="1" applyAlignment="1">
      <alignment vertical="top" wrapText="1" shrinkToFit="1"/>
    </xf>
    <xf numFmtId="0" fontId="23" fillId="0" borderId="32" xfId="0" applyFont="1" applyFill="1" applyBorder="1" applyAlignment="1">
      <alignment horizontal="left" vertical="top" wrapText="1" shrinkToFit="1"/>
    </xf>
    <xf numFmtId="0" fontId="23" fillId="0" borderId="31" xfId="0" applyFont="1" applyFill="1" applyBorder="1" applyAlignment="1">
      <alignment horizontal="left" vertical="top" wrapText="1" shrinkToFit="1"/>
    </xf>
    <xf numFmtId="0" fontId="23" fillId="0" borderId="33" xfId="0" applyFont="1" applyFill="1" applyBorder="1" applyAlignment="1">
      <alignment horizontal="left" vertical="top" wrapText="1" shrinkToFit="1"/>
    </xf>
    <xf numFmtId="0" fontId="32" fillId="0" borderId="27" xfId="0" applyFont="1" applyFill="1" applyBorder="1" applyAlignment="1">
      <alignment horizontal="left" vertical="top" wrapText="1"/>
    </xf>
    <xf numFmtId="0" fontId="60" fillId="26" borderId="12" xfId="0" applyFont="1" applyFill="1" applyBorder="1" applyAlignment="1">
      <alignment horizontal="center" vertical="center" wrapText="1"/>
    </xf>
    <xf numFmtId="0" fontId="60" fillId="24" borderId="12" xfId="0" applyFont="1" applyFill="1" applyBorder="1" applyAlignment="1">
      <alignment horizontal="center" vertical="center" wrapText="1"/>
    </xf>
    <xf numFmtId="0" fontId="23" fillId="24" borderId="12" xfId="0" applyNumberFormat="1" applyFont="1" applyFill="1" applyBorder="1" applyAlignment="1">
      <alignment horizontal="center" vertical="center"/>
    </xf>
    <xf numFmtId="181" fontId="23" fillId="0" borderId="32" xfId="0" applyNumberFormat="1" applyFont="1" applyFill="1" applyBorder="1" applyAlignment="1">
      <alignment horizontal="center" vertical="center" wrapText="1"/>
    </xf>
    <xf numFmtId="181" fontId="23" fillId="0" borderId="29" xfId="0" applyNumberFormat="1"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shrinkToFit="1"/>
    </xf>
    <xf numFmtId="0" fontId="23" fillId="0" borderId="36" xfId="0" applyFont="1" applyFill="1" applyBorder="1" applyAlignment="1">
      <alignment horizontal="center" vertical="center" wrapText="1" shrinkToFit="1"/>
    </xf>
    <xf numFmtId="0" fontId="23" fillId="0" borderId="37" xfId="0" applyFont="1" applyFill="1" applyBorder="1" applyAlignment="1">
      <alignment horizontal="center" vertical="center" wrapText="1"/>
    </xf>
    <xf numFmtId="0" fontId="23" fillId="0" borderId="35" xfId="0" applyFont="1" applyFill="1" applyBorder="1" applyAlignment="1">
      <alignment horizontal="center" vertical="center" wrapText="1" shrinkToFit="1"/>
    </xf>
    <xf numFmtId="0" fontId="23" fillId="0" borderId="38" xfId="0" applyFont="1" applyFill="1" applyBorder="1" applyAlignment="1">
      <alignment horizontal="center" vertical="center" wrapText="1" shrinkToFit="1"/>
    </xf>
    <xf numFmtId="0" fontId="23" fillId="0" borderId="39" xfId="0" applyFont="1" applyFill="1" applyBorder="1" applyAlignment="1">
      <alignment horizontal="center" vertical="center" wrapText="1" shrinkToFi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21" fillId="25" borderId="42" xfId="0" applyFont="1" applyFill="1" applyBorder="1" applyAlignment="1">
      <alignment horizontal="left" vertical="top" wrapText="1"/>
    </xf>
    <xf numFmtId="0" fontId="25" fillId="25" borderId="13" xfId="0" applyFont="1" applyFill="1" applyBorder="1" applyAlignment="1">
      <alignment horizontal="left" vertical="top" wrapText="1"/>
    </xf>
    <xf numFmtId="0" fontId="27" fillId="25" borderId="24" xfId="0" applyFont="1" applyFill="1" applyBorder="1" applyAlignment="1">
      <alignment horizontal="left" vertical="top" wrapText="1"/>
    </xf>
    <xf numFmtId="0" fontId="27" fillId="25" borderId="23" xfId="0" applyFont="1" applyFill="1" applyBorder="1" applyAlignment="1">
      <alignment horizontal="left" vertical="top" wrapText="1"/>
    </xf>
    <xf numFmtId="0" fontId="21" fillId="25" borderId="13" xfId="0" applyFont="1" applyFill="1" applyBorder="1" applyAlignment="1">
      <alignment horizontal="left" vertical="top" wrapText="1"/>
    </xf>
    <xf numFmtId="0" fontId="21" fillId="25" borderId="26" xfId="0" applyFont="1" applyFill="1" applyBorder="1" applyAlignment="1">
      <alignment horizontal="left" vertical="top" wrapText="1"/>
    </xf>
    <xf numFmtId="0" fontId="21" fillId="25" borderId="37" xfId="0" applyFont="1" applyFill="1" applyBorder="1" applyAlignment="1">
      <alignment horizontal="left" vertical="top" wrapText="1"/>
    </xf>
    <xf numFmtId="0" fontId="21" fillId="25" borderId="28" xfId="0" applyFont="1" applyFill="1" applyBorder="1" applyAlignment="1">
      <alignment horizontal="center" vertical="center"/>
    </xf>
    <xf numFmtId="0" fontId="21" fillId="25" borderId="23" xfId="0" applyFont="1" applyFill="1" applyBorder="1" applyAlignment="1">
      <alignment horizontal="left" vertical="top" wrapText="1"/>
    </xf>
    <xf numFmtId="0" fontId="21" fillId="25" borderId="36" xfId="0" applyFont="1" applyFill="1" applyBorder="1" applyAlignment="1">
      <alignment horizontal="left" vertical="top" wrapText="1"/>
    </xf>
    <xf numFmtId="0" fontId="21" fillId="25" borderId="27" xfId="0" applyFont="1" applyFill="1" applyBorder="1" applyAlignment="1">
      <alignment horizontal="center" vertical="center"/>
    </xf>
    <xf numFmtId="0" fontId="21" fillId="25" borderId="13" xfId="0" applyFont="1" applyFill="1" applyBorder="1" applyAlignment="1">
      <alignment horizontal="center" vertical="center" wrapText="1"/>
    </xf>
    <xf numFmtId="0" fontId="21" fillId="25" borderId="38" xfId="0" applyFont="1" applyFill="1" applyBorder="1" applyAlignment="1">
      <alignment horizontal="left" vertical="top" wrapText="1"/>
    </xf>
    <xf numFmtId="0" fontId="21" fillId="25" borderId="35" xfId="0" applyFont="1" applyFill="1" applyBorder="1" applyAlignment="1">
      <alignment horizontal="left" vertical="top" wrapText="1"/>
    </xf>
    <xf numFmtId="0" fontId="21" fillId="25" borderId="29" xfId="0" applyFont="1" applyFill="1" applyBorder="1" applyAlignment="1">
      <alignment horizontal="center" vertical="center"/>
    </xf>
    <xf numFmtId="0" fontId="21" fillId="25" borderId="24" xfId="0" applyFont="1" applyFill="1" applyBorder="1" applyAlignment="1">
      <alignment horizontal="left" vertical="top" wrapText="1"/>
    </xf>
    <xf numFmtId="0" fontId="21" fillId="25" borderId="43" xfId="0" applyFont="1" applyFill="1" applyBorder="1" applyAlignment="1">
      <alignment horizontal="left" vertical="top" wrapText="1"/>
    </xf>
    <xf numFmtId="0" fontId="21" fillId="25" borderId="23" xfId="0" applyFont="1" applyFill="1" applyBorder="1" applyAlignment="1">
      <alignment horizontal="center" vertical="center" wrapText="1"/>
    </xf>
    <xf numFmtId="0" fontId="21" fillId="25" borderId="13" xfId="0" applyFont="1" applyFill="1" applyBorder="1" applyAlignment="1">
      <alignment vertical="top" wrapText="1"/>
    </xf>
    <xf numFmtId="0" fontId="21" fillId="25" borderId="28" xfId="0" applyFont="1" applyFill="1" applyBorder="1" applyAlignment="1">
      <alignment vertical="top" wrapText="1"/>
    </xf>
    <xf numFmtId="0" fontId="21" fillId="25" borderId="24" xfId="0" applyFont="1" applyFill="1" applyBorder="1" applyAlignment="1">
      <alignment vertical="top" wrapText="1"/>
    </xf>
    <xf numFmtId="0" fontId="21" fillId="25" borderId="42" xfId="0" applyFont="1" applyFill="1" applyBorder="1" applyAlignment="1">
      <alignment vertical="top" wrapText="1"/>
    </xf>
    <xf numFmtId="0" fontId="21" fillId="25" borderId="44" xfId="0" applyFont="1" applyFill="1" applyBorder="1" applyAlignment="1">
      <alignment vertical="top" wrapText="1"/>
    </xf>
    <xf numFmtId="0" fontId="21" fillId="25" borderId="38" xfId="0" applyFont="1" applyFill="1" applyBorder="1" applyAlignment="1">
      <alignment vertical="top" wrapText="1"/>
    </xf>
    <xf numFmtId="0" fontId="21" fillId="25" borderId="38" xfId="0" applyFont="1" applyFill="1" applyBorder="1" applyAlignment="1">
      <alignment vertical="top"/>
    </xf>
    <xf numFmtId="0" fontId="21" fillId="25" borderId="0" xfId="0" applyFont="1" applyFill="1" applyBorder="1" applyAlignment="1">
      <alignment vertical="center" wrapText="1"/>
    </xf>
    <xf numFmtId="0" fontId="21" fillId="25" borderId="25" xfId="0" applyFont="1" applyFill="1" applyBorder="1" applyAlignment="1">
      <alignment vertical="top" wrapText="1"/>
    </xf>
    <xf numFmtId="0" fontId="21" fillId="25" borderId="35" xfId="0" applyFont="1" applyFill="1" applyBorder="1" applyAlignment="1">
      <alignment vertical="top" wrapText="1"/>
    </xf>
    <xf numFmtId="0" fontId="21" fillId="25" borderId="23" xfId="0" applyFont="1" applyFill="1" applyBorder="1" applyAlignment="1">
      <alignment vertical="top" wrapText="1"/>
    </xf>
    <xf numFmtId="0" fontId="21" fillId="25" borderId="27" xfId="0" applyFont="1" applyFill="1" applyBorder="1" applyAlignment="1">
      <alignment vertical="top" wrapText="1"/>
    </xf>
    <xf numFmtId="0" fontId="21" fillId="25" borderId="11" xfId="0" applyFont="1" applyFill="1" applyBorder="1" applyAlignment="1">
      <alignment horizontal="justify" vertical="top" wrapText="1"/>
    </xf>
    <xf numFmtId="0" fontId="22" fillId="25" borderId="10" xfId="0" applyFont="1" applyFill="1" applyBorder="1" applyAlignment="1">
      <alignment vertical="center" wrapText="1"/>
    </xf>
    <xf numFmtId="0" fontId="22" fillId="25" borderId="10" xfId="0" applyFont="1" applyFill="1" applyBorder="1" applyAlignment="1">
      <alignment vertical="center"/>
    </xf>
    <xf numFmtId="0" fontId="59" fillId="25" borderId="10" xfId="0" applyFont="1" applyFill="1" applyBorder="1" applyAlignment="1">
      <alignment horizontal="right" vertical="center"/>
    </xf>
    <xf numFmtId="0" fontId="59" fillId="25" borderId="21" xfId="0" applyFont="1" applyFill="1" applyBorder="1" applyAlignment="1">
      <alignment vertical="center" shrinkToFit="1"/>
    </xf>
    <xf numFmtId="0" fontId="21" fillId="25" borderId="28" xfId="0" applyFont="1" applyFill="1" applyBorder="1" applyAlignment="1">
      <alignment horizontal="left" vertical="top" wrapText="1"/>
    </xf>
    <xf numFmtId="0" fontId="21" fillId="25" borderId="44" xfId="0" applyFont="1" applyFill="1" applyBorder="1" applyAlignment="1">
      <alignment horizontal="left" vertical="top" wrapText="1"/>
    </xf>
    <xf numFmtId="0" fontId="21" fillId="25" borderId="27" xfId="0" applyFont="1" applyFill="1" applyBorder="1" applyAlignment="1">
      <alignment horizontal="left" vertical="top" wrapText="1"/>
    </xf>
    <xf numFmtId="0" fontId="21" fillId="25" borderId="12" xfId="0" applyFont="1" applyFill="1" applyBorder="1" applyAlignment="1">
      <alignment horizontal="left" vertical="top" wrapText="1"/>
    </xf>
    <xf numFmtId="0" fontId="21" fillId="25" borderId="21" xfId="0" applyFont="1" applyFill="1" applyBorder="1" applyAlignment="1">
      <alignment horizontal="left" vertical="top" wrapText="1"/>
    </xf>
    <xf numFmtId="0" fontId="21" fillId="25" borderId="21" xfId="0" applyFont="1" applyFill="1" applyBorder="1" applyAlignment="1">
      <alignment vertical="top" wrapText="1"/>
    </xf>
    <xf numFmtId="0" fontId="21" fillId="25" borderId="12" xfId="0" applyFont="1" applyFill="1" applyBorder="1" applyAlignment="1">
      <alignment horizontal="center" vertical="center"/>
    </xf>
    <xf numFmtId="0" fontId="21" fillId="25" borderId="12" xfId="0" applyFont="1" applyFill="1" applyBorder="1" applyAlignment="1">
      <alignment vertical="top" wrapText="1"/>
    </xf>
    <xf numFmtId="0" fontId="21" fillId="25" borderId="25" xfId="0" applyFont="1" applyFill="1" applyBorder="1" applyAlignment="1">
      <alignment horizontal="left" vertical="top" wrapText="1"/>
    </xf>
    <xf numFmtId="0" fontId="21" fillId="25" borderId="37" xfId="0" applyFont="1" applyFill="1" applyBorder="1" applyAlignment="1">
      <alignment vertical="top" wrapText="1"/>
    </xf>
    <xf numFmtId="0" fontId="21" fillId="25" borderId="36" xfId="0" applyFont="1" applyFill="1" applyBorder="1" applyAlignment="1">
      <alignment vertical="top" wrapText="1"/>
    </xf>
    <xf numFmtId="0" fontId="21" fillId="25" borderId="26" xfId="0" applyFont="1" applyFill="1" applyBorder="1" applyAlignment="1">
      <alignment vertical="top" wrapText="1"/>
    </xf>
    <xf numFmtId="0" fontId="21" fillId="25" borderId="29" xfId="0" applyFont="1" applyFill="1" applyBorder="1" applyAlignment="1">
      <alignment horizontal="left" vertical="top" wrapText="1"/>
    </xf>
    <xf numFmtId="0" fontId="21" fillId="25" borderId="42" xfId="0" applyFont="1" applyFill="1" applyBorder="1" applyAlignment="1">
      <alignment horizontal="center" vertical="center"/>
    </xf>
    <xf numFmtId="0" fontId="21" fillId="25" borderId="38" xfId="0" applyFont="1" applyFill="1" applyBorder="1" applyAlignment="1">
      <alignment vertical="center" wrapText="1"/>
    </xf>
    <xf numFmtId="0" fontId="21" fillId="25" borderId="43" xfId="0" applyFont="1" applyFill="1" applyBorder="1" applyAlignment="1">
      <alignment vertical="center" wrapText="1"/>
    </xf>
    <xf numFmtId="0" fontId="27" fillId="25" borderId="24" xfId="0" applyFont="1" applyFill="1" applyBorder="1" applyAlignment="1">
      <alignment vertical="top" wrapText="1"/>
    </xf>
    <xf numFmtId="0" fontId="61" fillId="25" borderId="24" xfId="0" applyFont="1" applyFill="1" applyBorder="1" applyAlignment="1">
      <alignment vertical="top" wrapText="1"/>
    </xf>
    <xf numFmtId="0" fontId="21" fillId="25" borderId="32" xfId="0" applyFont="1" applyFill="1" applyBorder="1" applyAlignment="1">
      <alignment horizontal="left" vertical="top" wrapText="1"/>
    </xf>
    <xf numFmtId="0" fontId="21" fillId="25" borderId="35" xfId="0" applyFont="1" applyFill="1" applyBorder="1" applyAlignment="1">
      <alignment horizontal="center" vertical="center"/>
    </xf>
    <xf numFmtId="0" fontId="27" fillId="25" borderId="23" xfId="0" applyFont="1" applyFill="1" applyBorder="1" applyAlignment="1">
      <alignment vertical="top" wrapText="1"/>
    </xf>
    <xf numFmtId="0" fontId="61" fillId="25" borderId="23" xfId="0" applyFont="1" applyFill="1" applyBorder="1" applyAlignment="1">
      <alignment vertical="top" wrapText="1"/>
    </xf>
    <xf numFmtId="0" fontId="21" fillId="25" borderId="25" xfId="0" applyFont="1" applyFill="1" applyBorder="1" applyAlignment="1">
      <alignment horizontal="center" vertical="center"/>
    </xf>
    <xf numFmtId="0" fontId="21" fillId="25" borderId="45" xfId="0" applyFont="1" applyFill="1" applyBorder="1" applyAlignment="1">
      <alignment vertical="top"/>
    </xf>
    <xf numFmtId="0" fontId="21" fillId="25" borderId="40" xfId="0" applyFont="1" applyFill="1" applyBorder="1" applyAlignment="1">
      <alignment horizontal="left" vertical="top" wrapText="1"/>
    </xf>
    <xf numFmtId="0" fontId="21" fillId="25" borderId="16" xfId="0" applyFont="1" applyFill="1" applyBorder="1" applyAlignment="1">
      <alignment horizontal="left" vertical="top"/>
    </xf>
    <xf numFmtId="0" fontId="21" fillId="25" borderId="16" xfId="0" applyFont="1" applyFill="1" applyBorder="1" applyAlignment="1">
      <alignment horizontal="left" vertical="top" wrapText="1"/>
    </xf>
    <xf numFmtId="0" fontId="21" fillId="25" borderId="10" xfId="0" applyFont="1" applyFill="1" applyBorder="1" applyAlignment="1">
      <alignment vertical="top" wrapText="1"/>
    </xf>
    <xf numFmtId="0" fontId="21" fillId="25" borderId="29" xfId="0" applyFont="1" applyFill="1" applyBorder="1" applyAlignment="1">
      <alignment vertical="top" wrapText="1"/>
    </xf>
    <xf numFmtId="0" fontId="21" fillId="25" borderId="12" xfId="0" applyFont="1" applyFill="1" applyBorder="1" applyAlignment="1">
      <alignment vertical="top"/>
    </xf>
    <xf numFmtId="0" fontId="21" fillId="25" borderId="21" xfId="0" applyFont="1" applyFill="1" applyBorder="1" applyAlignment="1">
      <alignment vertical="top"/>
    </xf>
    <xf numFmtId="0" fontId="25" fillId="25" borderId="12" xfId="0" applyFont="1" applyFill="1" applyBorder="1" applyAlignment="1">
      <alignment vertical="top" wrapText="1"/>
    </xf>
    <xf numFmtId="0" fontId="21" fillId="25" borderId="24" xfId="0" applyFont="1" applyFill="1" applyBorder="1" applyAlignment="1">
      <alignment horizontal="center" vertical="center"/>
    </xf>
    <xf numFmtId="0" fontId="21" fillId="25" borderId="0" xfId="0" applyFont="1" applyFill="1" applyBorder="1" applyAlignment="1">
      <alignment horizontal="left" vertical="top" wrapText="1"/>
    </xf>
    <xf numFmtId="0" fontId="21" fillId="25" borderId="0" xfId="0" applyFont="1" applyFill="1" applyBorder="1" applyAlignment="1">
      <alignment horizontal="center" vertical="top" wrapText="1"/>
    </xf>
    <xf numFmtId="0" fontId="21" fillId="25" borderId="32" xfId="0" applyFont="1" applyFill="1" applyBorder="1" applyAlignment="1">
      <alignment vertical="top"/>
    </xf>
    <xf numFmtId="0" fontId="21" fillId="25" borderId="24" xfId="0" applyFont="1" applyFill="1" applyBorder="1" applyAlignment="1">
      <alignment horizontal="center" vertical="top" wrapText="1"/>
    </xf>
    <xf numFmtId="0" fontId="21" fillId="25" borderId="33" xfId="0" applyFont="1" applyFill="1" applyBorder="1" applyAlignment="1">
      <alignment vertical="top" wrapText="1"/>
    </xf>
    <xf numFmtId="0" fontId="27" fillId="25" borderId="23" xfId="0" applyFont="1" applyFill="1" applyBorder="1" applyAlignment="1">
      <alignment horizontal="center" vertical="top" wrapText="1"/>
    </xf>
    <xf numFmtId="0" fontId="21" fillId="25" borderId="0" xfId="0" applyFont="1" applyFill="1" applyBorder="1" applyAlignment="1">
      <alignment vertical="top" wrapText="1"/>
    </xf>
    <xf numFmtId="0" fontId="21" fillId="25" borderId="46" xfId="0" applyFont="1" applyFill="1" applyBorder="1" applyAlignment="1">
      <alignment horizontal="left" vertical="top" wrapText="1"/>
    </xf>
    <xf numFmtId="0" fontId="21" fillId="25" borderId="46" xfId="0" applyFont="1" applyFill="1" applyBorder="1" applyAlignment="1">
      <alignment vertical="top" wrapText="1"/>
    </xf>
    <xf numFmtId="0" fontId="21" fillId="25" borderId="47" xfId="0" applyFont="1" applyFill="1" applyBorder="1" applyAlignment="1">
      <alignment horizontal="left" vertical="top" wrapText="1"/>
    </xf>
    <xf numFmtId="0" fontId="21" fillId="25" borderId="47" xfId="0" applyFont="1" applyFill="1" applyBorder="1" applyAlignment="1">
      <alignment vertical="top" wrapText="1"/>
    </xf>
    <xf numFmtId="0" fontId="21" fillId="25" borderId="11" xfId="0" applyFont="1" applyFill="1" applyBorder="1" applyAlignment="1">
      <alignment vertical="top" wrapText="1"/>
    </xf>
    <xf numFmtId="0" fontId="21" fillId="25" borderId="45" xfId="0" applyFont="1" applyFill="1" applyBorder="1" applyAlignment="1">
      <alignment vertical="top" wrapText="1"/>
    </xf>
    <xf numFmtId="0" fontId="21" fillId="25" borderId="46" xfId="0" applyFont="1" applyFill="1" applyBorder="1" applyAlignment="1">
      <alignment vertical="top"/>
    </xf>
    <xf numFmtId="0" fontId="21" fillId="25" borderId="47" xfId="0" applyFont="1" applyFill="1" applyBorder="1" applyAlignment="1">
      <alignment vertical="top"/>
    </xf>
    <xf numFmtId="0" fontId="25" fillId="25" borderId="13" xfId="0" applyFont="1" applyFill="1" applyBorder="1" applyAlignment="1">
      <alignment vertical="top" wrapText="1"/>
    </xf>
    <xf numFmtId="0" fontId="21" fillId="25" borderId="24" xfId="0" applyFont="1" applyFill="1" applyBorder="1" applyAlignment="1">
      <alignment vertical="top"/>
    </xf>
    <xf numFmtId="0" fontId="21" fillId="25" borderId="23" xfId="0" applyFont="1" applyFill="1" applyBorder="1" applyAlignment="1">
      <alignment vertical="top"/>
    </xf>
    <xf numFmtId="0" fontId="21" fillId="25" borderId="13" xfId="63" applyFont="1" applyFill="1" applyBorder="1" applyAlignment="1">
      <alignment horizontal="left" vertical="top" wrapText="1"/>
      <protection/>
    </xf>
    <xf numFmtId="0" fontId="21" fillId="25" borderId="26" xfId="63" applyFont="1" applyFill="1" applyBorder="1" applyAlignment="1">
      <alignment vertical="top" wrapText="1"/>
      <protection/>
    </xf>
    <xf numFmtId="0" fontId="21" fillId="25" borderId="37" xfId="63" applyFont="1" applyFill="1" applyBorder="1" applyAlignment="1">
      <alignment vertical="top" wrapText="1"/>
      <protection/>
    </xf>
    <xf numFmtId="0" fontId="21" fillId="25" borderId="24" xfId="63" applyFont="1" applyFill="1" applyBorder="1" applyAlignment="1">
      <alignment vertical="top" wrapText="1"/>
      <protection/>
    </xf>
    <xf numFmtId="0" fontId="21" fillId="25" borderId="29" xfId="63" applyFont="1" applyFill="1" applyBorder="1" applyAlignment="1">
      <alignment vertical="top" wrapText="1"/>
      <protection/>
    </xf>
    <xf numFmtId="0" fontId="21" fillId="25" borderId="35" xfId="63" applyFont="1" applyFill="1" applyBorder="1" applyAlignment="1">
      <alignment vertical="top" wrapText="1"/>
      <protection/>
    </xf>
    <xf numFmtId="0" fontId="21" fillId="25" borderId="23" xfId="63" applyFont="1" applyFill="1" applyBorder="1" applyAlignment="1">
      <alignment vertical="top" wrapText="1"/>
      <protection/>
    </xf>
    <xf numFmtId="0" fontId="21" fillId="25" borderId="27" xfId="63" applyFont="1" applyFill="1" applyBorder="1" applyAlignment="1">
      <alignment vertical="top" wrapText="1"/>
      <protection/>
    </xf>
    <xf numFmtId="0" fontId="21" fillId="25" borderId="43" xfId="63" applyFont="1" applyFill="1" applyBorder="1" applyAlignment="1">
      <alignment vertical="top" wrapText="1"/>
      <protection/>
    </xf>
    <xf numFmtId="0" fontId="25" fillId="25" borderId="23" xfId="0" applyFont="1" applyFill="1" applyBorder="1" applyAlignment="1">
      <alignment vertical="top" wrapText="1"/>
    </xf>
    <xf numFmtId="0" fontId="21" fillId="25" borderId="28" xfId="63" applyFont="1" applyFill="1" applyBorder="1" applyAlignment="1">
      <alignment vertical="top" wrapText="1"/>
      <protection/>
    </xf>
    <xf numFmtId="0" fontId="21" fillId="25" borderId="42" xfId="63" applyFont="1" applyFill="1" applyBorder="1" applyAlignment="1">
      <alignment vertical="top" wrapText="1"/>
      <protection/>
    </xf>
    <xf numFmtId="0" fontId="23" fillId="0" borderId="38" xfId="0" applyFont="1" applyFill="1" applyBorder="1" applyAlignment="1">
      <alignment vertical="top" wrapText="1"/>
    </xf>
    <xf numFmtId="0" fontId="23" fillId="0" borderId="43" xfId="0" applyFont="1" applyFill="1" applyBorder="1" applyAlignment="1">
      <alignment vertical="top" wrapText="1"/>
    </xf>
    <xf numFmtId="0" fontId="32" fillId="0" borderId="13" xfId="0" applyFont="1" applyFill="1" applyBorder="1" applyAlignment="1">
      <alignment vertical="top" wrapText="1"/>
    </xf>
    <xf numFmtId="0" fontId="32" fillId="0" borderId="24" xfId="0" applyFont="1" applyFill="1" applyBorder="1" applyAlignment="1">
      <alignment vertical="top" wrapText="1"/>
    </xf>
    <xf numFmtId="0" fontId="32" fillId="0" borderId="23" xfId="0" applyFont="1" applyFill="1" applyBorder="1" applyAlignment="1">
      <alignment vertical="top" wrapText="1"/>
    </xf>
    <xf numFmtId="0" fontId="21" fillId="25" borderId="24" xfId="0" applyFont="1" applyFill="1" applyBorder="1" applyAlignment="1">
      <alignment horizontal="left" vertical="top" wrapText="1"/>
    </xf>
    <xf numFmtId="0" fontId="21" fillId="25" borderId="24" xfId="0" applyFont="1" applyFill="1" applyBorder="1" applyAlignment="1">
      <alignment vertical="top" wrapText="1"/>
    </xf>
    <xf numFmtId="0" fontId="21" fillId="25" borderId="23" xfId="0" applyFont="1" applyFill="1" applyBorder="1" applyAlignment="1">
      <alignment vertical="top" wrapText="1"/>
    </xf>
    <xf numFmtId="0" fontId="21" fillId="24" borderId="23" xfId="0" applyNumberFormat="1" applyFont="1" applyFill="1" applyBorder="1" applyAlignment="1">
      <alignment horizontal="center" vertical="center" shrinkToFit="1"/>
    </xf>
    <xf numFmtId="0" fontId="21" fillId="25" borderId="13" xfId="0" applyFont="1" applyFill="1" applyBorder="1" applyAlignment="1">
      <alignment horizontal="left" vertical="top" wrapText="1"/>
    </xf>
    <xf numFmtId="0" fontId="21" fillId="25" borderId="23" xfId="0" applyFont="1" applyFill="1" applyBorder="1" applyAlignment="1">
      <alignment horizontal="left" vertical="top" wrapText="1"/>
    </xf>
    <xf numFmtId="0" fontId="21" fillId="25" borderId="27" xfId="0" applyFont="1" applyFill="1" applyBorder="1" applyAlignment="1">
      <alignment vertical="top" wrapText="1"/>
    </xf>
    <xf numFmtId="0" fontId="21" fillId="24" borderId="24" xfId="0" applyNumberFormat="1" applyFont="1" applyFill="1" applyBorder="1" applyAlignment="1">
      <alignment horizontal="center" vertical="center" shrinkToFit="1"/>
    </xf>
    <xf numFmtId="0" fontId="21" fillId="25" borderId="24" xfId="0" applyFont="1" applyFill="1" applyBorder="1" applyAlignment="1">
      <alignment horizontal="left" vertical="top" wrapText="1"/>
    </xf>
    <xf numFmtId="0" fontId="21" fillId="25" borderId="24" xfId="0" applyFont="1" applyFill="1" applyBorder="1" applyAlignment="1">
      <alignment vertical="top" wrapText="1"/>
    </xf>
    <xf numFmtId="0" fontId="21" fillId="25" borderId="23" xfId="0" applyFont="1" applyFill="1" applyBorder="1" applyAlignment="1">
      <alignment vertical="top" wrapText="1"/>
    </xf>
    <xf numFmtId="0" fontId="21" fillId="25" borderId="29" xfId="0" applyFont="1" applyFill="1" applyBorder="1" applyAlignment="1">
      <alignment vertical="top" wrapText="1"/>
    </xf>
    <xf numFmtId="0" fontId="25" fillId="25" borderId="23" xfId="0" applyFont="1" applyFill="1" applyBorder="1" applyAlignment="1">
      <alignment horizontal="left" vertical="top" wrapText="1"/>
    </xf>
    <xf numFmtId="0" fontId="25" fillId="25" borderId="24" xfId="0" applyFont="1" applyFill="1" applyBorder="1" applyAlignment="1">
      <alignment horizontal="left" vertical="top" wrapText="1"/>
    </xf>
    <xf numFmtId="0" fontId="21" fillId="25" borderId="13" xfId="0" applyFont="1" applyFill="1" applyBorder="1" applyAlignment="1">
      <alignment vertical="top" wrapText="1"/>
    </xf>
    <xf numFmtId="0" fontId="21" fillId="25" borderId="48" xfId="0" applyFont="1" applyFill="1" applyBorder="1" applyAlignment="1">
      <alignment vertical="top" wrapText="1"/>
    </xf>
    <xf numFmtId="0" fontId="62" fillId="24" borderId="16" xfId="66" applyFont="1" applyFill="1" applyBorder="1" applyAlignment="1">
      <alignment horizontal="center" vertical="center"/>
      <protection/>
    </xf>
    <xf numFmtId="0" fontId="23" fillId="0" borderId="13" xfId="0" applyFont="1" applyFill="1" applyBorder="1" applyAlignment="1">
      <alignment vertical="top" wrapText="1" shrinkToFit="1"/>
    </xf>
    <xf numFmtId="0" fontId="23" fillId="0" borderId="24" xfId="0" applyFont="1" applyFill="1" applyBorder="1" applyAlignment="1">
      <alignment vertical="top" wrapText="1" shrinkToFit="1"/>
    </xf>
    <xf numFmtId="0" fontId="23" fillId="0" borderId="23" xfId="0" applyFont="1" applyFill="1" applyBorder="1" applyAlignment="1">
      <alignment vertical="top" wrapText="1" shrinkToFit="1"/>
    </xf>
    <xf numFmtId="0" fontId="32" fillId="26" borderId="13" xfId="0" applyFont="1" applyFill="1" applyBorder="1" applyAlignment="1">
      <alignment horizontal="center" vertical="center"/>
    </xf>
    <xf numFmtId="0" fontId="23" fillId="0" borderId="13" xfId="0" applyFont="1" applyFill="1" applyBorder="1" applyAlignment="1">
      <alignment horizontal="left" vertical="top" wrapText="1"/>
    </xf>
    <xf numFmtId="0" fontId="38" fillId="0" borderId="49" xfId="62" applyFont="1" applyBorder="1" applyAlignment="1">
      <alignment horizontal="center" vertical="center" shrinkToFit="1"/>
      <protection/>
    </xf>
    <xf numFmtId="0" fontId="62" fillId="0" borderId="45" xfId="66" applyFont="1" applyFill="1" applyBorder="1" applyAlignment="1">
      <alignment horizontal="left" vertical="center" wrapText="1" indent="1"/>
      <protection/>
    </xf>
    <xf numFmtId="0" fontId="62" fillId="0" borderId="46" xfId="66" applyFont="1" applyFill="1" applyBorder="1" applyAlignment="1">
      <alignment horizontal="left" vertical="center" wrapText="1" indent="1"/>
      <protection/>
    </xf>
    <xf numFmtId="0" fontId="62" fillId="0" borderId="16" xfId="66" applyFont="1" applyFill="1" applyBorder="1" applyAlignment="1">
      <alignment horizontal="left" vertical="center" wrapText="1" indent="1"/>
      <protection/>
    </xf>
    <xf numFmtId="0" fontId="62" fillId="0" borderId="16" xfId="66" applyFont="1" applyBorder="1" applyAlignment="1">
      <alignment horizontal="left" vertical="center" indent="1"/>
      <protection/>
    </xf>
    <xf numFmtId="0" fontId="62" fillId="24" borderId="12" xfId="66" applyFont="1" applyFill="1" applyBorder="1" applyAlignment="1">
      <alignment horizontal="center" vertical="center"/>
      <protection/>
    </xf>
    <xf numFmtId="0" fontId="62" fillId="0" borderId="12" xfId="66" applyFont="1" applyFill="1" applyBorder="1" applyAlignment="1">
      <alignment horizontal="left" vertical="center" indent="1"/>
      <protection/>
    </xf>
    <xf numFmtId="0" fontId="62" fillId="0" borderId="12" xfId="66" applyFont="1" applyBorder="1" applyAlignment="1">
      <alignment horizontal="left" vertical="center" indent="1"/>
      <protection/>
    </xf>
    <xf numFmtId="0" fontId="45" fillId="0" borderId="28" xfId="0" applyFont="1" applyFill="1" applyBorder="1" applyAlignment="1">
      <alignment horizontal="left" vertical="top" wrapText="1"/>
    </xf>
    <xf numFmtId="0" fontId="45" fillId="0" borderId="29" xfId="0" applyFont="1" applyFill="1" applyBorder="1" applyAlignment="1">
      <alignment horizontal="left" vertical="top" wrapText="1"/>
    </xf>
    <xf numFmtId="0" fontId="45" fillId="0" borderId="29" xfId="0" applyFont="1" applyFill="1" applyBorder="1" applyAlignment="1">
      <alignment horizontal="left" vertical="top"/>
    </xf>
    <xf numFmtId="0" fontId="63" fillId="0" borderId="28"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23" fillId="0" borderId="31" xfId="68" applyFont="1" applyFill="1" applyBorder="1" applyAlignment="1">
      <alignment horizontal="left" vertical="top" wrapText="1"/>
    </xf>
    <xf numFmtId="0" fontId="23" fillId="0" borderId="50" xfId="68" applyFont="1" applyFill="1" applyBorder="1" applyAlignment="1">
      <alignment horizontal="center" vertical="center" wrapText="1" shrinkToFit="1"/>
    </xf>
    <xf numFmtId="0" fontId="23" fillId="0" borderId="32" xfId="68" applyFont="1" applyFill="1" applyBorder="1" applyAlignment="1">
      <alignment horizontal="left" vertical="top" wrapText="1"/>
    </xf>
    <xf numFmtId="0" fontId="23" fillId="0" borderId="39" xfId="68" applyFont="1" applyFill="1" applyBorder="1" applyAlignment="1">
      <alignment horizontal="center" vertical="center" wrapText="1" shrinkToFit="1"/>
    </xf>
    <xf numFmtId="0" fontId="23" fillId="0" borderId="33" xfId="68" applyFont="1" applyFill="1" applyBorder="1" applyAlignment="1">
      <alignment horizontal="left" vertical="top" wrapText="1"/>
    </xf>
    <xf numFmtId="0" fontId="23" fillId="0" borderId="36" xfId="68" applyFont="1" applyFill="1" applyBorder="1" applyAlignment="1">
      <alignment horizontal="center" vertical="center" wrapText="1"/>
    </xf>
    <xf numFmtId="0" fontId="23" fillId="0" borderId="37" xfId="68" applyFont="1" applyFill="1" applyBorder="1" applyAlignment="1">
      <alignment horizontal="center" vertical="center" wrapText="1"/>
    </xf>
    <xf numFmtId="0" fontId="23" fillId="0" borderId="27" xfId="68" applyFont="1" applyFill="1" applyBorder="1" applyAlignment="1">
      <alignment horizontal="left" vertical="top" wrapText="1"/>
    </xf>
    <xf numFmtId="0" fontId="45" fillId="0" borderId="35" xfId="0" applyFont="1" applyFill="1" applyBorder="1" applyAlignment="1">
      <alignment horizontal="center" vertical="center" wrapText="1" shrinkToFit="1"/>
    </xf>
    <xf numFmtId="0" fontId="45" fillId="0" borderId="27" xfId="0" applyFont="1" applyFill="1" applyBorder="1" applyAlignment="1">
      <alignment horizontal="left" vertical="top" wrapText="1"/>
    </xf>
    <xf numFmtId="0" fontId="45" fillId="0" borderId="36" xfId="0" applyFont="1" applyFill="1" applyBorder="1" applyAlignment="1">
      <alignment horizontal="center" vertical="center" wrapText="1" shrinkToFit="1"/>
    </xf>
    <xf numFmtId="0" fontId="63" fillId="0" borderId="28" xfId="0" applyFont="1" applyBorder="1" applyAlignment="1">
      <alignment horizontal="left" vertical="top" wrapText="1"/>
    </xf>
    <xf numFmtId="0" fontId="63" fillId="0" borderId="27" xfId="0" applyFont="1" applyBorder="1" applyAlignment="1">
      <alignment horizontal="left" vertical="top" wrapText="1"/>
    </xf>
    <xf numFmtId="0" fontId="21" fillId="25" borderId="23" xfId="0" applyFont="1" applyFill="1" applyBorder="1" applyAlignment="1">
      <alignment horizontal="left" vertical="top" wrapText="1"/>
    </xf>
    <xf numFmtId="0" fontId="21" fillId="25" borderId="24" xfId="0" applyFont="1" applyFill="1" applyBorder="1" applyAlignment="1">
      <alignment horizontal="left" vertical="top" wrapText="1"/>
    </xf>
    <xf numFmtId="0" fontId="21" fillId="25" borderId="24" xfId="0" applyFont="1" applyFill="1" applyBorder="1" applyAlignment="1">
      <alignment vertical="top" wrapText="1"/>
    </xf>
    <xf numFmtId="0" fontId="21" fillId="25" borderId="23" xfId="0" applyFont="1" applyFill="1" applyBorder="1" applyAlignment="1">
      <alignment vertical="top" wrapText="1"/>
    </xf>
    <xf numFmtId="0" fontId="21" fillId="25" borderId="13" xfId="0" applyFont="1" applyFill="1" applyBorder="1" applyAlignment="1">
      <alignment vertical="top" wrapText="1"/>
    </xf>
    <xf numFmtId="0" fontId="23" fillId="0" borderId="13" xfId="0" applyFont="1" applyFill="1" applyBorder="1" applyAlignment="1">
      <alignment vertical="top" wrapText="1"/>
    </xf>
    <xf numFmtId="0" fontId="23" fillId="0" borderId="23" xfId="0" applyFont="1" applyFill="1" applyBorder="1" applyAlignment="1">
      <alignment vertical="top" wrapText="1"/>
    </xf>
    <xf numFmtId="0" fontId="25" fillId="25" borderId="24" xfId="0" applyFont="1" applyFill="1" applyBorder="1" applyAlignment="1">
      <alignment vertical="top" wrapText="1"/>
    </xf>
    <xf numFmtId="0" fontId="44" fillId="25" borderId="10" xfId="0" applyFont="1" applyFill="1" applyBorder="1" applyAlignment="1">
      <alignment vertical="top" wrapText="1"/>
    </xf>
    <xf numFmtId="0" fontId="25" fillId="25" borderId="13" xfId="0" applyFont="1" applyFill="1" applyBorder="1" applyAlignment="1">
      <alignment vertical="top"/>
    </xf>
    <xf numFmtId="0" fontId="23" fillId="0" borderId="24" xfId="0" applyFont="1" applyFill="1" applyBorder="1" applyAlignment="1">
      <alignment vertical="top" wrapText="1"/>
    </xf>
    <xf numFmtId="0" fontId="64" fillId="0" borderId="13" xfId="0" applyFont="1" applyBorder="1" applyAlignment="1">
      <alignment horizontal="left" vertical="top" wrapText="1"/>
    </xf>
    <xf numFmtId="0" fontId="64" fillId="0" borderId="27" xfId="0" applyFont="1" applyBorder="1" applyAlignment="1">
      <alignment horizontal="left" vertical="top" wrapText="1"/>
    </xf>
    <xf numFmtId="0" fontId="63" fillId="0" borderId="13" xfId="0" applyFont="1" applyFill="1" applyBorder="1" applyAlignment="1">
      <alignment horizontal="center" vertical="center" wrapText="1"/>
    </xf>
    <xf numFmtId="0" fontId="21" fillId="25" borderId="28" xfId="0" applyFont="1" applyFill="1" applyBorder="1" applyAlignment="1">
      <alignment vertical="top" wrapText="1"/>
    </xf>
    <xf numFmtId="0" fontId="21" fillId="25" borderId="29" xfId="0" applyFont="1" applyFill="1" applyBorder="1" applyAlignment="1">
      <alignment vertical="top" wrapText="1"/>
    </xf>
    <xf numFmtId="0" fontId="27" fillId="0" borderId="0" xfId="61" applyFont="1" applyAlignment="1">
      <alignment vertical="center"/>
      <protection/>
    </xf>
    <xf numFmtId="0" fontId="25" fillId="0" borderId="16" xfId="61" applyFont="1" applyBorder="1" applyAlignment="1">
      <alignment horizontal="center" vertical="center"/>
      <protection/>
    </xf>
    <xf numFmtId="0" fontId="24" fillId="0" borderId="10" xfId="61" applyFont="1" applyBorder="1" applyAlignment="1">
      <alignment horizontal="center" vertical="center"/>
      <protection/>
    </xf>
    <xf numFmtId="0" fontId="25" fillId="0" borderId="10" xfId="61" applyFont="1" applyBorder="1" applyAlignment="1">
      <alignment horizontal="center" vertical="center"/>
      <protection/>
    </xf>
    <xf numFmtId="185" fontId="24" fillId="0" borderId="10" xfId="61" applyNumberFormat="1" applyFont="1" applyBorder="1" applyAlignment="1">
      <alignment horizontal="center" vertical="center"/>
      <protection/>
    </xf>
    <xf numFmtId="0" fontId="25" fillId="0" borderId="16" xfId="61" applyFont="1" applyBorder="1" applyAlignment="1">
      <alignment vertical="center"/>
      <protection/>
    </xf>
    <xf numFmtId="0" fontId="39" fillId="0" borderId="0" xfId="61" applyFont="1" applyAlignment="1">
      <alignment vertical="center"/>
      <protection/>
    </xf>
    <xf numFmtId="0" fontId="27" fillId="0" borderId="21" xfId="61" applyFont="1" applyBorder="1" applyAlignment="1">
      <alignment vertical="center"/>
      <protection/>
    </xf>
    <xf numFmtId="180" fontId="25" fillId="0" borderId="12" xfId="61" applyNumberFormat="1" applyFont="1" applyBorder="1" applyAlignment="1">
      <alignment vertical="center" shrinkToFit="1"/>
      <protection/>
    </xf>
    <xf numFmtId="185" fontId="33" fillId="0" borderId="14" xfId="61" applyNumberFormat="1" applyFont="1" applyFill="1" applyBorder="1" applyAlignment="1">
      <alignment vertical="center"/>
      <protection/>
    </xf>
    <xf numFmtId="185" fontId="33" fillId="0" borderId="15" xfId="61" applyNumberFormat="1" applyFont="1" applyFill="1" applyBorder="1" applyAlignment="1">
      <alignment vertical="center"/>
      <protection/>
    </xf>
    <xf numFmtId="0" fontId="23" fillId="25" borderId="21" xfId="0" applyFont="1" applyFill="1" applyBorder="1" applyAlignment="1">
      <alignment horizontal="center" vertical="center" wrapText="1"/>
    </xf>
    <xf numFmtId="0" fontId="23" fillId="0" borderId="36" xfId="0" applyFont="1" applyFill="1" applyBorder="1" applyAlignment="1">
      <alignment horizontal="center" vertical="center"/>
    </xf>
    <xf numFmtId="0" fontId="32" fillId="0" borderId="35" xfId="0" applyFont="1" applyFill="1" applyBorder="1" applyAlignment="1">
      <alignment horizontal="center" vertical="center" wrapText="1" shrinkToFit="1"/>
    </xf>
    <xf numFmtId="0" fontId="32" fillId="0" borderId="36" xfId="0" applyFont="1" applyFill="1" applyBorder="1" applyAlignment="1">
      <alignment horizontal="center" vertical="center" wrapText="1" shrinkToFit="1"/>
    </xf>
    <xf numFmtId="0" fontId="64" fillId="0" borderId="26" xfId="0" applyFont="1" applyFill="1" applyBorder="1" applyAlignment="1">
      <alignment horizontal="center" vertical="center" wrapText="1" shrinkToFit="1"/>
    </xf>
    <xf numFmtId="0" fontId="64" fillId="0" borderId="36" xfId="0" applyFont="1" applyFill="1" applyBorder="1" applyAlignment="1">
      <alignment horizontal="center" vertical="center" wrapText="1" shrinkToFit="1"/>
    </xf>
    <xf numFmtId="0" fontId="63" fillId="0" borderId="35" xfId="0" applyFont="1" applyFill="1" applyBorder="1" applyAlignment="1">
      <alignment horizontal="center" vertical="center" wrapText="1" shrinkToFit="1"/>
    </xf>
    <xf numFmtId="0" fontId="63" fillId="0" borderId="36" xfId="0" applyFont="1" applyFill="1" applyBorder="1" applyAlignment="1">
      <alignment horizontal="center" vertical="center" wrapText="1" shrinkToFit="1"/>
    </xf>
    <xf numFmtId="0" fontId="63" fillId="0" borderId="37" xfId="0" applyFont="1" applyFill="1" applyBorder="1" applyAlignment="1">
      <alignment horizontal="center" vertical="center" wrapText="1" shrinkToFit="1"/>
    </xf>
    <xf numFmtId="0" fontId="23" fillId="0" borderId="12" xfId="61" applyFont="1" applyFill="1" applyBorder="1" applyAlignment="1">
      <alignment horizontal="center" vertical="center" wrapText="1"/>
      <protection/>
    </xf>
    <xf numFmtId="0" fontId="23" fillId="0" borderId="28" xfId="61" applyFont="1" applyFill="1" applyBorder="1" applyAlignment="1">
      <alignment horizontal="center" vertical="center" wrapText="1"/>
      <protection/>
    </xf>
    <xf numFmtId="0" fontId="23" fillId="0" borderId="29" xfId="61" applyFont="1" applyFill="1" applyBorder="1" applyAlignment="1">
      <alignment horizontal="center" vertical="center" wrapText="1"/>
      <protection/>
    </xf>
    <xf numFmtId="0" fontId="23" fillId="0" borderId="27" xfId="61" applyFont="1" applyFill="1" applyBorder="1" applyAlignment="1">
      <alignment horizontal="center" vertical="center" wrapText="1"/>
      <protection/>
    </xf>
    <xf numFmtId="0" fontId="23" fillId="0" borderId="25" xfId="61" applyFont="1" applyFill="1" applyBorder="1" applyAlignment="1">
      <alignment horizontal="center" vertical="center" wrapText="1"/>
      <protection/>
    </xf>
    <xf numFmtId="0" fontId="23" fillId="0" borderId="24" xfId="61" applyFont="1" applyFill="1" applyBorder="1" applyAlignment="1">
      <alignment horizontal="center" vertical="center" wrapText="1"/>
      <protection/>
    </xf>
    <xf numFmtId="0" fontId="23" fillId="0" borderId="23" xfId="0" applyFont="1" applyFill="1" applyBorder="1" applyAlignment="1">
      <alignment horizontal="left" vertical="top" wrapText="1"/>
    </xf>
    <xf numFmtId="0" fontId="63" fillId="0" borderId="13"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24" xfId="0" applyFont="1" applyFill="1" applyBorder="1" applyAlignment="1">
      <alignment horizontal="left" vertical="top" wrapText="1"/>
    </xf>
    <xf numFmtId="0" fontId="32" fillId="0" borderId="23" xfId="0" applyFont="1" applyFill="1" applyBorder="1" applyAlignment="1">
      <alignment horizontal="left" vertical="top" wrapText="1"/>
    </xf>
    <xf numFmtId="0" fontId="45" fillId="0" borderId="13" xfId="0" applyFont="1" applyFill="1" applyBorder="1" applyAlignment="1">
      <alignment horizontal="left" vertical="top" wrapText="1"/>
    </xf>
    <xf numFmtId="0" fontId="45" fillId="0" borderId="24" xfId="0" applyFont="1" applyFill="1" applyBorder="1" applyAlignment="1">
      <alignment horizontal="left" vertical="top" wrapText="1"/>
    </xf>
    <xf numFmtId="0" fontId="45" fillId="0" borderId="23" xfId="0" applyFont="1" applyFill="1" applyBorder="1" applyAlignment="1">
      <alignment horizontal="left" vertical="top" wrapText="1"/>
    </xf>
    <xf numFmtId="0" fontId="23" fillId="0" borderId="13" xfId="0" applyFont="1" applyFill="1" applyBorder="1" applyAlignment="1">
      <alignment horizontal="left" vertical="top"/>
    </xf>
    <xf numFmtId="0" fontId="23" fillId="0" borderId="24" xfId="0" applyFont="1" applyFill="1" applyBorder="1" applyAlignment="1">
      <alignment horizontal="left" vertical="top"/>
    </xf>
    <xf numFmtId="0" fontId="63" fillId="0" borderId="24" xfId="0" applyFont="1" applyFill="1" applyBorder="1" applyAlignment="1">
      <alignment vertical="top" wrapText="1"/>
    </xf>
    <xf numFmtId="0" fontId="63" fillId="0" borderId="23" xfId="0" applyFont="1" applyFill="1" applyBorder="1" applyAlignment="1">
      <alignment vertical="top" wrapText="1"/>
    </xf>
    <xf numFmtId="0" fontId="23" fillId="25" borderId="12" xfId="0" applyFont="1" applyFill="1" applyBorder="1" applyAlignment="1">
      <alignment horizontal="left" vertical="top" wrapText="1"/>
    </xf>
    <xf numFmtId="0" fontId="23" fillId="0" borderId="13" xfId="0" applyFont="1" applyFill="1" applyBorder="1" applyAlignment="1">
      <alignment vertical="top"/>
    </xf>
    <xf numFmtId="0" fontId="23" fillId="0" borderId="24" xfId="0" applyFont="1" applyFill="1" applyBorder="1" applyAlignment="1">
      <alignment vertical="top"/>
    </xf>
    <xf numFmtId="0" fontId="23" fillId="0" borderId="23" xfId="0" applyFont="1" applyFill="1" applyBorder="1" applyAlignment="1">
      <alignment vertical="top"/>
    </xf>
    <xf numFmtId="0" fontId="21" fillId="0" borderId="24" xfId="0" applyFont="1" applyFill="1" applyBorder="1" applyAlignment="1">
      <alignment horizontal="left" vertical="top" wrapText="1"/>
    </xf>
    <xf numFmtId="0" fontId="44" fillId="0" borderId="23" xfId="0" applyFont="1" applyFill="1" applyBorder="1" applyAlignment="1">
      <alignment vertical="top" wrapText="1"/>
    </xf>
    <xf numFmtId="0" fontId="23" fillId="0" borderId="25" xfId="0" applyFont="1" applyFill="1" applyBorder="1" applyAlignment="1">
      <alignment vertical="top"/>
    </xf>
    <xf numFmtId="0" fontId="44" fillId="0" borderId="27" xfId="0" applyFont="1" applyFill="1" applyBorder="1" applyAlignment="1">
      <alignment vertical="top" wrapText="1"/>
    </xf>
    <xf numFmtId="0" fontId="23" fillId="0" borderId="28" xfId="0" applyFont="1" applyFill="1" applyBorder="1" applyAlignment="1">
      <alignment vertical="top" wrapText="1"/>
    </xf>
    <xf numFmtId="0" fontId="64" fillId="0" borderId="13" xfId="0" applyFont="1" applyFill="1" applyBorder="1" applyAlignment="1">
      <alignment horizontal="left" vertical="top" wrapText="1"/>
    </xf>
    <xf numFmtId="0" fontId="64" fillId="0" borderId="23" xfId="0" applyFont="1" applyFill="1" applyBorder="1" applyAlignment="1">
      <alignment horizontal="left" vertical="top" wrapText="1"/>
    </xf>
    <xf numFmtId="0" fontId="23" fillId="0" borderId="13" xfId="68" applyFont="1" applyFill="1" applyBorder="1" applyAlignment="1">
      <alignment vertical="top" wrapText="1"/>
    </xf>
    <xf numFmtId="0" fontId="23" fillId="0" borderId="24" xfId="68" applyFont="1" applyFill="1" applyBorder="1" applyAlignment="1">
      <alignment vertical="top" wrapText="1"/>
    </xf>
    <xf numFmtId="0" fontId="23" fillId="0" borderId="23" xfId="68" applyFont="1" applyFill="1" applyBorder="1" applyAlignment="1">
      <alignment vertical="top" wrapText="1"/>
    </xf>
    <xf numFmtId="0" fontId="63" fillId="0" borderId="23" xfId="0" applyFont="1" applyFill="1" applyBorder="1" applyAlignment="1">
      <alignment horizontal="left" vertical="top" wrapText="1"/>
    </xf>
    <xf numFmtId="0" fontId="41" fillId="0" borderId="0" xfId="62" applyFont="1" applyAlignment="1">
      <alignment horizontal="left" vertical="center" wrapText="1"/>
      <protection/>
    </xf>
    <xf numFmtId="0" fontId="65" fillId="0" borderId="0" xfId="66" applyFont="1" applyAlignment="1">
      <alignment horizontal="left" vertical="center"/>
      <protection/>
    </xf>
    <xf numFmtId="0" fontId="36" fillId="0" borderId="0" xfId="62" applyFont="1" applyAlignment="1">
      <alignment horizontal="center" vertical="center" wrapText="1"/>
      <protection/>
    </xf>
    <xf numFmtId="0" fontId="40" fillId="0" borderId="0" xfId="62" applyFont="1" applyAlignment="1">
      <alignment horizontal="center" vertical="center" wrapText="1"/>
      <protection/>
    </xf>
    <xf numFmtId="0" fontId="37" fillId="0" borderId="0" xfId="62" applyFont="1" applyAlignment="1">
      <alignment horizontal="center" vertical="center"/>
      <protection/>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1" fillId="0" borderId="51" xfId="0" applyFont="1" applyFill="1" applyBorder="1" applyAlignment="1">
      <alignment horizontal="distributed" vertical="center"/>
    </xf>
    <xf numFmtId="0" fontId="21" fillId="0" borderId="52" xfId="0" applyFont="1" applyFill="1" applyBorder="1" applyAlignment="1">
      <alignment horizontal="distributed"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lignment horizontal="center" vertical="center"/>
    </xf>
    <xf numFmtId="0" fontId="21" fillId="0" borderId="56" xfId="0" applyFont="1" applyFill="1" applyBorder="1" applyAlignment="1">
      <alignment horizontal="distributed" vertical="center"/>
    </xf>
    <xf numFmtId="0" fontId="21" fillId="0" borderId="21" xfId="0" applyFont="1" applyFill="1" applyBorder="1" applyAlignment="1">
      <alignment horizontal="distributed" vertical="center"/>
    </xf>
    <xf numFmtId="0" fontId="22" fillId="0" borderId="1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57" xfId="0" applyFont="1" applyFill="1" applyBorder="1" applyAlignment="1">
      <alignment horizontal="center" vertical="center"/>
    </xf>
    <xf numFmtId="0" fontId="21" fillId="0" borderId="58" xfId="0" applyFont="1" applyFill="1" applyBorder="1" applyAlignment="1">
      <alignment horizontal="distributed" vertical="center"/>
    </xf>
    <xf numFmtId="0" fontId="21" fillId="0" borderId="59" xfId="0" applyFont="1" applyFill="1" applyBorder="1" applyAlignment="1">
      <alignment horizontal="distributed" vertical="center"/>
    </xf>
    <xf numFmtId="0" fontId="22"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62" xfId="0" applyFont="1" applyFill="1" applyBorder="1" applyAlignment="1">
      <alignment horizontal="center" vertical="center"/>
    </xf>
    <xf numFmtId="0" fontId="21" fillId="0" borderId="54" xfId="0" applyNumberFormat="1" applyFont="1" applyFill="1" applyBorder="1" applyAlignment="1">
      <alignment horizontal="left" vertical="center" wrapText="1"/>
    </xf>
    <xf numFmtId="0" fontId="21" fillId="0" borderId="54" xfId="0" applyNumberFormat="1" applyFont="1" applyFill="1" applyBorder="1" applyAlignment="1">
      <alignment horizontal="left" vertical="center"/>
    </xf>
    <xf numFmtId="0" fontId="23" fillId="24" borderId="45" xfId="0" applyFont="1" applyFill="1" applyBorder="1" applyAlignment="1">
      <alignment horizontal="center" vertical="center"/>
    </xf>
    <xf numFmtId="0" fontId="23" fillId="24" borderId="26" xfId="0" applyFont="1" applyFill="1" applyBorder="1" applyAlignment="1">
      <alignment horizontal="center" vertical="center"/>
    </xf>
    <xf numFmtId="0" fontId="23" fillId="24" borderId="47" xfId="0" applyFont="1" applyFill="1" applyBorder="1" applyAlignment="1">
      <alignment horizontal="center" vertical="center"/>
    </xf>
    <xf numFmtId="0" fontId="23" fillId="24" borderId="43"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23" xfId="0" applyFont="1" applyFill="1" applyBorder="1" applyAlignment="1">
      <alignment horizontal="center" vertical="center"/>
    </xf>
    <xf numFmtId="0" fontId="24" fillId="24" borderId="43" xfId="0" applyFont="1" applyFill="1" applyBorder="1" applyAlignment="1">
      <alignment horizontal="center" vertical="center"/>
    </xf>
    <xf numFmtId="0" fontId="23" fillId="24" borderId="16" xfId="0" applyFont="1" applyFill="1" applyBorder="1" applyAlignment="1">
      <alignment horizontal="center" vertical="center"/>
    </xf>
    <xf numFmtId="0" fontId="23" fillId="24" borderId="21" xfId="0" applyFont="1" applyFill="1" applyBorder="1" applyAlignment="1">
      <alignment horizontal="center" vertical="center"/>
    </xf>
    <xf numFmtId="0" fontId="21" fillId="24" borderId="13" xfId="0" applyFont="1" applyFill="1" applyBorder="1" applyAlignment="1">
      <alignment horizontal="center" vertical="center" shrinkToFit="1"/>
    </xf>
    <xf numFmtId="0" fontId="25" fillId="24" borderId="23" xfId="0" applyFont="1" applyFill="1" applyBorder="1" applyAlignment="1">
      <alignment horizontal="center" vertical="center" shrinkToFit="1"/>
    </xf>
    <xf numFmtId="0" fontId="23" fillId="24" borderId="13" xfId="0" applyFont="1" applyFill="1" applyBorder="1" applyAlignment="1">
      <alignment horizontal="center" vertical="center" shrinkToFit="1"/>
    </xf>
    <xf numFmtId="0" fontId="24" fillId="24" borderId="23" xfId="0" applyFont="1" applyFill="1" applyBorder="1" applyAlignment="1">
      <alignment horizontal="center" vertical="center" shrinkToFit="1"/>
    </xf>
    <xf numFmtId="0" fontId="21" fillId="24" borderId="13" xfId="0" applyNumberFormat="1" applyFont="1" applyFill="1" applyBorder="1" applyAlignment="1">
      <alignment horizontal="center" vertical="center" shrinkToFit="1"/>
    </xf>
    <xf numFmtId="0" fontId="21" fillId="24" borderId="23" xfId="0" applyNumberFormat="1" applyFont="1" applyFill="1" applyBorder="1" applyAlignment="1">
      <alignment horizontal="center" vertical="center" shrinkToFit="1"/>
    </xf>
    <xf numFmtId="0" fontId="21" fillId="25" borderId="13" xfId="0" applyFont="1" applyFill="1" applyBorder="1" applyAlignment="1">
      <alignment horizontal="left" vertical="top" wrapText="1"/>
    </xf>
    <xf numFmtId="0" fontId="21" fillId="25" borderId="23" xfId="0" applyFont="1" applyFill="1" applyBorder="1" applyAlignment="1">
      <alignment horizontal="left" vertical="top" wrapText="1"/>
    </xf>
    <xf numFmtId="0" fontId="21" fillId="25" borderId="28" xfId="0" applyFont="1" applyFill="1" applyBorder="1" applyAlignment="1">
      <alignment vertical="top" wrapText="1"/>
    </xf>
    <xf numFmtId="0" fontId="21" fillId="25" borderId="27" xfId="0" applyFont="1" applyFill="1" applyBorder="1" applyAlignment="1">
      <alignment vertical="top" wrapText="1"/>
    </xf>
    <xf numFmtId="0" fontId="21" fillId="24" borderId="24" xfId="0" applyNumberFormat="1" applyFont="1" applyFill="1" applyBorder="1" applyAlignment="1">
      <alignment horizontal="center" vertical="center" shrinkToFit="1"/>
    </xf>
    <xf numFmtId="0" fontId="21" fillId="25" borderId="24" xfId="0" applyFont="1" applyFill="1" applyBorder="1" applyAlignment="1">
      <alignment horizontal="left" vertical="top" wrapText="1"/>
    </xf>
    <xf numFmtId="0" fontId="21" fillId="25" borderId="24" xfId="0" applyFont="1" applyFill="1" applyBorder="1" applyAlignment="1">
      <alignment vertical="top" wrapText="1"/>
    </xf>
    <xf numFmtId="0" fontId="21" fillId="25" borderId="23" xfId="0" applyFont="1" applyFill="1" applyBorder="1" applyAlignment="1">
      <alignment vertical="top" wrapText="1"/>
    </xf>
    <xf numFmtId="0" fontId="21" fillId="25" borderId="42" xfId="0" applyFont="1" applyFill="1" applyBorder="1" applyAlignment="1">
      <alignment horizontal="center" vertical="center" wrapText="1"/>
    </xf>
    <xf numFmtId="0" fontId="21" fillId="25" borderId="24" xfId="0" applyFont="1" applyFill="1" applyBorder="1" applyAlignment="1">
      <alignment horizontal="center" vertical="center" wrapText="1"/>
    </xf>
    <xf numFmtId="0" fontId="21" fillId="25" borderId="25" xfId="0" applyFont="1" applyFill="1" applyBorder="1" applyAlignment="1">
      <alignment horizontal="center" vertical="center" wrapText="1"/>
    </xf>
    <xf numFmtId="0" fontId="21" fillId="25" borderId="48" xfId="0" applyFont="1" applyFill="1" applyBorder="1" applyAlignment="1">
      <alignment horizontal="left" vertical="top" wrapText="1"/>
    </xf>
    <xf numFmtId="0" fontId="21" fillId="25" borderId="0" xfId="0" applyFont="1" applyFill="1" applyBorder="1" applyAlignment="1">
      <alignment horizontal="left" vertical="top" wrapText="1"/>
    </xf>
    <xf numFmtId="0" fontId="21" fillId="25" borderId="11" xfId="0" applyFont="1" applyFill="1" applyBorder="1" applyAlignment="1">
      <alignment horizontal="left" vertical="top" wrapText="1"/>
    </xf>
    <xf numFmtId="0" fontId="21" fillId="25" borderId="29" xfId="0" applyFont="1" applyFill="1" applyBorder="1" applyAlignment="1">
      <alignment vertical="top" wrapText="1"/>
    </xf>
    <xf numFmtId="0" fontId="43" fillId="25" borderId="23" xfId="0" applyFont="1" applyFill="1" applyBorder="1" applyAlignment="1">
      <alignment horizontal="left" vertical="top" wrapText="1"/>
    </xf>
    <xf numFmtId="0" fontId="25" fillId="25" borderId="13" xfId="0" applyFont="1" applyFill="1" applyBorder="1" applyAlignment="1">
      <alignment horizontal="left" vertical="top" wrapText="1"/>
    </xf>
    <xf numFmtId="0" fontId="25" fillId="25" borderId="24" xfId="0" applyFont="1" applyFill="1" applyBorder="1" applyAlignment="1">
      <alignment horizontal="left" vertical="top" wrapText="1"/>
    </xf>
    <xf numFmtId="0" fontId="21" fillId="24" borderId="12" xfId="0" applyNumberFormat="1" applyFont="1" applyFill="1" applyBorder="1" applyAlignment="1">
      <alignment horizontal="center" vertical="center" shrinkToFit="1"/>
    </xf>
    <xf numFmtId="0" fontId="21" fillId="25" borderId="13" xfId="0" applyFont="1" applyFill="1" applyBorder="1" applyAlignment="1">
      <alignment vertical="top" wrapText="1"/>
    </xf>
    <xf numFmtId="0" fontId="43" fillId="25" borderId="24" xfId="0" applyFont="1" applyFill="1" applyBorder="1" applyAlignment="1">
      <alignment horizontal="left" vertical="top" wrapText="1"/>
    </xf>
    <xf numFmtId="0" fontId="21" fillId="25" borderId="13" xfId="0" applyFont="1" applyFill="1" applyBorder="1" applyAlignment="1">
      <alignment horizontal="center" vertical="top"/>
    </xf>
    <xf numFmtId="0" fontId="21" fillId="25" borderId="24" xfId="0" applyFont="1" applyFill="1" applyBorder="1" applyAlignment="1">
      <alignment horizontal="center" vertical="top"/>
    </xf>
    <xf numFmtId="0" fontId="21" fillId="25" borderId="23" xfId="0" applyFont="1" applyFill="1" applyBorder="1" applyAlignment="1">
      <alignment horizontal="center" vertical="top"/>
    </xf>
    <xf numFmtId="0" fontId="21" fillId="25" borderId="13" xfId="63" applyFont="1" applyFill="1" applyBorder="1" applyAlignment="1">
      <alignment horizontal="left" vertical="top" wrapText="1"/>
      <protection/>
    </xf>
    <xf numFmtId="0" fontId="21" fillId="25" borderId="24" xfId="63" applyFont="1" applyFill="1" applyBorder="1" applyAlignment="1">
      <alignment horizontal="left" vertical="top" wrapText="1"/>
      <protection/>
    </xf>
    <xf numFmtId="0" fontId="21" fillId="25" borderId="23" xfId="63" applyFont="1" applyFill="1" applyBorder="1" applyAlignment="1">
      <alignment horizontal="left" vertical="top" wrapText="1"/>
      <protection/>
    </xf>
    <xf numFmtId="0" fontId="23" fillId="0" borderId="13" xfId="0" applyFont="1" applyFill="1" applyBorder="1" applyAlignment="1">
      <alignment vertical="top"/>
    </xf>
    <xf numFmtId="0" fontId="23" fillId="0" borderId="24" xfId="0" applyFont="1" applyFill="1" applyBorder="1" applyAlignment="1">
      <alignment vertical="top"/>
    </xf>
    <xf numFmtId="0" fontId="23" fillId="0" borderId="23" xfId="0" applyFont="1" applyFill="1" applyBorder="1" applyAlignment="1">
      <alignment vertical="top"/>
    </xf>
    <xf numFmtId="0" fontId="23" fillId="0" borderId="13" xfId="0" applyFont="1" applyFill="1" applyBorder="1" applyAlignment="1">
      <alignment horizontal="left" vertical="top" wrapText="1"/>
    </xf>
    <xf numFmtId="0" fontId="23" fillId="0" borderId="23" xfId="0" applyFont="1" applyFill="1" applyBorder="1" applyAlignment="1">
      <alignment horizontal="left" vertical="top" wrapText="1"/>
    </xf>
    <xf numFmtId="0" fontId="24" fillId="26" borderId="13" xfId="0" applyFont="1" applyFill="1" applyBorder="1" applyAlignment="1">
      <alignment horizontal="center" vertical="center"/>
    </xf>
    <xf numFmtId="0" fontId="24" fillId="26" borderId="24" xfId="0" applyFont="1" applyFill="1" applyBorder="1" applyAlignment="1">
      <alignment horizontal="center" vertical="center"/>
    </xf>
    <xf numFmtId="0" fontId="24" fillId="26" borderId="23" xfId="0" applyFont="1" applyFill="1" applyBorder="1" applyAlignment="1">
      <alignment horizontal="center" vertical="center"/>
    </xf>
    <xf numFmtId="0" fontId="24" fillId="26" borderId="12" xfId="0" applyFont="1" applyFill="1" applyBorder="1" applyAlignment="1">
      <alignment horizontal="center" vertical="center"/>
    </xf>
    <xf numFmtId="0" fontId="23" fillId="0" borderId="26" xfId="0" applyFont="1" applyFill="1" applyBorder="1" applyAlignment="1">
      <alignment horizontal="left" vertical="top" wrapText="1"/>
    </xf>
    <xf numFmtId="0" fontId="23" fillId="0" borderId="38" xfId="0" applyFont="1" applyFill="1" applyBorder="1" applyAlignment="1">
      <alignment horizontal="left" vertical="top" wrapText="1"/>
    </xf>
    <xf numFmtId="0" fontId="23" fillId="0" borderId="43" xfId="0" applyFont="1" applyFill="1" applyBorder="1" applyAlignment="1">
      <alignment horizontal="left" vertical="top" wrapText="1"/>
    </xf>
    <xf numFmtId="0" fontId="60" fillId="26" borderId="12" xfId="0" applyFont="1" applyFill="1" applyBorder="1" applyAlignment="1">
      <alignment horizontal="center" vertical="center" wrapText="1"/>
    </xf>
    <xf numFmtId="0" fontId="66" fillId="0" borderId="10" xfId="0" applyFont="1" applyBorder="1" applyAlignment="1">
      <alignment horizontal="left" vertical="center" wrapText="1"/>
    </xf>
    <xf numFmtId="0" fontId="66" fillId="0" borderId="21" xfId="0" applyFont="1" applyBorder="1" applyAlignment="1">
      <alignment horizontal="left" vertical="center" wrapText="1"/>
    </xf>
    <xf numFmtId="0" fontId="63" fillId="26" borderId="12" xfId="0" applyFont="1" applyFill="1" applyBorder="1" applyAlignment="1">
      <alignment horizontal="center" vertical="center" wrapText="1"/>
    </xf>
    <xf numFmtId="0" fontId="23" fillId="26" borderId="12" xfId="0" applyFont="1" applyFill="1" applyBorder="1" applyAlignment="1">
      <alignment horizontal="center" vertical="center" wrapText="1"/>
    </xf>
    <xf numFmtId="0" fontId="23" fillId="0" borderId="24" xfId="0" applyFont="1" applyFill="1" applyBorder="1" applyAlignment="1">
      <alignment horizontal="left" vertical="top" wrapText="1"/>
    </xf>
    <xf numFmtId="0" fontId="67" fillId="26" borderId="12" xfId="0" applyFont="1" applyFill="1" applyBorder="1" applyAlignment="1">
      <alignment horizontal="left" vertical="center" wrapText="1"/>
    </xf>
    <xf numFmtId="0" fontId="24" fillId="26" borderId="28" xfId="0" applyFont="1" applyFill="1" applyBorder="1" applyAlignment="1">
      <alignment horizontal="center" vertical="center"/>
    </xf>
    <xf numFmtId="0" fontId="24" fillId="26" borderId="29" xfId="0" applyFont="1" applyFill="1" applyBorder="1" applyAlignment="1">
      <alignment horizontal="center" vertical="center"/>
    </xf>
    <xf numFmtId="0" fontId="24" fillId="26" borderId="27" xfId="0" applyFont="1" applyFill="1" applyBorder="1" applyAlignment="1">
      <alignment horizontal="center" vertical="center"/>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7" xfId="0" applyFont="1" applyFill="1" applyBorder="1" applyAlignment="1">
      <alignment horizontal="center" vertical="center" wrapText="1" shrinkToFit="1"/>
    </xf>
    <xf numFmtId="0" fontId="23" fillId="0" borderId="35" xfId="0" applyFont="1" applyFill="1" applyBorder="1" applyAlignment="1">
      <alignment horizontal="center" vertical="center" wrapText="1" shrinkToFit="1"/>
    </xf>
    <xf numFmtId="0" fontId="22" fillId="0" borderId="16" xfId="0" applyFont="1" applyBorder="1" applyAlignment="1">
      <alignment horizontal="left" vertical="center" wrapText="1"/>
    </xf>
    <xf numFmtId="0" fontId="22" fillId="0" borderId="10" xfId="0" applyFont="1" applyBorder="1" applyAlignment="1">
      <alignment horizontal="left" vertical="center" wrapText="1"/>
    </xf>
    <xf numFmtId="0" fontId="63" fillId="0" borderId="13" xfId="0" applyFont="1" applyFill="1" applyBorder="1" applyAlignment="1">
      <alignment horizontal="left" vertical="top" wrapText="1"/>
    </xf>
    <xf numFmtId="0" fontId="63" fillId="0" borderId="24"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24" xfId="0" applyFont="1" applyFill="1" applyBorder="1" applyAlignment="1">
      <alignment horizontal="left" vertical="top" wrapText="1"/>
    </xf>
    <xf numFmtId="0" fontId="32" fillId="0" borderId="23" xfId="0" applyFont="1" applyFill="1" applyBorder="1" applyAlignment="1">
      <alignment horizontal="left" vertical="top" wrapText="1"/>
    </xf>
    <xf numFmtId="0" fontId="63" fillId="0" borderId="37" xfId="0" applyFont="1" applyFill="1" applyBorder="1" applyAlignment="1">
      <alignment horizontal="center" vertical="center" wrapText="1" shrinkToFit="1"/>
    </xf>
    <xf numFmtId="0" fontId="63" fillId="0" borderId="35" xfId="0" applyFont="1" applyFill="1" applyBorder="1" applyAlignment="1">
      <alignment horizontal="center" vertical="center" wrapText="1" shrinkToFit="1"/>
    </xf>
    <xf numFmtId="0" fontId="32" fillId="26" borderId="13" xfId="0" applyFont="1" applyFill="1" applyBorder="1" applyAlignment="1">
      <alignment horizontal="center" vertical="center"/>
    </xf>
    <xf numFmtId="0" fontId="32" fillId="26" borderId="23"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37" xfId="0" applyFont="1" applyFill="1" applyBorder="1" applyAlignment="1">
      <alignment horizontal="center" vertical="center" wrapText="1" shrinkToFit="1"/>
    </xf>
    <xf numFmtId="0" fontId="32" fillId="0" borderId="35" xfId="0" applyFont="1" applyFill="1" applyBorder="1" applyAlignment="1">
      <alignment horizontal="center" vertical="center" wrapText="1" shrinkToFit="1"/>
    </xf>
    <xf numFmtId="0" fontId="23" fillId="0" borderId="13" xfId="0" applyFont="1" applyFill="1" applyBorder="1" applyAlignment="1">
      <alignment horizontal="left" vertical="top" wrapText="1" shrinkToFit="1"/>
    </xf>
    <xf numFmtId="0" fontId="23" fillId="0" borderId="24" xfId="0" applyFont="1" applyFill="1" applyBorder="1" applyAlignment="1">
      <alignment horizontal="left" vertical="top" wrapText="1" shrinkToFit="1"/>
    </xf>
    <xf numFmtId="0" fontId="23" fillId="0" borderId="23" xfId="0" applyFont="1" applyFill="1" applyBorder="1" applyAlignment="1">
      <alignment horizontal="left" vertical="top" wrapText="1" shrinkToFit="1"/>
    </xf>
    <xf numFmtId="0" fontId="34" fillId="0" borderId="0" xfId="0" applyFont="1" applyAlignment="1">
      <alignment horizontal="center" vertical="center"/>
    </xf>
    <xf numFmtId="0" fontId="23" fillId="0" borderId="28" xfId="0" applyFont="1" applyFill="1" applyBorder="1" applyAlignment="1">
      <alignment horizontal="left" vertical="top" wrapText="1" shrinkToFit="1"/>
    </xf>
    <xf numFmtId="0" fontId="23" fillId="0" borderId="29" xfId="0" applyFont="1" applyFill="1" applyBorder="1" applyAlignment="1">
      <alignment horizontal="left" vertical="top" wrapText="1" shrinkToFit="1"/>
    </xf>
    <xf numFmtId="0" fontId="23" fillId="0" borderId="27" xfId="0" applyFont="1" applyFill="1" applyBorder="1" applyAlignment="1">
      <alignment horizontal="left" vertical="top" wrapText="1" shrinkToFit="1"/>
    </xf>
    <xf numFmtId="0" fontId="63" fillId="26" borderId="12" xfId="0" applyFont="1" applyFill="1" applyBorder="1" applyAlignment="1">
      <alignment horizontal="center" vertical="center"/>
    </xf>
    <xf numFmtId="0" fontId="23" fillId="26" borderId="12" xfId="0" applyFont="1" applyFill="1" applyBorder="1" applyAlignment="1">
      <alignment horizontal="center" vertical="center"/>
    </xf>
    <xf numFmtId="0" fontId="32" fillId="26" borderId="12" xfId="0" applyFont="1" applyFill="1" applyBorder="1" applyAlignment="1">
      <alignment horizontal="center" vertical="center"/>
    </xf>
    <xf numFmtId="0" fontId="24" fillId="26" borderId="63" xfId="0" applyFont="1" applyFill="1" applyBorder="1" applyAlignment="1">
      <alignment horizontal="center" vertical="center"/>
    </xf>
    <xf numFmtId="0" fontId="24" fillId="26" borderId="64" xfId="0" applyFont="1" applyFill="1" applyBorder="1" applyAlignment="1">
      <alignment horizontal="center" vertical="center"/>
    </xf>
    <xf numFmtId="0" fontId="24" fillId="26" borderId="65" xfId="0" applyFont="1" applyFill="1" applyBorder="1" applyAlignment="1">
      <alignment horizontal="center" vertical="center"/>
    </xf>
    <xf numFmtId="0" fontId="32" fillId="26" borderId="24" xfId="0" applyFont="1" applyFill="1" applyBorder="1" applyAlignment="1">
      <alignment horizontal="center" vertical="center"/>
    </xf>
    <xf numFmtId="0" fontId="23" fillId="0" borderId="63" xfId="0" applyFont="1" applyFill="1" applyBorder="1" applyAlignment="1">
      <alignment horizontal="left" vertical="top" wrapText="1"/>
    </xf>
    <xf numFmtId="0" fontId="23" fillId="0" borderId="64" xfId="0" applyFont="1" applyFill="1" applyBorder="1" applyAlignment="1">
      <alignment horizontal="left" vertical="top" wrapText="1"/>
    </xf>
    <xf numFmtId="0" fontId="23" fillId="0" borderId="65" xfId="0" applyFont="1" applyFill="1" applyBorder="1" applyAlignment="1">
      <alignment horizontal="left" vertical="top" wrapText="1"/>
    </xf>
    <xf numFmtId="0" fontId="45" fillId="0" borderId="26" xfId="0" applyFont="1" applyFill="1" applyBorder="1" applyAlignment="1">
      <alignment horizontal="left" vertical="top" wrapText="1"/>
    </xf>
    <xf numFmtId="0" fontId="45" fillId="0" borderId="38" xfId="0" applyFont="1" applyFill="1" applyBorder="1" applyAlignment="1">
      <alignment horizontal="left" vertical="top" wrapText="1"/>
    </xf>
    <xf numFmtId="0" fontId="45" fillId="0" borderId="24" xfId="0" applyFont="1" applyFill="1" applyBorder="1" applyAlignment="1">
      <alignment horizontal="left" vertical="top" wrapText="1"/>
    </xf>
    <xf numFmtId="0" fontId="45" fillId="0" borderId="23" xfId="0" applyFont="1" applyFill="1" applyBorder="1" applyAlignment="1">
      <alignment horizontal="left" vertical="top" wrapText="1"/>
    </xf>
    <xf numFmtId="0" fontId="23" fillId="26" borderId="13" xfId="0" applyFont="1" applyFill="1" applyBorder="1" applyAlignment="1">
      <alignment horizontal="center" vertical="center"/>
    </xf>
    <xf numFmtId="0" fontId="23" fillId="26" borderId="24" xfId="0" applyFont="1" applyFill="1" applyBorder="1" applyAlignment="1">
      <alignment horizontal="center" vertical="center"/>
    </xf>
    <xf numFmtId="0" fontId="23" fillId="26" borderId="23" xfId="0" applyFont="1" applyFill="1" applyBorder="1" applyAlignment="1">
      <alignment horizontal="center" vertical="center"/>
    </xf>
    <xf numFmtId="0" fontId="60" fillId="26" borderId="12"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26" xfId="0" applyFont="1" applyFill="1" applyBorder="1" applyAlignment="1">
      <alignment horizontal="center" vertical="center"/>
    </xf>
    <xf numFmtId="0" fontId="64" fillId="26" borderId="16" xfId="0" applyFont="1" applyFill="1" applyBorder="1" applyAlignment="1">
      <alignment horizontal="center" vertical="center"/>
    </xf>
    <xf numFmtId="0" fontId="45" fillId="0" borderId="63" xfId="0" applyFont="1" applyFill="1" applyBorder="1" applyAlignment="1">
      <alignment horizontal="left" vertical="top" wrapText="1"/>
    </xf>
    <xf numFmtId="0" fontId="45" fillId="0" borderId="64" xfId="0" applyFont="1" applyFill="1" applyBorder="1" applyAlignment="1">
      <alignment horizontal="left" vertical="top" wrapText="1"/>
    </xf>
    <xf numFmtId="0" fontId="45" fillId="0" borderId="65" xfId="0" applyFont="1" applyFill="1" applyBorder="1" applyAlignment="1">
      <alignment horizontal="left" vertical="top" wrapText="1"/>
    </xf>
    <xf numFmtId="0" fontId="64" fillId="0" borderId="12" xfId="0" applyFont="1" applyBorder="1" applyAlignment="1">
      <alignment horizontal="left" vertical="top" wrapText="1"/>
    </xf>
    <xf numFmtId="0" fontId="23" fillId="0" borderId="13" xfId="0" applyFont="1" applyFill="1" applyBorder="1" applyAlignment="1">
      <alignment vertical="top" wrapText="1"/>
    </xf>
    <xf numFmtId="0" fontId="23" fillId="0" borderId="24" xfId="0" applyFont="1" applyFill="1" applyBorder="1" applyAlignment="1">
      <alignment vertical="top" wrapText="1"/>
    </xf>
    <xf numFmtId="0" fontId="23" fillId="0" borderId="23" xfId="0" applyFont="1" applyFill="1" applyBorder="1" applyAlignment="1">
      <alignment vertical="top" wrapText="1"/>
    </xf>
    <xf numFmtId="0" fontId="63" fillId="0" borderId="13" xfId="0" applyFont="1" applyFill="1" applyBorder="1" applyAlignment="1">
      <alignment vertical="top" wrapText="1"/>
    </xf>
    <xf numFmtId="0" fontId="63" fillId="0" borderId="24" xfId="0" applyFont="1" applyFill="1" applyBorder="1" applyAlignment="1">
      <alignment vertical="top" wrapText="1"/>
    </xf>
    <xf numFmtId="0" fontId="63" fillId="0" borderId="23" xfId="0" applyFont="1" applyFill="1" applyBorder="1" applyAlignment="1">
      <alignment vertical="top" wrapText="1"/>
    </xf>
    <xf numFmtId="0" fontId="45" fillId="0" borderId="13" xfId="0" applyFont="1" applyFill="1" applyBorder="1" applyAlignment="1">
      <alignment horizontal="left" vertical="top" wrapText="1"/>
    </xf>
    <xf numFmtId="0" fontId="45" fillId="0" borderId="66" xfId="0" applyFont="1" applyFill="1" applyBorder="1" applyAlignment="1">
      <alignment horizontal="left" vertical="top" wrapText="1"/>
    </xf>
    <xf numFmtId="0" fontId="45" fillId="0" borderId="67" xfId="0" applyFont="1" applyFill="1" applyBorder="1" applyAlignment="1">
      <alignment horizontal="left" vertical="top" wrapText="1"/>
    </xf>
    <xf numFmtId="0" fontId="24" fillId="24" borderId="12" xfId="0" applyFont="1" applyFill="1" applyBorder="1" applyAlignment="1">
      <alignment horizontal="center" vertical="center"/>
    </xf>
    <xf numFmtId="0" fontId="24" fillId="24" borderId="13" xfId="0" applyFont="1" applyFill="1" applyBorder="1" applyAlignment="1">
      <alignment horizontal="center" vertical="center"/>
    </xf>
    <xf numFmtId="0" fontId="24" fillId="24" borderId="23" xfId="0" applyFont="1" applyFill="1" applyBorder="1" applyAlignment="1">
      <alignment horizontal="center" vertical="center"/>
    </xf>
    <xf numFmtId="0" fontId="24" fillId="24" borderId="24" xfId="0" applyFont="1" applyFill="1" applyBorder="1" applyAlignment="1">
      <alignment horizontal="center" vertical="center"/>
    </xf>
    <xf numFmtId="0" fontId="23" fillId="0" borderId="13" xfId="68" applyFont="1" applyFill="1" applyBorder="1" applyAlignment="1">
      <alignment horizontal="left" vertical="top" wrapText="1" shrinkToFit="1"/>
    </xf>
    <xf numFmtId="0" fontId="23" fillId="0" borderId="23" xfId="68" applyFont="1" applyFill="1" applyBorder="1" applyAlignment="1">
      <alignment horizontal="left" vertical="top" wrapText="1" shrinkToFit="1"/>
    </xf>
    <xf numFmtId="0" fontId="67" fillId="24" borderId="12" xfId="0" applyFont="1" applyFill="1" applyBorder="1" applyAlignment="1">
      <alignment horizontal="left" vertical="center" wrapText="1"/>
    </xf>
    <xf numFmtId="0" fontId="22" fillId="0" borderId="16" xfId="0" applyFont="1" applyBorder="1" applyAlignment="1">
      <alignment horizontal="left" vertical="center" shrinkToFit="1"/>
    </xf>
    <xf numFmtId="0" fontId="22" fillId="0" borderId="10" xfId="0" applyFont="1" applyBorder="1" applyAlignment="1">
      <alignment horizontal="left" vertical="center" shrinkToFit="1"/>
    </xf>
    <xf numFmtId="0" fontId="34" fillId="0" borderId="0" xfId="0" applyFont="1" applyFill="1" applyAlignment="1">
      <alignment horizontal="center" vertical="center"/>
    </xf>
    <xf numFmtId="0" fontId="23" fillId="0" borderId="24" xfId="68" applyFont="1" applyFill="1" applyBorder="1" applyAlignment="1">
      <alignment horizontal="left" vertical="top" wrapText="1" shrinkToFit="1"/>
    </xf>
    <xf numFmtId="0" fontId="63" fillId="24" borderId="12" xfId="0" applyFont="1" applyFill="1" applyBorder="1" applyAlignment="1">
      <alignment horizontal="center" vertical="center"/>
    </xf>
    <xf numFmtId="0" fontId="60" fillId="24" borderId="12" xfId="0" applyFont="1" applyFill="1" applyBorder="1" applyAlignment="1">
      <alignment horizontal="center" vertical="center"/>
    </xf>
    <xf numFmtId="0" fontId="23" fillId="0" borderId="13" xfId="0" applyFont="1" applyFill="1" applyBorder="1" applyAlignment="1">
      <alignment horizontal="left" vertical="top"/>
    </xf>
    <xf numFmtId="0" fontId="23" fillId="0" borderId="24" xfId="0" applyFont="1" applyFill="1" applyBorder="1" applyAlignment="1">
      <alignment horizontal="left" vertical="top"/>
    </xf>
    <xf numFmtId="0" fontId="23" fillId="0" borderId="23" xfId="0" applyFont="1" applyFill="1" applyBorder="1" applyAlignment="1">
      <alignment horizontal="left" vertical="top"/>
    </xf>
    <xf numFmtId="0" fontId="23" fillId="24" borderId="12" xfId="0" applyFont="1" applyFill="1" applyBorder="1" applyAlignment="1">
      <alignment horizontal="center" vertical="center" wrapText="1"/>
    </xf>
    <xf numFmtId="0" fontId="63" fillId="24" borderId="12" xfId="0" applyFont="1" applyFill="1" applyBorder="1" applyAlignment="1">
      <alignment horizontal="center" vertical="center" wrapText="1"/>
    </xf>
    <xf numFmtId="0" fontId="60" fillId="24" borderId="12" xfId="0" applyFont="1" applyFill="1" applyBorder="1" applyAlignment="1">
      <alignment horizontal="center" vertical="center" wrapText="1"/>
    </xf>
    <xf numFmtId="0" fontId="23" fillId="0" borderId="13" xfId="0" applyFont="1" applyFill="1" applyBorder="1" applyAlignment="1">
      <alignment horizontal="center" vertical="top" wrapText="1"/>
    </xf>
    <xf numFmtId="0" fontId="23" fillId="0" borderId="24" xfId="0" applyFont="1" applyFill="1" applyBorder="1" applyAlignment="1">
      <alignment horizontal="center" vertical="top" wrapText="1"/>
    </xf>
    <xf numFmtId="0" fontId="23" fillId="0" borderId="23" xfId="0" applyFont="1" applyFill="1" applyBorder="1" applyAlignment="1">
      <alignment horizontal="center" vertical="top" wrapText="1"/>
    </xf>
    <xf numFmtId="0" fontId="23" fillId="24" borderId="12" xfId="0" applyFont="1" applyFill="1" applyBorder="1" applyAlignment="1">
      <alignment horizontal="center" vertical="center"/>
    </xf>
    <xf numFmtId="0" fontId="63" fillId="0" borderId="12" xfId="0" applyFont="1" applyBorder="1" applyAlignment="1">
      <alignment horizontal="left" vertical="top" wrapText="1"/>
    </xf>
    <xf numFmtId="0" fontId="45" fillId="0" borderId="46" xfId="0" applyFont="1" applyFill="1" applyBorder="1" applyAlignment="1">
      <alignment horizontal="left" vertical="top" wrapText="1"/>
    </xf>
    <xf numFmtId="0" fontId="23" fillId="0" borderId="25" xfId="0" applyFont="1" applyFill="1" applyBorder="1" applyAlignment="1">
      <alignment horizontal="left" vertical="top" wrapText="1"/>
    </xf>
    <xf numFmtId="0" fontId="23" fillId="0" borderId="27" xfId="0" applyFont="1" applyFill="1" applyBorder="1" applyAlignment="1">
      <alignment horizontal="left" vertical="top" wrapText="1"/>
    </xf>
    <xf numFmtId="0" fontId="68" fillId="0" borderId="48" xfId="65" applyFont="1" applyFill="1" applyBorder="1" applyAlignment="1">
      <alignment horizontal="left" vertical="center" wrapText="1"/>
      <protection/>
    </xf>
    <xf numFmtId="0" fontId="27" fillId="0" borderId="48" xfId="65" applyFont="1" applyFill="1" applyBorder="1" applyAlignment="1">
      <alignment horizontal="left" vertical="center"/>
      <protection/>
    </xf>
    <xf numFmtId="0" fontId="27" fillId="0" borderId="0" xfId="65" applyFont="1" applyFill="1" applyAlignment="1">
      <alignment horizontal="left" vertical="center"/>
      <protection/>
    </xf>
    <xf numFmtId="0" fontId="27" fillId="0" borderId="12" xfId="65" applyFont="1" applyFill="1" applyBorder="1" applyAlignment="1">
      <alignment horizontal="left" vertical="center" indent="1"/>
      <protection/>
    </xf>
    <xf numFmtId="0" fontId="30" fillId="0" borderId="0" xfId="65" applyFont="1" applyFill="1" applyAlignment="1">
      <alignment horizontal="center" vertical="center"/>
      <protection/>
    </xf>
    <xf numFmtId="0" fontId="27" fillId="24" borderId="45" xfId="65" applyFont="1" applyFill="1" applyBorder="1" applyAlignment="1">
      <alignment horizontal="center" vertical="center" textRotation="255" wrapText="1"/>
      <protection/>
    </xf>
    <xf numFmtId="0" fontId="27" fillId="24" borderId="48" xfId="65" applyFont="1" applyFill="1" applyBorder="1" applyAlignment="1">
      <alignment horizontal="center" vertical="center" textRotation="255"/>
      <protection/>
    </xf>
    <xf numFmtId="0" fontId="27" fillId="24" borderId="26" xfId="65" applyFont="1" applyFill="1" applyBorder="1" applyAlignment="1">
      <alignment horizontal="center" vertical="center" textRotation="255"/>
      <protection/>
    </xf>
    <xf numFmtId="0" fontId="27" fillId="24" borderId="46" xfId="65" applyFont="1" applyFill="1" applyBorder="1" applyAlignment="1">
      <alignment horizontal="center" vertical="center" textRotation="255"/>
      <protection/>
    </xf>
    <xf numFmtId="0" fontId="27" fillId="24" borderId="0" xfId="65" applyFont="1" applyFill="1" applyBorder="1" applyAlignment="1">
      <alignment horizontal="center" vertical="center" textRotation="255"/>
      <protection/>
    </xf>
    <xf numFmtId="0" fontId="27" fillId="24" borderId="38" xfId="65" applyFont="1" applyFill="1" applyBorder="1" applyAlignment="1">
      <alignment horizontal="center" vertical="center" textRotation="255"/>
      <protection/>
    </xf>
    <xf numFmtId="0" fontId="27" fillId="24" borderId="12" xfId="64" applyFont="1" applyFill="1" applyBorder="1" applyAlignment="1">
      <alignment horizontal="center" vertical="center"/>
      <protection/>
    </xf>
    <xf numFmtId="0" fontId="29" fillId="0" borderId="16" xfId="62" applyFont="1" applyBorder="1" applyAlignment="1">
      <alignment horizontal="center" vertical="center"/>
      <protection/>
    </xf>
    <xf numFmtId="0" fontId="29" fillId="0" borderId="10" xfId="62" applyFont="1" applyBorder="1" applyAlignment="1">
      <alignment horizontal="center" vertical="center"/>
      <protection/>
    </xf>
    <xf numFmtId="0" fontId="29" fillId="0" borderId="21" xfId="62" applyFont="1" applyBorder="1" applyAlignment="1">
      <alignment horizontal="center" vertical="center"/>
      <protection/>
    </xf>
    <xf numFmtId="0" fontId="29" fillId="0" borderId="16" xfId="62" applyFont="1" applyBorder="1" applyAlignment="1">
      <alignment horizontal="center" vertical="center" shrinkToFit="1"/>
      <protection/>
    </xf>
    <xf numFmtId="0" fontId="29" fillId="0" borderId="10" xfId="62" applyFont="1" applyBorder="1" applyAlignment="1">
      <alignment horizontal="center" vertical="center" shrinkToFit="1"/>
      <protection/>
    </xf>
    <xf numFmtId="0" fontId="29" fillId="0" borderId="21" xfId="62" applyFont="1" applyBorder="1" applyAlignment="1">
      <alignment horizontal="center" vertical="center" shrinkToFit="1"/>
      <protection/>
    </xf>
    <xf numFmtId="0" fontId="25" fillId="0" borderId="10" xfId="61" applyFont="1" applyBorder="1" applyAlignment="1">
      <alignment horizontal="center" vertical="center"/>
      <protection/>
    </xf>
    <xf numFmtId="0" fontId="25" fillId="0" borderId="21" xfId="61" applyFont="1" applyBorder="1" applyAlignment="1">
      <alignment horizontal="center" vertical="center"/>
      <protection/>
    </xf>
    <xf numFmtId="0" fontId="28" fillId="0" borderId="0" xfId="61" applyFont="1" applyAlignment="1">
      <alignment horizontal="center" vertical="center"/>
      <protection/>
    </xf>
    <xf numFmtId="0" fontId="29" fillId="0" borderId="12" xfId="61" applyFont="1" applyBorder="1" applyAlignment="1">
      <alignment horizontal="distributed" vertical="center"/>
      <protection/>
    </xf>
    <xf numFmtId="0" fontId="29" fillId="0" borderId="45" xfId="61" applyFont="1" applyBorder="1" applyAlignment="1">
      <alignment horizontal="left" vertical="center" indent="1" shrinkToFit="1"/>
      <protection/>
    </xf>
    <xf numFmtId="0" fontId="29" fillId="0" borderId="48" xfId="61" applyFont="1" applyBorder="1" applyAlignment="1">
      <alignment horizontal="left" vertical="center" indent="1" shrinkToFit="1"/>
      <protection/>
    </xf>
    <xf numFmtId="0" fontId="29" fillId="0" borderId="26" xfId="61" applyFont="1" applyBorder="1" applyAlignment="1">
      <alignment horizontal="left" vertical="center" indent="1" shrinkToFit="1"/>
      <protection/>
    </xf>
    <xf numFmtId="0" fontId="30" fillId="0" borderId="16" xfId="61" applyFont="1" applyBorder="1" applyAlignment="1">
      <alignment horizontal="left" vertical="center" indent="1" shrinkToFit="1"/>
      <protection/>
    </xf>
    <xf numFmtId="0" fontId="30" fillId="0" borderId="10" xfId="61" applyFont="1" applyBorder="1" applyAlignment="1">
      <alignment horizontal="left" vertical="center" indent="1" shrinkToFit="1"/>
      <protection/>
    </xf>
    <xf numFmtId="0" fontId="30" fillId="0" borderId="21" xfId="61" applyFont="1" applyBorder="1" applyAlignment="1">
      <alignment horizontal="left" vertical="center" indent="1" shrinkToFit="1"/>
      <protection/>
    </xf>
    <xf numFmtId="0" fontId="29" fillId="0" borderId="16" xfId="61" applyFont="1" applyBorder="1" applyAlignment="1">
      <alignment horizontal="left" vertical="center" shrinkToFit="1"/>
      <protection/>
    </xf>
    <xf numFmtId="0" fontId="29" fillId="0" borderId="10" xfId="61" applyFont="1" applyBorder="1" applyAlignment="1">
      <alignment horizontal="left" vertical="center" shrinkToFit="1"/>
      <protection/>
    </xf>
    <xf numFmtId="0" fontId="29" fillId="0" borderId="21" xfId="61" applyFont="1" applyBorder="1" applyAlignment="1">
      <alignment horizontal="left" vertical="center" shrinkToFit="1"/>
      <protection/>
    </xf>
    <xf numFmtId="0" fontId="30" fillId="0" borderId="48" xfId="61" applyFont="1" applyBorder="1" applyAlignment="1">
      <alignment horizontal="center" vertical="center"/>
      <protection/>
    </xf>
    <xf numFmtId="0" fontId="29" fillId="0" borderId="10" xfId="61" applyFont="1" applyBorder="1" applyAlignment="1">
      <alignment horizontal="center" vertical="center"/>
      <protection/>
    </xf>
    <xf numFmtId="0" fontId="30" fillId="0" borderId="16" xfId="61" applyFont="1" applyBorder="1" applyAlignment="1">
      <alignment horizontal="center" vertical="center"/>
      <protection/>
    </xf>
    <xf numFmtId="0" fontId="30" fillId="0" borderId="10" xfId="61" applyFont="1" applyBorder="1" applyAlignment="1">
      <alignment horizontal="center" vertical="center"/>
      <protection/>
    </xf>
    <xf numFmtId="0" fontId="30" fillId="0" borderId="21" xfId="61" applyFont="1" applyBorder="1" applyAlignment="1">
      <alignment horizontal="center" vertical="center"/>
      <protection/>
    </xf>
    <xf numFmtId="0" fontId="29" fillId="0" borderId="16" xfId="61" applyFont="1" applyBorder="1" applyAlignment="1">
      <alignment vertical="center" shrinkToFit="1"/>
      <protection/>
    </xf>
    <xf numFmtId="0" fontId="29" fillId="0" borderId="10" xfId="61" applyFont="1" applyBorder="1" applyAlignment="1">
      <alignment vertical="center" shrinkToFit="1"/>
      <protection/>
    </xf>
    <xf numFmtId="0" fontId="29" fillId="0" borderId="21" xfId="61" applyFont="1" applyBorder="1" applyAlignment="1">
      <alignment vertical="center" shrinkToFit="1"/>
      <protection/>
    </xf>
    <xf numFmtId="0" fontId="31" fillId="0" borderId="11" xfId="61" applyFont="1" applyBorder="1" applyAlignment="1">
      <alignment horizontal="center" vertical="center"/>
      <protection/>
    </xf>
    <xf numFmtId="0" fontId="30" fillId="0" borderId="11" xfId="61" applyFont="1" applyBorder="1" applyAlignment="1">
      <alignment horizontal="center" vertical="center"/>
      <protection/>
    </xf>
    <xf numFmtId="0" fontId="30" fillId="0" borderId="11" xfId="61" applyFont="1" applyBorder="1" applyAlignment="1">
      <alignment horizontal="center" vertical="center" shrinkToFit="1"/>
      <protection/>
    </xf>
    <xf numFmtId="0" fontId="25" fillId="0" borderId="45" xfId="61" applyFont="1" applyBorder="1" applyAlignment="1">
      <alignment horizontal="center" vertical="center" wrapText="1"/>
      <protection/>
    </xf>
    <xf numFmtId="0" fontId="25" fillId="0" borderId="48" xfId="61" applyFont="1" applyBorder="1" applyAlignment="1">
      <alignment horizontal="center" vertical="center"/>
      <protection/>
    </xf>
    <xf numFmtId="0" fontId="25" fillId="0" borderId="26" xfId="61" applyFont="1" applyBorder="1" applyAlignment="1">
      <alignment horizontal="center" vertical="center"/>
      <protection/>
    </xf>
    <xf numFmtId="0" fontId="25" fillId="0" borderId="46" xfId="61" applyFont="1" applyBorder="1" applyAlignment="1">
      <alignment horizontal="center" vertical="center"/>
      <protection/>
    </xf>
    <xf numFmtId="0" fontId="25" fillId="0" borderId="0" xfId="61" applyFont="1" applyBorder="1" applyAlignment="1">
      <alignment horizontal="center" vertical="center"/>
      <protection/>
    </xf>
    <xf numFmtId="0" fontId="25" fillId="0" borderId="38" xfId="61" applyFont="1" applyBorder="1" applyAlignment="1">
      <alignment horizontal="center" vertical="center"/>
      <protection/>
    </xf>
    <xf numFmtId="0" fontId="25" fillId="0" borderId="47" xfId="61" applyFont="1" applyBorder="1" applyAlignment="1">
      <alignment horizontal="center" vertical="center"/>
      <protection/>
    </xf>
    <xf numFmtId="0" fontId="25" fillId="0" borderId="11" xfId="61" applyFont="1" applyBorder="1" applyAlignment="1">
      <alignment horizontal="center" vertical="center"/>
      <protection/>
    </xf>
    <xf numFmtId="0" fontId="25" fillId="0" borderId="43" xfId="61" applyFont="1" applyBorder="1" applyAlignment="1">
      <alignment horizontal="center" vertical="center"/>
      <protection/>
    </xf>
    <xf numFmtId="0" fontId="27" fillId="0" borderId="47" xfId="61" applyBorder="1" applyAlignment="1">
      <alignment horizontal="center" vertical="center"/>
      <protection/>
    </xf>
    <xf numFmtId="0" fontId="27" fillId="0" borderId="11" xfId="61" applyBorder="1" applyAlignment="1">
      <alignment horizontal="center" vertical="center"/>
      <protection/>
    </xf>
    <xf numFmtId="0" fontId="27" fillId="0" borderId="43" xfId="61" applyBorder="1" applyAlignment="1">
      <alignment horizontal="center" vertical="center"/>
      <protection/>
    </xf>
    <xf numFmtId="0" fontId="27" fillId="0" borderId="16" xfId="61" applyBorder="1" applyAlignment="1">
      <alignment horizontal="center" vertical="center"/>
      <protection/>
    </xf>
    <xf numFmtId="0" fontId="27" fillId="0" borderId="21" xfId="61" applyBorder="1" applyAlignment="1">
      <alignment horizontal="center" vertical="center"/>
      <protection/>
    </xf>
    <xf numFmtId="0" fontId="24" fillId="0" borderId="45" xfId="61" applyFont="1" applyBorder="1" applyAlignment="1">
      <alignment horizontal="center" vertical="center" wrapText="1"/>
      <protection/>
    </xf>
    <xf numFmtId="0" fontId="24" fillId="0" borderId="48" xfId="61" applyFont="1" applyBorder="1" applyAlignment="1">
      <alignment horizontal="center" vertical="center"/>
      <protection/>
    </xf>
    <xf numFmtId="0" fontId="24" fillId="0" borderId="26" xfId="61" applyFont="1" applyBorder="1" applyAlignment="1">
      <alignment horizontal="center" vertical="center"/>
      <protection/>
    </xf>
    <xf numFmtId="0" fontId="24" fillId="0" borderId="46" xfId="61" applyFont="1" applyBorder="1" applyAlignment="1">
      <alignment horizontal="center" vertical="center"/>
      <protection/>
    </xf>
    <xf numFmtId="0" fontId="24" fillId="0" borderId="0" xfId="61" applyFont="1" applyBorder="1" applyAlignment="1">
      <alignment horizontal="center" vertical="center"/>
      <protection/>
    </xf>
    <xf numFmtId="0" fontId="24" fillId="0" borderId="38" xfId="61" applyFont="1" applyBorder="1" applyAlignment="1">
      <alignment horizontal="center" vertical="center"/>
      <protection/>
    </xf>
    <xf numFmtId="0" fontId="24" fillId="0" borderId="47" xfId="61" applyFont="1" applyBorder="1" applyAlignment="1">
      <alignment horizontal="center" vertical="center"/>
      <protection/>
    </xf>
    <xf numFmtId="0" fontId="24" fillId="0" borderId="11" xfId="61" applyFont="1" applyBorder="1" applyAlignment="1">
      <alignment horizontal="center" vertical="center"/>
      <protection/>
    </xf>
    <xf numFmtId="0" fontId="24" fillId="0" borderId="43" xfId="61" applyFont="1" applyBorder="1" applyAlignment="1">
      <alignment horizontal="center" vertical="center"/>
      <protection/>
    </xf>
    <xf numFmtId="0" fontId="27" fillId="0" borderId="45" xfId="61" applyBorder="1" applyAlignment="1">
      <alignment horizontal="center" vertical="center" wrapText="1"/>
      <protection/>
    </xf>
    <xf numFmtId="0" fontId="27" fillId="0" borderId="26" xfId="61" applyBorder="1" applyAlignment="1">
      <alignment horizontal="center" vertical="center" wrapText="1"/>
      <protection/>
    </xf>
    <xf numFmtId="0" fontId="27" fillId="0" borderId="46" xfId="61" applyBorder="1" applyAlignment="1">
      <alignment horizontal="center" vertical="center" wrapText="1"/>
      <protection/>
    </xf>
    <xf numFmtId="0" fontId="27" fillId="0" borderId="38" xfId="61" applyBorder="1" applyAlignment="1">
      <alignment horizontal="center" vertical="center" wrapText="1"/>
      <protection/>
    </xf>
    <xf numFmtId="0" fontId="27" fillId="0" borderId="47" xfId="61" applyBorder="1" applyAlignment="1">
      <alignment horizontal="center" vertical="center" wrapText="1"/>
      <protection/>
    </xf>
    <xf numFmtId="0" fontId="27" fillId="0" borderId="43" xfId="61" applyBorder="1" applyAlignment="1">
      <alignment horizontal="center" vertical="center" wrapText="1"/>
      <protection/>
    </xf>
    <xf numFmtId="0" fontId="27" fillId="0" borderId="45" xfId="61" applyBorder="1" applyAlignment="1">
      <alignment horizontal="center" vertical="center"/>
      <protection/>
    </xf>
    <xf numFmtId="0" fontId="27" fillId="0" borderId="48" xfId="61" applyBorder="1" applyAlignment="1">
      <alignment horizontal="center" vertical="center"/>
      <protection/>
    </xf>
    <xf numFmtId="0" fontId="27" fillId="0" borderId="26" xfId="61" applyBorder="1" applyAlignment="1">
      <alignment horizontal="center" vertical="center"/>
      <protection/>
    </xf>
    <xf numFmtId="0" fontId="27" fillId="0" borderId="46" xfId="61" applyBorder="1" applyAlignment="1">
      <alignment horizontal="center" vertical="center"/>
      <protection/>
    </xf>
    <xf numFmtId="0" fontId="27" fillId="0" borderId="0" xfId="61" applyBorder="1" applyAlignment="1">
      <alignment horizontal="center" vertical="center"/>
      <protection/>
    </xf>
    <xf numFmtId="0" fontId="27" fillId="0" borderId="38" xfId="61" applyBorder="1" applyAlignment="1">
      <alignment horizontal="center" vertical="center"/>
      <protection/>
    </xf>
    <xf numFmtId="0" fontId="27" fillId="0" borderId="12" xfId="61" applyBorder="1" applyAlignment="1">
      <alignment horizontal="center" vertical="center"/>
      <protection/>
    </xf>
    <xf numFmtId="0" fontId="27" fillId="0" borderId="16" xfId="61" applyBorder="1" applyAlignment="1">
      <alignment vertical="center"/>
      <protection/>
    </xf>
    <xf numFmtId="0" fontId="27" fillId="0" borderId="10" xfId="61" applyBorder="1" applyAlignment="1">
      <alignment vertical="center"/>
      <protection/>
    </xf>
    <xf numFmtId="0" fontId="27" fillId="0" borderId="21" xfId="61" applyBorder="1" applyAlignment="1">
      <alignment vertical="center"/>
      <protection/>
    </xf>
    <xf numFmtId="183" fontId="27" fillId="0" borderId="16" xfId="61" applyNumberFormat="1" applyBorder="1" applyAlignment="1">
      <alignment vertical="center" shrinkToFit="1"/>
      <protection/>
    </xf>
    <xf numFmtId="183" fontId="27" fillId="0" borderId="10" xfId="61" applyNumberFormat="1" applyBorder="1" applyAlignment="1">
      <alignment vertical="center" shrinkToFit="1"/>
      <protection/>
    </xf>
    <xf numFmtId="183" fontId="27" fillId="0" borderId="21" xfId="61" applyNumberFormat="1" applyBorder="1" applyAlignment="1">
      <alignment vertical="center" shrinkToFit="1"/>
      <protection/>
    </xf>
    <xf numFmtId="184" fontId="27" fillId="0" borderId="16" xfId="61" applyNumberFormat="1" applyBorder="1" applyAlignment="1">
      <alignment vertical="center" shrinkToFit="1"/>
      <protection/>
    </xf>
    <xf numFmtId="184" fontId="27" fillId="0" borderId="10" xfId="61" applyNumberFormat="1" applyBorder="1" applyAlignment="1">
      <alignment vertical="center" shrinkToFit="1"/>
      <protection/>
    </xf>
    <xf numFmtId="184" fontId="27" fillId="0" borderId="21" xfId="61" applyNumberFormat="1" applyBorder="1" applyAlignment="1">
      <alignment vertical="center" shrinkToFit="1"/>
      <protection/>
    </xf>
    <xf numFmtId="0" fontId="27" fillId="0" borderId="16" xfId="61" applyBorder="1" applyAlignment="1">
      <alignment vertical="center" shrinkToFit="1"/>
      <protection/>
    </xf>
    <xf numFmtId="0" fontId="27" fillId="0" borderId="10" xfId="61" applyBorder="1" applyAlignment="1">
      <alignment vertical="center" shrinkToFit="1"/>
      <protection/>
    </xf>
    <xf numFmtId="0" fontId="27" fillId="0" borderId="21" xfId="61" applyBorder="1" applyAlignment="1">
      <alignment vertical="center" shrinkToFit="1"/>
      <protection/>
    </xf>
    <xf numFmtId="0" fontId="25" fillId="0" borderId="48" xfId="61" applyFont="1" applyBorder="1" applyAlignment="1">
      <alignment horizontal="center" vertical="center" wrapText="1"/>
      <protection/>
    </xf>
    <xf numFmtId="0" fontId="25" fillId="0" borderId="26" xfId="61" applyFont="1" applyBorder="1" applyAlignment="1">
      <alignment horizontal="center" vertical="center" wrapText="1"/>
      <protection/>
    </xf>
    <xf numFmtId="0" fontId="25" fillId="0" borderId="46"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38" xfId="61" applyFont="1" applyBorder="1" applyAlignment="1">
      <alignment horizontal="center" vertical="center" wrapText="1"/>
      <protection/>
    </xf>
    <xf numFmtId="0" fontId="25" fillId="0" borderId="47" xfId="61" applyFont="1" applyBorder="1" applyAlignment="1">
      <alignment horizontal="center" vertical="center" wrapText="1"/>
      <protection/>
    </xf>
    <xf numFmtId="0" fontId="25" fillId="0" borderId="11" xfId="61" applyFont="1" applyBorder="1" applyAlignment="1">
      <alignment horizontal="center" vertical="center" wrapText="1"/>
      <protection/>
    </xf>
    <xf numFmtId="0" fontId="25" fillId="0" borderId="43" xfId="61" applyFont="1" applyBorder="1" applyAlignment="1">
      <alignment horizontal="center" vertical="center" wrapText="1"/>
      <protection/>
    </xf>
    <xf numFmtId="0" fontId="27" fillId="0" borderId="10" xfId="61" applyBorder="1" applyAlignment="1">
      <alignment horizontal="center" vertical="center"/>
      <protection/>
    </xf>
    <xf numFmtId="0" fontId="27" fillId="0" borderId="16" xfId="61" applyBorder="1">
      <alignment vertical="center"/>
      <protection/>
    </xf>
    <xf numFmtId="0" fontId="27" fillId="0" borderId="10" xfId="61" applyBorder="1">
      <alignment vertical="center"/>
      <protection/>
    </xf>
    <xf numFmtId="0" fontId="27" fillId="0" borderId="21" xfId="61" applyBorder="1">
      <alignment vertical="center"/>
      <protection/>
    </xf>
    <xf numFmtId="180" fontId="27" fillId="0" borderId="16" xfId="61" applyNumberFormat="1" applyBorder="1" applyAlignment="1">
      <alignment horizontal="center" vertical="center"/>
      <protection/>
    </xf>
    <xf numFmtId="180" fontId="27" fillId="0" borderId="10" xfId="61" applyNumberFormat="1" applyBorder="1" applyAlignment="1">
      <alignment horizontal="center" vertical="center"/>
      <protection/>
    </xf>
    <xf numFmtId="180" fontId="27" fillId="0" borderId="21" xfId="61" applyNumberFormat="1" applyBorder="1" applyAlignment="1">
      <alignment horizontal="center" vertical="center"/>
      <protection/>
    </xf>
    <xf numFmtId="0" fontId="27" fillId="0" borderId="45" xfId="61" applyBorder="1" applyAlignment="1">
      <alignment vertical="center" shrinkToFit="1"/>
      <protection/>
    </xf>
    <xf numFmtId="0" fontId="27" fillId="0" borderId="48" xfId="61" applyBorder="1" applyAlignment="1">
      <alignment vertical="center" shrinkToFit="1"/>
      <protection/>
    </xf>
    <xf numFmtId="0" fontId="27" fillId="0" borderId="47" xfId="61" applyBorder="1" applyAlignment="1">
      <alignment vertical="center" shrinkToFit="1"/>
      <protection/>
    </xf>
    <xf numFmtId="0" fontId="27" fillId="0" borderId="11" xfId="61" applyBorder="1" applyAlignment="1">
      <alignment vertical="center" shrinkToFit="1"/>
      <protection/>
    </xf>
    <xf numFmtId="0" fontId="25" fillId="0" borderId="48" xfId="61" applyFont="1" applyBorder="1" applyAlignment="1">
      <alignment horizontal="left" vertical="center" wrapText="1"/>
      <protection/>
    </xf>
    <xf numFmtId="0" fontId="25" fillId="0" borderId="0" xfId="61" applyFont="1" applyAlignment="1">
      <alignment vertical="center"/>
      <protection/>
    </xf>
    <xf numFmtId="0" fontId="25" fillId="0" borderId="0" xfId="61" applyFont="1" applyBorder="1" applyAlignment="1">
      <alignment vertical="center"/>
      <protection/>
    </xf>
    <xf numFmtId="0" fontId="48" fillId="0" borderId="0" xfId="0" applyFont="1" applyAlignment="1">
      <alignment vertical="center"/>
    </xf>
    <xf numFmtId="0" fontId="24" fillId="0" borderId="0" xfId="61" applyFont="1" applyAlignment="1">
      <alignment vertical="center"/>
      <protection/>
    </xf>
    <xf numFmtId="0" fontId="24" fillId="0" borderId="0" xfId="61" applyFont="1" applyBorder="1" applyAlignment="1">
      <alignment vertical="center"/>
      <protection/>
    </xf>
    <xf numFmtId="0" fontId="32" fillId="0" borderId="0" xfId="0" applyFont="1" applyAlignment="1">
      <alignment vertical="center"/>
    </xf>
    <xf numFmtId="0" fontId="27" fillId="0" borderId="0" xfId="61" applyFont="1" applyAlignment="1">
      <alignment vertical="center"/>
      <protection/>
    </xf>
    <xf numFmtId="0" fontId="27" fillId="0" borderId="0" xfId="61" applyFont="1" applyBorder="1" applyAlignment="1">
      <alignment vertical="center"/>
      <protection/>
    </xf>
    <xf numFmtId="0" fontId="0" fillId="0" borderId="0" xfId="0" applyAlignment="1">
      <alignment vertical="center"/>
    </xf>
    <xf numFmtId="0" fontId="33" fillId="0" borderId="68" xfId="61" applyFont="1" applyFill="1" applyBorder="1" applyAlignment="1">
      <alignment vertical="center"/>
      <protection/>
    </xf>
    <xf numFmtId="0" fontId="33" fillId="0" borderId="14" xfId="61" applyFont="1" applyFill="1" applyBorder="1" applyAlignment="1">
      <alignment vertical="center"/>
      <protection/>
    </xf>
    <xf numFmtId="0" fontId="33" fillId="0" borderId="69" xfId="61" applyFont="1" applyFill="1" applyBorder="1" applyAlignment="1">
      <alignment vertical="center"/>
      <protection/>
    </xf>
    <xf numFmtId="0" fontId="33" fillId="0" borderId="70" xfId="61" applyFont="1" applyBorder="1">
      <alignment vertical="center"/>
      <protection/>
    </xf>
    <xf numFmtId="0" fontId="33" fillId="0" borderId="15" xfId="61" applyFont="1" applyBorder="1">
      <alignment vertical="center"/>
      <protection/>
    </xf>
    <xf numFmtId="0" fontId="33" fillId="0" borderId="15" xfId="61" applyFont="1" applyFill="1" applyBorder="1" applyAlignment="1">
      <alignment vertical="center"/>
      <protection/>
    </xf>
    <xf numFmtId="0" fontId="33" fillId="0" borderId="71" xfId="61" applyFont="1" applyFill="1" applyBorder="1" applyAlignment="1">
      <alignment vertical="center"/>
      <protection/>
    </xf>
    <xf numFmtId="0" fontId="27" fillId="0" borderId="0" xfId="61" applyAlignment="1">
      <alignment vertical="center"/>
      <protection/>
    </xf>
    <xf numFmtId="0" fontId="27" fillId="0" borderId="45" xfId="61" applyBorder="1" applyAlignment="1">
      <alignment vertical="center"/>
      <protection/>
    </xf>
    <xf numFmtId="0" fontId="27" fillId="0" borderId="48" xfId="61" applyBorder="1" applyAlignment="1">
      <alignment vertical="center"/>
      <protection/>
    </xf>
    <xf numFmtId="0" fontId="27" fillId="0" borderId="47" xfId="61" applyBorder="1" applyAlignment="1">
      <alignment vertical="center"/>
      <protection/>
    </xf>
    <xf numFmtId="0" fontId="27" fillId="0" borderId="11" xfId="61" applyBorder="1" applyAlignment="1">
      <alignment vertical="center"/>
      <protection/>
    </xf>
    <xf numFmtId="180" fontId="27" fillId="0" borderId="16" xfId="61" applyNumberFormat="1" applyBorder="1" applyAlignment="1">
      <alignment vertical="center"/>
      <protection/>
    </xf>
    <xf numFmtId="0" fontId="27" fillId="0" borderId="0" xfId="61">
      <alignment vertical="center"/>
      <protection/>
    </xf>
    <xf numFmtId="180" fontId="27" fillId="0" borderId="16" xfId="61" applyNumberFormat="1" applyBorder="1" applyAlignment="1">
      <alignment horizontal="center" vertical="center" shrinkToFit="1"/>
      <protection/>
    </xf>
    <xf numFmtId="180" fontId="27" fillId="0" borderId="10" xfId="61" applyNumberFormat="1" applyBorder="1" applyAlignment="1">
      <alignment horizontal="center" vertical="center" shrinkToFit="1"/>
      <protection/>
    </xf>
    <xf numFmtId="180" fontId="27" fillId="0" borderId="21" xfId="61" applyNumberFormat="1" applyBorder="1" applyAlignment="1">
      <alignment horizontal="center" vertical="center" shrinkToFit="1"/>
      <protection/>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45" xfId="62" applyFont="1" applyBorder="1" applyAlignment="1">
      <alignment horizontal="center" vertical="center"/>
      <protection/>
    </xf>
    <xf numFmtId="0" fontId="27" fillId="0" borderId="26" xfId="62" applyBorder="1" applyAlignment="1">
      <alignment horizontal="center" vertical="center"/>
      <protection/>
    </xf>
    <xf numFmtId="0" fontId="27" fillId="0" borderId="47" xfId="62" applyBorder="1" applyAlignment="1">
      <alignment horizontal="center" vertical="center"/>
      <protection/>
    </xf>
    <xf numFmtId="0" fontId="27" fillId="0" borderId="43" xfId="62" applyBorder="1" applyAlignment="1">
      <alignment horizontal="center" vertical="center"/>
      <protection/>
    </xf>
    <xf numFmtId="0" fontId="0" fillId="0" borderId="45" xfId="62" applyFont="1" applyBorder="1" applyAlignment="1">
      <alignment horizontal="center" vertical="center" shrinkToFit="1"/>
      <protection/>
    </xf>
    <xf numFmtId="0" fontId="27" fillId="0" borderId="48" xfId="62" applyBorder="1" applyAlignment="1">
      <alignment horizontal="center" vertical="center" shrinkToFit="1"/>
      <protection/>
    </xf>
    <xf numFmtId="0" fontId="27" fillId="0" borderId="47" xfId="62" applyBorder="1" applyAlignment="1">
      <alignment horizontal="center" vertical="center" shrinkToFit="1"/>
      <protection/>
    </xf>
    <xf numFmtId="0" fontId="27" fillId="0" borderId="11" xfId="62" applyBorder="1" applyAlignment="1">
      <alignment horizontal="center" vertical="center" shrinkToFit="1"/>
      <protection/>
    </xf>
    <xf numFmtId="0" fontId="24" fillId="0" borderId="16"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21" xfId="62" applyFont="1" applyBorder="1" applyAlignment="1">
      <alignment horizontal="center" vertical="center"/>
      <protection/>
    </xf>
    <xf numFmtId="0" fontId="0" fillId="0" borderId="16" xfId="62" applyFont="1" applyBorder="1" applyAlignment="1">
      <alignment horizontal="center" vertical="center"/>
      <protection/>
    </xf>
    <xf numFmtId="0" fontId="27" fillId="0" borderId="21" xfId="62" applyBorder="1" applyAlignment="1">
      <alignment horizontal="center" vertical="center"/>
      <protection/>
    </xf>
    <xf numFmtId="0" fontId="27" fillId="0" borderId="10" xfId="62" applyBorder="1" applyAlignment="1">
      <alignment horizontal="center" vertical="center"/>
      <protection/>
    </xf>
    <xf numFmtId="180" fontId="25" fillId="0" borderId="16" xfId="61" applyNumberFormat="1" applyFont="1" applyBorder="1" applyAlignment="1">
      <alignment horizontal="center" vertical="center" wrapText="1" shrinkToFit="1"/>
      <protection/>
    </xf>
    <xf numFmtId="180" fontId="25" fillId="0" borderId="10" xfId="61" applyNumberFormat="1" applyFont="1" applyBorder="1" applyAlignment="1">
      <alignment horizontal="center" vertical="center" wrapText="1" shrinkToFit="1"/>
      <protection/>
    </xf>
    <xf numFmtId="180" fontId="25" fillId="0" borderId="21" xfId="61" applyNumberFormat="1" applyFont="1" applyBorder="1" applyAlignment="1">
      <alignment horizontal="center" vertical="center" wrapText="1" shrinkToFit="1"/>
      <protection/>
    </xf>
    <xf numFmtId="0" fontId="27" fillId="0" borderId="16" xfId="61" applyBorder="1" applyAlignment="1">
      <alignment horizontal="center" vertical="center" shrinkToFit="1"/>
      <protection/>
    </xf>
    <xf numFmtId="0" fontId="27" fillId="0" borderId="10" xfId="61" applyBorder="1" applyAlignment="1">
      <alignment horizontal="center" vertical="center" shrinkToFit="1"/>
      <protection/>
    </xf>
    <xf numFmtId="0" fontId="27" fillId="0" borderId="21" xfId="61" applyBorder="1" applyAlignment="1">
      <alignment horizontal="center" vertical="center" shrinkToFit="1"/>
      <protection/>
    </xf>
    <xf numFmtId="20" fontId="30" fillId="0" borderId="10" xfId="61" applyNumberFormat="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ook1" xfId="63"/>
    <cellStyle name="標準_勤務表（作成中）_01訪問介護" xfId="64"/>
    <cellStyle name="標準_事前提出資料(栃木県)" xfId="65"/>
    <cellStyle name="標準_第11号様式　事前提出資料（老健、短期療養）"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209550</xdr:colOff>
      <xdr:row>47</xdr:row>
      <xdr:rowOff>180975</xdr:rowOff>
    </xdr:from>
    <xdr:to>
      <xdr:col>39</xdr:col>
      <xdr:colOff>9525</xdr:colOff>
      <xdr:row>50</xdr:row>
      <xdr:rowOff>142875</xdr:rowOff>
    </xdr:to>
    <xdr:sp>
      <xdr:nvSpPr>
        <xdr:cNvPr id="1" name="直線矢印コネクタ 1"/>
        <xdr:cNvSpPr>
          <a:spLocks/>
        </xdr:cNvSpPr>
      </xdr:nvSpPr>
      <xdr:spPr>
        <a:xfrm rot="10800000" flipV="1">
          <a:off x="7772400" y="10220325"/>
          <a:ext cx="99060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209550</xdr:colOff>
      <xdr:row>48</xdr:row>
      <xdr:rowOff>180975</xdr:rowOff>
    </xdr:from>
    <xdr:to>
      <xdr:col>39</xdr:col>
      <xdr:colOff>9525</xdr:colOff>
      <xdr:row>51</xdr:row>
      <xdr:rowOff>142875</xdr:rowOff>
    </xdr:to>
    <xdr:sp>
      <xdr:nvSpPr>
        <xdr:cNvPr id="1" name="直線矢印コネクタ 1"/>
        <xdr:cNvSpPr>
          <a:spLocks/>
        </xdr:cNvSpPr>
      </xdr:nvSpPr>
      <xdr:spPr>
        <a:xfrm rot="10800000" flipV="1">
          <a:off x="7772400" y="10220325"/>
          <a:ext cx="99060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J19"/>
  <sheetViews>
    <sheetView tabSelected="1" view="pageBreakPreview" zoomScaleSheetLayoutView="100" zoomScalePageLayoutView="0" workbookViewId="0" topLeftCell="A1">
      <selection activeCell="C5" sqref="C5"/>
    </sheetView>
  </sheetViews>
  <sheetFormatPr defaultColWidth="1.875" defaultRowHeight="13.5"/>
  <cols>
    <col min="1" max="1" width="1.875" style="47" customWidth="1"/>
    <col min="2" max="2" width="32.50390625" style="47" customWidth="1"/>
    <col min="3" max="3" width="62.50390625" style="47" customWidth="1"/>
    <col min="4" max="16384" width="1.875" style="47" customWidth="1"/>
  </cols>
  <sheetData>
    <row r="1" spans="1:10" s="45" customFormat="1" ht="33.75" customHeight="1">
      <c r="A1" s="44"/>
      <c r="B1" s="351" t="s">
        <v>184</v>
      </c>
      <c r="C1" s="351"/>
      <c r="D1" s="44"/>
      <c r="E1" s="44"/>
      <c r="F1" s="44"/>
      <c r="G1" s="44"/>
      <c r="H1" s="44"/>
      <c r="I1" s="44"/>
      <c r="J1" s="44"/>
    </row>
    <row r="2" s="45" customFormat="1" ht="22.5" customHeight="1">
      <c r="C2" s="69"/>
    </row>
    <row r="3" spans="1:10" s="45" customFormat="1" ht="90" customHeight="1">
      <c r="A3" s="44"/>
      <c r="B3" s="350" t="s">
        <v>185</v>
      </c>
      <c r="C3" s="350"/>
      <c r="D3" s="44"/>
      <c r="E3" s="44"/>
      <c r="F3" s="44"/>
      <c r="G3" s="44"/>
      <c r="H3" s="44"/>
      <c r="I3" s="44"/>
      <c r="J3" s="44"/>
    </row>
    <row r="4" spans="2:7" s="45" customFormat="1" ht="22.5" customHeight="1" thickBot="1">
      <c r="B4" s="48"/>
      <c r="C4" s="48"/>
      <c r="D4" s="48"/>
      <c r="E4" s="48"/>
      <c r="F4" s="48"/>
      <c r="G4" s="48"/>
    </row>
    <row r="5" spans="2:8" s="45" customFormat="1" ht="52.5" customHeight="1" thickBot="1">
      <c r="B5" s="252" t="s">
        <v>134</v>
      </c>
      <c r="C5" s="252"/>
      <c r="D5" s="49"/>
      <c r="E5" s="50"/>
      <c r="F5" s="50"/>
      <c r="G5" s="50"/>
      <c r="H5" s="51"/>
    </row>
    <row r="6" spans="2:7" s="45" customFormat="1" ht="22.5" customHeight="1">
      <c r="B6" s="50"/>
      <c r="C6" s="50"/>
      <c r="D6" s="50"/>
      <c r="E6" s="50"/>
      <c r="F6" s="50"/>
      <c r="G6" s="50"/>
    </row>
    <row r="7" spans="1:7" s="54" customFormat="1" ht="27" customHeight="1">
      <c r="A7" s="52"/>
      <c r="B7" s="246" t="s">
        <v>135</v>
      </c>
      <c r="C7" s="257" t="s">
        <v>434</v>
      </c>
      <c r="D7" s="53"/>
      <c r="E7" s="53"/>
      <c r="F7" s="53"/>
      <c r="G7" s="53"/>
    </row>
    <row r="8" spans="1:7" s="54" customFormat="1" ht="27" customHeight="1">
      <c r="A8" s="52"/>
      <c r="B8" s="253" t="s">
        <v>207</v>
      </c>
      <c r="C8" s="258" t="s">
        <v>198</v>
      </c>
      <c r="D8" s="53"/>
      <c r="E8" s="53"/>
      <c r="F8" s="53"/>
      <c r="G8" s="53"/>
    </row>
    <row r="9" spans="1:7" s="54" customFormat="1" ht="27" customHeight="1">
      <c r="A9" s="52"/>
      <c r="B9" s="254"/>
      <c r="C9" s="258" t="s">
        <v>199</v>
      </c>
      <c r="D9" s="53"/>
      <c r="E9" s="53"/>
      <c r="F9" s="53"/>
      <c r="G9" s="53"/>
    </row>
    <row r="10" spans="1:7" s="54" customFormat="1" ht="27" customHeight="1">
      <c r="A10" s="52"/>
      <c r="B10" s="254"/>
      <c r="C10" s="258" t="s">
        <v>200</v>
      </c>
      <c r="D10" s="53"/>
      <c r="E10" s="53"/>
      <c r="F10" s="53"/>
      <c r="G10" s="53"/>
    </row>
    <row r="11" spans="1:7" s="54" customFormat="1" ht="27" customHeight="1">
      <c r="A11" s="52"/>
      <c r="B11" s="253" t="s">
        <v>208</v>
      </c>
      <c r="C11" s="258" t="s">
        <v>201</v>
      </c>
      <c r="D11" s="53"/>
      <c r="E11" s="53"/>
      <c r="F11" s="53"/>
      <c r="G11" s="53"/>
    </row>
    <row r="12" spans="1:7" s="54" customFormat="1" ht="27" customHeight="1">
      <c r="A12" s="52"/>
      <c r="B12" s="253" t="s">
        <v>209</v>
      </c>
      <c r="C12" s="258" t="s">
        <v>203</v>
      </c>
      <c r="D12" s="53"/>
      <c r="E12" s="53"/>
      <c r="F12" s="53"/>
      <c r="G12" s="53"/>
    </row>
    <row r="13" spans="1:7" s="54" customFormat="1" ht="27" customHeight="1">
      <c r="A13" s="52"/>
      <c r="B13" s="255" t="s">
        <v>205</v>
      </c>
      <c r="C13" s="258" t="s">
        <v>192</v>
      </c>
      <c r="D13" s="53"/>
      <c r="E13" s="53"/>
      <c r="F13" s="53"/>
      <c r="G13" s="53"/>
    </row>
    <row r="14" spans="1:7" s="54" customFormat="1" ht="27" customHeight="1">
      <c r="A14" s="52"/>
      <c r="B14" s="255" t="s">
        <v>204</v>
      </c>
      <c r="C14" s="258" t="s">
        <v>183</v>
      </c>
      <c r="D14" s="53"/>
      <c r="E14" s="53"/>
      <c r="F14" s="53"/>
      <c r="G14" s="53"/>
    </row>
    <row r="15" spans="2:8" ht="27" customHeight="1">
      <c r="B15" s="256" t="s">
        <v>182</v>
      </c>
      <c r="C15" s="259" t="s">
        <v>182</v>
      </c>
      <c r="E15" s="46"/>
      <c r="F15" s="46"/>
      <c r="G15" s="46"/>
      <c r="H15" s="46"/>
    </row>
    <row r="16" spans="5:8" ht="15" customHeight="1">
      <c r="E16" s="46"/>
      <c r="F16" s="46"/>
      <c r="G16" s="46"/>
      <c r="H16" s="46"/>
    </row>
    <row r="17" spans="2:3" ht="16.5" customHeight="1">
      <c r="B17" s="349"/>
      <c r="C17" s="349"/>
    </row>
    <row r="18" spans="1:10" s="45" customFormat="1" ht="52.5" customHeight="1">
      <c r="A18" s="44"/>
      <c r="B18" s="347" t="s">
        <v>196</v>
      </c>
      <c r="C18" s="347"/>
      <c r="D18" s="44"/>
      <c r="E18" s="44"/>
      <c r="F18" s="44"/>
      <c r="G18" s="44"/>
      <c r="H18" s="44"/>
      <c r="I18" s="44"/>
      <c r="J18" s="44"/>
    </row>
    <row r="19" spans="2:3" ht="15" customHeight="1">
      <c r="B19" s="348"/>
      <c r="C19" s="348"/>
    </row>
  </sheetData>
  <sheetProtection/>
  <mergeCells count="5">
    <mergeCell ref="B18:C18"/>
    <mergeCell ref="B19:C19"/>
    <mergeCell ref="B17:C17"/>
    <mergeCell ref="B3:C3"/>
    <mergeCell ref="B1:C1"/>
  </mergeCells>
  <printOptions horizontalCentered="1" verticalCentered="1"/>
  <pageMargins left="0.7086614173228347" right="0.7086614173228347" top="0.7874015748031497" bottom="0.1968503937007874" header="0.31496062992125984" footer="0.31496062992125984"/>
  <pageSetup firstPageNumber="0" useFirstPageNumber="1"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P109"/>
  <sheetViews>
    <sheetView view="pageBreakPreview" zoomScaleSheetLayoutView="100" zoomScalePageLayoutView="0" workbookViewId="0" topLeftCell="A1">
      <selection activeCell="D2" sqref="D2:I2"/>
    </sheetView>
  </sheetViews>
  <sheetFormatPr defaultColWidth="9.00390625" defaultRowHeight="13.5"/>
  <cols>
    <col min="1" max="1" width="2.50390625" style="3" customWidth="1"/>
    <col min="2" max="2" width="3.00390625" style="8" customWidth="1"/>
    <col min="3" max="3" width="10.375" style="9" customWidth="1"/>
    <col min="4" max="4" width="37.50390625" style="9" customWidth="1"/>
    <col min="5" max="5" width="50.00390625" style="10" customWidth="1"/>
    <col min="6" max="7" width="4.625" style="3" customWidth="1"/>
    <col min="8" max="8" width="8.375" style="10" customWidth="1"/>
    <col min="9" max="9" width="22.625" style="3" customWidth="1"/>
    <col min="10" max="10" width="9.00390625" style="3" customWidth="1"/>
    <col min="11" max="11" width="9.00390625" style="3" hidden="1" customWidth="1"/>
    <col min="12" max="14" width="9.00390625" style="3" customWidth="1"/>
    <col min="15" max="15" width="9.00390625" style="3" hidden="1" customWidth="1"/>
    <col min="16" max="16384" width="9.00390625" style="3" customWidth="1"/>
  </cols>
  <sheetData>
    <row r="1" spans="2:9" s="1" customFormat="1" ht="60" customHeight="1" thickBot="1">
      <c r="B1" s="352" t="s">
        <v>190</v>
      </c>
      <c r="C1" s="353"/>
      <c r="D1" s="353"/>
      <c r="E1" s="353"/>
      <c r="F1" s="353"/>
      <c r="G1" s="353"/>
      <c r="H1" s="353"/>
      <c r="I1" s="353"/>
    </row>
    <row r="2" spans="2:9" s="1" customFormat="1" ht="30" customHeight="1" thickTop="1">
      <c r="B2" s="354" t="s">
        <v>25</v>
      </c>
      <c r="C2" s="355"/>
      <c r="D2" s="356"/>
      <c r="E2" s="357"/>
      <c r="F2" s="357"/>
      <c r="G2" s="357"/>
      <c r="H2" s="357"/>
      <c r="I2" s="358"/>
    </row>
    <row r="3" spans="2:9" s="1" customFormat="1" ht="30" customHeight="1">
      <c r="B3" s="359" t="s">
        <v>26</v>
      </c>
      <c r="C3" s="360"/>
      <c r="D3" s="361"/>
      <c r="E3" s="362"/>
      <c r="F3" s="362"/>
      <c r="G3" s="362"/>
      <c r="H3" s="362"/>
      <c r="I3" s="363"/>
    </row>
    <row r="4" spans="2:9" s="1" customFormat="1" ht="30" customHeight="1" thickBot="1">
      <c r="B4" s="364" t="s">
        <v>27</v>
      </c>
      <c r="C4" s="365"/>
      <c r="D4" s="366" t="s">
        <v>188</v>
      </c>
      <c r="E4" s="367"/>
      <c r="F4" s="367"/>
      <c r="G4" s="367"/>
      <c r="H4" s="367"/>
      <c r="I4" s="368"/>
    </row>
    <row r="5" spans="2:9" s="1" customFormat="1" ht="101.25" customHeight="1" thickTop="1">
      <c r="B5" s="369" t="s">
        <v>614</v>
      </c>
      <c r="C5" s="370"/>
      <c r="D5" s="370"/>
      <c r="E5" s="370"/>
      <c r="F5" s="370"/>
      <c r="G5" s="370"/>
      <c r="H5" s="370"/>
      <c r="I5" s="370"/>
    </row>
    <row r="6" spans="2:9" s="2" customFormat="1" ht="15.75" customHeight="1">
      <c r="B6" s="371" t="s">
        <v>3</v>
      </c>
      <c r="C6" s="372"/>
      <c r="D6" s="375" t="s">
        <v>210</v>
      </c>
      <c r="E6" s="372" t="s">
        <v>280</v>
      </c>
      <c r="F6" s="378" t="s">
        <v>6</v>
      </c>
      <c r="G6" s="379"/>
      <c r="H6" s="380" t="s">
        <v>5</v>
      </c>
      <c r="I6" s="382" t="s">
        <v>28</v>
      </c>
    </row>
    <row r="7" spans="2:9" s="2" customFormat="1" ht="21.75" customHeight="1">
      <c r="B7" s="373"/>
      <c r="C7" s="374"/>
      <c r="D7" s="376"/>
      <c r="E7" s="377"/>
      <c r="F7" s="74" t="s">
        <v>7</v>
      </c>
      <c r="G7" s="74" t="s">
        <v>8</v>
      </c>
      <c r="H7" s="381"/>
      <c r="I7" s="383"/>
    </row>
    <row r="8" spans="2:9" ht="45" customHeight="1">
      <c r="B8" s="71" t="s">
        <v>198</v>
      </c>
      <c r="C8" s="125"/>
      <c r="D8" s="125"/>
      <c r="E8" s="126"/>
      <c r="F8" s="72" t="str">
        <f>IF(SUM(O9:O23)=0,"","点検結果を入力してください　↓")</f>
        <v>点検結果を入力してください　↓</v>
      </c>
      <c r="G8" s="126"/>
      <c r="H8" s="125"/>
      <c r="I8" s="73"/>
    </row>
    <row r="9" spans="2:15" s="4" customFormat="1" ht="180" customHeight="1">
      <c r="B9" s="384">
        <v>1</v>
      </c>
      <c r="C9" s="131" t="s">
        <v>20</v>
      </c>
      <c r="D9" s="132" t="s">
        <v>211</v>
      </c>
      <c r="E9" s="133" t="s">
        <v>283</v>
      </c>
      <c r="F9" s="134" t="s">
        <v>2</v>
      </c>
      <c r="G9" s="134" t="s">
        <v>2</v>
      </c>
      <c r="H9" s="386" t="s">
        <v>347</v>
      </c>
      <c r="I9" s="388" t="s">
        <v>425</v>
      </c>
      <c r="K9" s="2" t="str">
        <f>IF(OR(AND(F9="□",G9="□"),AND(F9="■",G9="■")),"適・不適のどちらかを■にしてください","")</f>
        <v>適・不適のどちらかを■にしてください</v>
      </c>
      <c r="L9" s="2"/>
      <c r="M9" s="2"/>
      <c r="N9" s="2"/>
      <c r="O9" s="2">
        <f>IF(K9="",0,1)</f>
        <v>1</v>
      </c>
    </row>
    <row r="10" spans="2:15" s="4" customFormat="1" ht="49.5" customHeight="1">
      <c r="B10" s="385"/>
      <c r="C10" s="135"/>
      <c r="D10" s="135"/>
      <c r="E10" s="136" t="s">
        <v>284</v>
      </c>
      <c r="F10" s="137" t="s">
        <v>2</v>
      </c>
      <c r="G10" s="137" t="s">
        <v>2</v>
      </c>
      <c r="H10" s="387"/>
      <c r="I10" s="389"/>
      <c r="K10" s="2" t="str">
        <f aca="true" t="shared" si="0" ref="K10:K73">IF(OR(AND(F10="□",G10="□"),AND(F10="■",G10="■")),"適・不適のどちらかを■にしてください","")</f>
        <v>適・不適のどちらかを■にしてください</v>
      </c>
      <c r="L10" s="2"/>
      <c r="M10" s="2"/>
      <c r="N10" s="2"/>
      <c r="O10" s="2">
        <f aca="true" t="shared" si="1" ref="O10:O73">IF(K10="",0,1)</f>
        <v>1</v>
      </c>
    </row>
    <row r="11" spans="2:15" s="4" customFormat="1" ht="27" customHeight="1">
      <c r="B11" s="384">
        <v>1</v>
      </c>
      <c r="C11" s="386" t="s">
        <v>348</v>
      </c>
      <c r="D11" s="131" t="s">
        <v>212</v>
      </c>
      <c r="E11" s="133" t="s">
        <v>285</v>
      </c>
      <c r="F11" s="134" t="s">
        <v>2</v>
      </c>
      <c r="G11" s="134" t="s">
        <v>2</v>
      </c>
      <c r="H11" s="386" t="s">
        <v>36</v>
      </c>
      <c r="I11" s="138"/>
      <c r="K11" s="2" t="str">
        <f t="shared" si="0"/>
        <v>適・不適のどちらかを■にしてください</v>
      </c>
      <c r="L11" s="2"/>
      <c r="M11" s="2"/>
      <c r="N11" s="2"/>
      <c r="O11" s="2">
        <f t="shared" si="1"/>
        <v>1</v>
      </c>
    </row>
    <row r="12" spans="2:15" s="4" customFormat="1" ht="51" customHeight="1">
      <c r="B12" s="390"/>
      <c r="C12" s="391"/>
      <c r="D12" s="139"/>
      <c r="E12" s="140" t="s">
        <v>286</v>
      </c>
      <c r="F12" s="141" t="s">
        <v>2</v>
      </c>
      <c r="G12" s="141" t="s">
        <v>2</v>
      </c>
      <c r="H12" s="391"/>
      <c r="I12" s="142" t="s">
        <v>349</v>
      </c>
      <c r="K12" s="2" t="str">
        <f t="shared" si="0"/>
        <v>適・不適のどちらかを■にしてください</v>
      </c>
      <c r="L12" s="2"/>
      <c r="M12" s="2"/>
      <c r="N12" s="2"/>
      <c r="O12" s="2">
        <f t="shared" si="1"/>
        <v>1</v>
      </c>
    </row>
    <row r="13" spans="2:15" s="4" customFormat="1" ht="42" customHeight="1">
      <c r="B13" s="390"/>
      <c r="C13" s="387"/>
      <c r="D13" s="143"/>
      <c r="E13" s="136" t="s">
        <v>287</v>
      </c>
      <c r="F13" s="137" t="s">
        <v>2</v>
      </c>
      <c r="G13" s="137" t="s">
        <v>2</v>
      </c>
      <c r="H13" s="387"/>
      <c r="I13" s="144"/>
      <c r="K13" s="2" t="str">
        <f t="shared" si="0"/>
        <v>適・不適のどちらかを■にしてください</v>
      </c>
      <c r="L13" s="2"/>
      <c r="M13" s="2"/>
      <c r="N13" s="2"/>
      <c r="O13" s="2">
        <f t="shared" si="1"/>
        <v>1</v>
      </c>
    </row>
    <row r="14" spans="2:15" s="4" customFormat="1" ht="27" customHeight="1">
      <c r="B14" s="390"/>
      <c r="C14" s="145" t="s">
        <v>13</v>
      </c>
      <c r="D14" s="146" t="s">
        <v>213</v>
      </c>
      <c r="E14" s="133" t="s">
        <v>288</v>
      </c>
      <c r="F14" s="134" t="s">
        <v>2</v>
      </c>
      <c r="G14" s="134" t="s">
        <v>2</v>
      </c>
      <c r="H14" s="388" t="s">
        <v>37</v>
      </c>
      <c r="I14" s="386" t="s">
        <v>415</v>
      </c>
      <c r="K14" s="2" t="str">
        <f t="shared" si="0"/>
        <v>適・不適のどちらかを■にしてください</v>
      </c>
      <c r="L14" s="2"/>
      <c r="M14" s="2"/>
      <c r="N14" s="2"/>
      <c r="O14" s="2">
        <f t="shared" si="1"/>
        <v>1</v>
      </c>
    </row>
    <row r="15" spans="2:15" s="4" customFormat="1" ht="28.5" customHeight="1">
      <c r="B15" s="390"/>
      <c r="C15" s="147"/>
      <c r="D15" s="148" t="s">
        <v>214</v>
      </c>
      <c r="E15" s="149" t="s">
        <v>350</v>
      </c>
      <c r="F15" s="394" t="s">
        <v>19</v>
      </c>
      <c r="G15" s="394" t="s">
        <v>19</v>
      </c>
      <c r="H15" s="392"/>
      <c r="I15" s="391"/>
      <c r="K15" s="2" t="str">
        <f t="shared" si="0"/>
        <v>適・不適のどちらかを■にしてください</v>
      </c>
      <c r="L15" s="2"/>
      <c r="M15" s="2"/>
      <c r="N15" s="2"/>
      <c r="O15" s="2">
        <f t="shared" si="1"/>
        <v>1</v>
      </c>
    </row>
    <row r="16" spans="2:15" s="4" customFormat="1" ht="13.5" customHeight="1">
      <c r="B16" s="390"/>
      <c r="C16" s="147"/>
      <c r="D16" s="150"/>
      <c r="E16" s="150" t="s">
        <v>351</v>
      </c>
      <c r="F16" s="395"/>
      <c r="G16" s="395"/>
      <c r="H16" s="392"/>
      <c r="I16" s="391"/>
      <c r="K16" s="2">
        <f t="shared" si="0"/>
      </c>
      <c r="L16" s="2"/>
      <c r="M16" s="2"/>
      <c r="N16" s="2"/>
      <c r="O16" s="2">
        <f t="shared" si="1"/>
        <v>0</v>
      </c>
    </row>
    <row r="17" spans="2:15" s="4" customFormat="1" ht="13.5" customHeight="1">
      <c r="B17" s="390"/>
      <c r="C17" s="147"/>
      <c r="D17" s="150"/>
      <c r="E17" s="150" t="s">
        <v>352</v>
      </c>
      <c r="F17" s="395"/>
      <c r="G17" s="395"/>
      <c r="H17" s="392"/>
      <c r="I17" s="391"/>
      <c r="K17" s="2">
        <f t="shared" si="0"/>
      </c>
      <c r="L17" s="2"/>
      <c r="M17" s="2"/>
      <c r="N17" s="2"/>
      <c r="O17" s="2">
        <f t="shared" si="1"/>
        <v>0</v>
      </c>
    </row>
    <row r="18" spans="2:15" s="4" customFormat="1" ht="25.5" customHeight="1">
      <c r="B18" s="390"/>
      <c r="C18" s="147"/>
      <c r="D18" s="150"/>
      <c r="E18" s="150" t="s">
        <v>353</v>
      </c>
      <c r="F18" s="395"/>
      <c r="G18" s="395"/>
      <c r="H18" s="392"/>
      <c r="I18" s="391"/>
      <c r="K18" s="2">
        <f t="shared" si="0"/>
      </c>
      <c r="L18" s="2"/>
      <c r="M18" s="2"/>
      <c r="N18" s="2"/>
      <c r="O18" s="2">
        <f t="shared" si="1"/>
        <v>0</v>
      </c>
    </row>
    <row r="19" spans="2:15" s="4" customFormat="1" ht="13.5" customHeight="1">
      <c r="B19" s="390"/>
      <c r="C19" s="147"/>
      <c r="D19" s="150"/>
      <c r="E19" s="151" t="s">
        <v>354</v>
      </c>
      <c r="F19" s="395"/>
      <c r="G19" s="395"/>
      <c r="H19" s="392"/>
      <c r="I19" s="391"/>
      <c r="K19" s="2">
        <f t="shared" si="0"/>
      </c>
      <c r="L19" s="2"/>
      <c r="M19" s="2"/>
      <c r="N19" s="2"/>
      <c r="O19" s="2">
        <f t="shared" si="1"/>
        <v>0</v>
      </c>
    </row>
    <row r="20" spans="2:15" s="4" customFormat="1" ht="35.25" customHeight="1">
      <c r="B20" s="390"/>
      <c r="C20" s="147"/>
      <c r="D20" s="150"/>
      <c r="E20" s="150" t="s">
        <v>355</v>
      </c>
      <c r="F20" s="395"/>
      <c r="G20" s="395"/>
      <c r="H20" s="392"/>
      <c r="I20" s="391"/>
      <c r="K20" s="2">
        <f t="shared" si="0"/>
      </c>
      <c r="L20" s="2"/>
      <c r="M20" s="2"/>
      <c r="N20" s="2"/>
      <c r="O20" s="2">
        <f t="shared" si="1"/>
        <v>0</v>
      </c>
    </row>
    <row r="21" spans="2:15" s="4" customFormat="1" ht="65.25" customHeight="1">
      <c r="B21" s="390"/>
      <c r="C21" s="147"/>
      <c r="D21" s="147"/>
      <c r="E21" s="152" t="s">
        <v>356</v>
      </c>
      <c r="F21" s="396"/>
      <c r="G21" s="396"/>
      <c r="H21" s="392"/>
      <c r="I21" s="391"/>
      <c r="K21" s="2">
        <f t="shared" si="0"/>
      </c>
      <c r="L21" s="2"/>
      <c r="M21" s="2"/>
      <c r="N21" s="2"/>
      <c r="O21" s="2">
        <f t="shared" si="1"/>
        <v>0</v>
      </c>
    </row>
    <row r="22" spans="2:15" s="4" customFormat="1" ht="67.5" customHeight="1">
      <c r="B22" s="390"/>
      <c r="C22" s="147"/>
      <c r="D22" s="153"/>
      <c r="E22" s="154" t="s">
        <v>289</v>
      </c>
      <c r="F22" s="141" t="s">
        <v>2</v>
      </c>
      <c r="G22" s="141" t="s">
        <v>2</v>
      </c>
      <c r="H22" s="392"/>
      <c r="I22" s="391"/>
      <c r="K22" s="2" t="str">
        <f t="shared" si="0"/>
        <v>適・不適のどちらかを■にしてください</v>
      </c>
      <c r="L22" s="2"/>
      <c r="M22" s="2"/>
      <c r="N22" s="2"/>
      <c r="O22" s="2">
        <f t="shared" si="1"/>
        <v>1</v>
      </c>
    </row>
    <row r="23" spans="2:15" s="4" customFormat="1" ht="67.5" customHeight="1">
      <c r="B23" s="385"/>
      <c r="C23" s="155"/>
      <c r="D23" s="156" t="s">
        <v>215</v>
      </c>
      <c r="E23" s="157" t="s">
        <v>337</v>
      </c>
      <c r="F23" s="137" t="s">
        <v>2</v>
      </c>
      <c r="G23" s="137" t="s">
        <v>2</v>
      </c>
      <c r="H23" s="393"/>
      <c r="I23" s="135" t="s">
        <v>278</v>
      </c>
      <c r="K23" s="2" t="str">
        <f t="shared" si="0"/>
        <v>適・不適のどちらかを■にしてください</v>
      </c>
      <c r="L23" s="2"/>
      <c r="M23" s="2"/>
      <c r="N23" s="2"/>
      <c r="O23" s="2">
        <f t="shared" si="1"/>
        <v>1</v>
      </c>
    </row>
    <row r="24" spans="2:15" s="4" customFormat="1" ht="45" customHeight="1">
      <c r="B24" s="77" t="s">
        <v>199</v>
      </c>
      <c r="C24" s="158"/>
      <c r="D24" s="158"/>
      <c r="E24" s="159"/>
      <c r="F24" s="160" t="str">
        <f>IF(SUM(O26:O28)=0,"","点検結果を入力してください　↓")</f>
        <v>点検結果を入力してください　↓</v>
      </c>
      <c r="G24" s="159"/>
      <c r="H24" s="158"/>
      <c r="I24" s="161"/>
      <c r="K24" s="2">
        <f t="shared" si="0"/>
      </c>
      <c r="L24" s="2"/>
      <c r="M24" s="2"/>
      <c r="N24" s="2"/>
      <c r="O24" s="2">
        <f t="shared" si="1"/>
        <v>0</v>
      </c>
    </row>
    <row r="25" spans="2:15" s="4" customFormat="1" ht="33.75" customHeight="1">
      <c r="B25" s="384">
        <v>2</v>
      </c>
      <c r="C25" s="245" t="s">
        <v>21</v>
      </c>
      <c r="D25" s="145" t="s">
        <v>216</v>
      </c>
      <c r="E25" s="162" t="s">
        <v>290</v>
      </c>
      <c r="F25" s="134" t="s">
        <v>2</v>
      </c>
      <c r="G25" s="134" t="s">
        <v>2</v>
      </c>
      <c r="H25" s="397" t="s">
        <v>38</v>
      </c>
      <c r="I25" s="386" t="s">
        <v>357</v>
      </c>
      <c r="K25" s="2" t="str">
        <f t="shared" si="0"/>
        <v>適・不適のどちらかを■にしてください</v>
      </c>
      <c r="L25" s="2"/>
      <c r="M25" s="2"/>
      <c r="N25" s="2"/>
      <c r="O25" s="2">
        <f t="shared" si="1"/>
        <v>1</v>
      </c>
    </row>
    <row r="26" spans="2:15" s="4" customFormat="1" ht="27" customHeight="1">
      <c r="B26" s="390"/>
      <c r="C26" s="201"/>
      <c r="D26" s="147"/>
      <c r="E26" s="140" t="s">
        <v>291</v>
      </c>
      <c r="F26" s="141" t="s">
        <v>2</v>
      </c>
      <c r="G26" s="141" t="s">
        <v>2</v>
      </c>
      <c r="H26" s="398"/>
      <c r="I26" s="391"/>
      <c r="K26" s="2" t="str">
        <f t="shared" si="0"/>
        <v>適・不適のどちらかを■にしてください</v>
      </c>
      <c r="L26" s="2"/>
      <c r="M26" s="2"/>
      <c r="N26" s="2"/>
      <c r="O26" s="2">
        <f t="shared" si="1"/>
        <v>1</v>
      </c>
    </row>
    <row r="27" spans="2:15" s="4" customFormat="1" ht="48" customHeight="1">
      <c r="B27" s="390"/>
      <c r="C27" s="201"/>
      <c r="D27" s="147"/>
      <c r="E27" s="163" t="s">
        <v>292</v>
      </c>
      <c r="F27" s="141" t="s">
        <v>2</v>
      </c>
      <c r="G27" s="141" t="s">
        <v>2</v>
      </c>
      <c r="H27" s="398"/>
      <c r="I27" s="391"/>
      <c r="K27" s="2" t="str">
        <f t="shared" si="0"/>
        <v>適・不適のどちらかを■にしてください</v>
      </c>
      <c r="L27" s="2"/>
      <c r="M27" s="2"/>
      <c r="N27" s="2"/>
      <c r="O27" s="2">
        <f t="shared" si="1"/>
        <v>1</v>
      </c>
    </row>
    <row r="28" spans="2:15" s="4" customFormat="1" ht="27" customHeight="1">
      <c r="B28" s="385"/>
      <c r="C28" s="206"/>
      <c r="D28" s="155"/>
      <c r="E28" s="164" t="s">
        <v>293</v>
      </c>
      <c r="F28" s="137" t="s">
        <v>2</v>
      </c>
      <c r="G28" s="137" t="s">
        <v>2</v>
      </c>
      <c r="H28" s="399"/>
      <c r="I28" s="387"/>
      <c r="K28" s="2" t="str">
        <f t="shared" si="0"/>
        <v>適・不適のどちらかを■にしてください</v>
      </c>
      <c r="L28" s="2"/>
      <c r="M28" s="2"/>
      <c r="N28" s="2"/>
      <c r="O28" s="2">
        <f t="shared" si="1"/>
        <v>1</v>
      </c>
    </row>
    <row r="29" spans="2:15" s="5" customFormat="1" ht="45" customHeight="1">
      <c r="B29" s="77" t="s">
        <v>200</v>
      </c>
      <c r="C29" s="158"/>
      <c r="D29" s="158"/>
      <c r="E29" s="159"/>
      <c r="F29" s="160" t="str">
        <f>IF(SUM(O30:O109)=0,"","点検結果を入力してください　↓")</f>
        <v>点検結果を入力してください　↓</v>
      </c>
      <c r="G29" s="159"/>
      <c r="H29" s="158"/>
      <c r="I29" s="161"/>
      <c r="K29" s="2">
        <f t="shared" si="0"/>
      </c>
      <c r="L29" s="2"/>
      <c r="M29" s="2"/>
      <c r="N29" s="2"/>
      <c r="O29" s="2">
        <f t="shared" si="1"/>
        <v>0</v>
      </c>
    </row>
    <row r="30" spans="2:15" s="4" customFormat="1" ht="70.5" customHeight="1">
      <c r="B30" s="75">
        <v>3</v>
      </c>
      <c r="C30" s="165" t="s">
        <v>24</v>
      </c>
      <c r="D30" s="166" t="s">
        <v>217</v>
      </c>
      <c r="E30" s="167" t="s">
        <v>294</v>
      </c>
      <c r="F30" s="168" t="s">
        <v>2</v>
      </c>
      <c r="G30" s="168" t="s">
        <v>2</v>
      </c>
      <c r="H30" s="169" t="s">
        <v>39</v>
      </c>
      <c r="I30" s="169" t="s">
        <v>358</v>
      </c>
      <c r="K30" s="2" t="str">
        <f t="shared" si="0"/>
        <v>適・不適のどちらかを■にしてください</v>
      </c>
      <c r="L30" s="2"/>
      <c r="M30" s="2"/>
      <c r="N30" s="2"/>
      <c r="O30" s="2">
        <f t="shared" si="1"/>
        <v>1</v>
      </c>
    </row>
    <row r="31" spans="2:15" s="4" customFormat="1" ht="54" customHeight="1">
      <c r="B31" s="75">
        <v>4</v>
      </c>
      <c r="C31" s="165" t="s">
        <v>9</v>
      </c>
      <c r="D31" s="166" t="s">
        <v>218</v>
      </c>
      <c r="E31" s="167" t="s">
        <v>295</v>
      </c>
      <c r="F31" s="168" t="s">
        <v>2</v>
      </c>
      <c r="G31" s="168" t="s">
        <v>2</v>
      </c>
      <c r="H31" s="169" t="s">
        <v>359</v>
      </c>
      <c r="I31" s="169" t="s">
        <v>360</v>
      </c>
      <c r="K31" s="2" t="str">
        <f t="shared" si="0"/>
        <v>適・不適のどちらかを■にしてください</v>
      </c>
      <c r="L31" s="2"/>
      <c r="M31" s="2"/>
      <c r="N31" s="2"/>
      <c r="O31" s="2">
        <f t="shared" si="1"/>
        <v>1</v>
      </c>
    </row>
    <row r="32" spans="2:15" s="4" customFormat="1" ht="40.5" customHeight="1">
      <c r="B32" s="384">
        <v>5</v>
      </c>
      <c r="C32" s="244" t="s">
        <v>22</v>
      </c>
      <c r="D32" s="132" t="s">
        <v>219</v>
      </c>
      <c r="E32" s="133" t="s">
        <v>296</v>
      </c>
      <c r="F32" s="134" t="s">
        <v>2</v>
      </c>
      <c r="G32" s="134" t="s">
        <v>2</v>
      </c>
      <c r="H32" s="388" t="s">
        <v>361</v>
      </c>
      <c r="I32" s="386" t="s">
        <v>362</v>
      </c>
      <c r="K32" s="2" t="str">
        <f t="shared" si="0"/>
        <v>適・不適のどちらかを■にしてください</v>
      </c>
      <c r="L32" s="2"/>
      <c r="M32" s="2"/>
      <c r="N32" s="2"/>
      <c r="O32" s="2">
        <f t="shared" si="1"/>
        <v>1</v>
      </c>
    </row>
    <row r="33" spans="2:15" s="4" customFormat="1" ht="57" customHeight="1">
      <c r="B33" s="390"/>
      <c r="C33" s="239"/>
      <c r="D33" s="170"/>
      <c r="E33" s="140" t="s">
        <v>297</v>
      </c>
      <c r="F33" s="141" t="s">
        <v>2</v>
      </c>
      <c r="G33" s="141" t="s">
        <v>2</v>
      </c>
      <c r="H33" s="400"/>
      <c r="I33" s="391"/>
      <c r="K33" s="2" t="str">
        <f t="shared" si="0"/>
        <v>適・不適のどちらかを■にしてください</v>
      </c>
      <c r="L33" s="2"/>
      <c r="M33" s="2"/>
      <c r="N33" s="2"/>
      <c r="O33" s="2">
        <f t="shared" si="1"/>
        <v>1</v>
      </c>
    </row>
    <row r="34" spans="2:15" s="4" customFormat="1" ht="40.5" customHeight="1">
      <c r="B34" s="390"/>
      <c r="C34" s="239"/>
      <c r="D34" s="127" t="s">
        <v>220</v>
      </c>
      <c r="E34" s="140" t="s">
        <v>363</v>
      </c>
      <c r="F34" s="141" t="s">
        <v>2</v>
      </c>
      <c r="G34" s="141" t="s">
        <v>2</v>
      </c>
      <c r="H34" s="400"/>
      <c r="I34" s="391"/>
      <c r="K34" s="2" t="str">
        <f t="shared" si="0"/>
        <v>適・不適のどちらかを■にしてください</v>
      </c>
      <c r="L34" s="2"/>
      <c r="M34" s="2"/>
      <c r="N34" s="2"/>
      <c r="O34" s="2">
        <f t="shared" si="1"/>
        <v>1</v>
      </c>
    </row>
    <row r="35" spans="2:15" s="4" customFormat="1" ht="41.25" customHeight="1">
      <c r="B35" s="385"/>
      <c r="C35" s="240"/>
      <c r="D35" s="143"/>
      <c r="E35" s="136" t="s">
        <v>298</v>
      </c>
      <c r="F35" s="137" t="s">
        <v>2</v>
      </c>
      <c r="G35" s="137" t="s">
        <v>2</v>
      </c>
      <c r="H35" s="389"/>
      <c r="I35" s="387"/>
      <c r="K35" s="2" t="str">
        <f t="shared" si="0"/>
        <v>適・不適のどちらかを■にしてください</v>
      </c>
      <c r="L35" s="2"/>
      <c r="M35" s="2"/>
      <c r="N35" s="2"/>
      <c r="O35" s="2">
        <f t="shared" si="1"/>
        <v>1</v>
      </c>
    </row>
    <row r="36" spans="2:15" s="4" customFormat="1" ht="40.5" customHeight="1">
      <c r="B36" s="384">
        <v>6</v>
      </c>
      <c r="C36" s="131" t="s">
        <v>23</v>
      </c>
      <c r="D36" s="132" t="s">
        <v>221</v>
      </c>
      <c r="E36" s="171" t="s">
        <v>364</v>
      </c>
      <c r="F36" s="134" t="s">
        <v>2</v>
      </c>
      <c r="G36" s="134" t="s">
        <v>2</v>
      </c>
      <c r="H36" s="388" t="s">
        <v>40</v>
      </c>
      <c r="I36" s="386" t="s">
        <v>365</v>
      </c>
      <c r="K36" s="2" t="str">
        <f t="shared" si="0"/>
        <v>適・不適のどちらかを■にしてください</v>
      </c>
      <c r="L36" s="2"/>
      <c r="M36" s="2"/>
      <c r="N36" s="2"/>
      <c r="O36" s="2">
        <f t="shared" si="1"/>
        <v>1</v>
      </c>
    </row>
    <row r="37" spans="2:15" s="4" customFormat="1" ht="40.5" customHeight="1">
      <c r="B37" s="385"/>
      <c r="C37" s="135"/>
      <c r="D37" s="164" t="s">
        <v>222</v>
      </c>
      <c r="E37" s="172" t="s">
        <v>299</v>
      </c>
      <c r="F37" s="137" t="s">
        <v>2</v>
      </c>
      <c r="G37" s="137" t="s">
        <v>2</v>
      </c>
      <c r="H37" s="389"/>
      <c r="I37" s="401"/>
      <c r="K37" s="2" t="str">
        <f t="shared" si="0"/>
        <v>適・不適のどちらかを■にしてください</v>
      </c>
      <c r="L37" s="2"/>
      <c r="M37" s="2"/>
      <c r="N37" s="2"/>
      <c r="O37" s="2">
        <f t="shared" si="1"/>
        <v>1</v>
      </c>
    </row>
    <row r="38" spans="2:15" s="4" customFormat="1" ht="40.5" customHeight="1">
      <c r="B38" s="384">
        <v>7</v>
      </c>
      <c r="C38" s="131" t="s">
        <v>10</v>
      </c>
      <c r="D38" s="386" t="s">
        <v>279</v>
      </c>
      <c r="E38" s="292" t="s">
        <v>300</v>
      </c>
      <c r="F38" s="134" t="s">
        <v>2</v>
      </c>
      <c r="G38" s="134" t="s">
        <v>2</v>
      </c>
      <c r="H38" s="386" t="s">
        <v>366</v>
      </c>
      <c r="I38" s="402" t="s">
        <v>426</v>
      </c>
      <c r="K38" s="2" t="str">
        <f t="shared" si="0"/>
        <v>適・不適のどちらかを■にしてください</v>
      </c>
      <c r="L38" s="2"/>
      <c r="M38" s="2"/>
      <c r="N38" s="2"/>
      <c r="O38" s="2">
        <f t="shared" si="1"/>
        <v>1</v>
      </c>
    </row>
    <row r="39" spans="2:15" s="4" customFormat="1" ht="40.5" customHeight="1">
      <c r="B39" s="390"/>
      <c r="C39" s="238"/>
      <c r="D39" s="391"/>
      <c r="E39" s="293" t="s">
        <v>427</v>
      </c>
      <c r="F39" s="194" t="s">
        <v>2</v>
      </c>
      <c r="G39" s="194" t="s">
        <v>2</v>
      </c>
      <c r="H39" s="391"/>
      <c r="I39" s="403"/>
      <c r="K39" s="2" t="str">
        <f t="shared" si="0"/>
        <v>適・不適のどちらかを■にしてください</v>
      </c>
      <c r="L39" s="2"/>
      <c r="M39" s="2"/>
      <c r="N39" s="2"/>
      <c r="O39" s="2">
        <f t="shared" si="1"/>
        <v>1</v>
      </c>
    </row>
    <row r="40" spans="2:15" s="4" customFormat="1" ht="98.25" customHeight="1">
      <c r="B40" s="390"/>
      <c r="C40" s="238"/>
      <c r="D40" s="391"/>
      <c r="E40" s="241" t="s">
        <v>428</v>
      </c>
      <c r="F40" s="141" t="s">
        <v>2</v>
      </c>
      <c r="G40" s="141" t="s">
        <v>2</v>
      </c>
      <c r="H40" s="391"/>
      <c r="I40" s="403"/>
      <c r="K40" s="2" t="str">
        <f t="shared" si="0"/>
        <v>適・不適のどちらかを■にしてください</v>
      </c>
      <c r="L40" s="2"/>
      <c r="M40" s="2"/>
      <c r="N40" s="2"/>
      <c r="O40" s="2">
        <f t="shared" si="1"/>
        <v>1</v>
      </c>
    </row>
    <row r="41" spans="2:15" s="4" customFormat="1" ht="52.5" customHeight="1">
      <c r="B41" s="237"/>
      <c r="C41" s="238"/>
      <c r="D41" s="170"/>
      <c r="E41" s="241" t="s">
        <v>433</v>
      </c>
      <c r="F41" s="141" t="s">
        <v>2</v>
      </c>
      <c r="G41" s="141" t="s">
        <v>2</v>
      </c>
      <c r="H41" s="238"/>
      <c r="I41" s="243"/>
      <c r="K41" s="2" t="str">
        <f t="shared" si="0"/>
        <v>適・不適のどちらかを■にしてください</v>
      </c>
      <c r="L41" s="2"/>
      <c r="M41" s="2"/>
      <c r="N41" s="2"/>
      <c r="O41" s="2">
        <f t="shared" si="1"/>
        <v>1</v>
      </c>
    </row>
    <row r="42" spans="2:15" s="4" customFormat="1" ht="45" customHeight="1">
      <c r="B42" s="237"/>
      <c r="C42" s="238"/>
      <c r="D42" s="127" t="s">
        <v>429</v>
      </c>
      <c r="E42" s="241" t="s">
        <v>430</v>
      </c>
      <c r="F42" s="141" t="s">
        <v>2</v>
      </c>
      <c r="G42" s="141" t="s">
        <v>2</v>
      </c>
      <c r="H42" s="238"/>
      <c r="I42" s="243"/>
      <c r="K42" s="2" t="str">
        <f t="shared" si="0"/>
        <v>適・不適のどちらかを■にしてください</v>
      </c>
      <c r="L42" s="2"/>
      <c r="M42" s="2"/>
      <c r="N42" s="2"/>
      <c r="O42" s="2">
        <f t="shared" si="1"/>
        <v>1</v>
      </c>
    </row>
    <row r="43" spans="2:15" s="4" customFormat="1" ht="51.75" customHeight="1">
      <c r="B43" s="237"/>
      <c r="C43" s="238"/>
      <c r="D43" s="139"/>
      <c r="E43" s="241" t="s">
        <v>431</v>
      </c>
      <c r="F43" s="141" t="s">
        <v>2</v>
      </c>
      <c r="G43" s="141" t="s">
        <v>2</v>
      </c>
      <c r="H43" s="238"/>
      <c r="I43" s="243"/>
      <c r="K43" s="2" t="str">
        <f t="shared" si="0"/>
        <v>適・不適のどちらかを■にしてください</v>
      </c>
      <c r="L43" s="2"/>
      <c r="M43" s="2"/>
      <c r="N43" s="2"/>
      <c r="O43" s="2">
        <f t="shared" si="1"/>
        <v>1</v>
      </c>
    </row>
    <row r="44" spans="2:15" s="4" customFormat="1" ht="54.75" customHeight="1">
      <c r="B44" s="233"/>
      <c r="C44" s="235"/>
      <c r="D44" s="235"/>
      <c r="E44" s="236" t="s">
        <v>432</v>
      </c>
      <c r="F44" s="137" t="s">
        <v>2</v>
      </c>
      <c r="G44" s="137" t="s">
        <v>2</v>
      </c>
      <c r="H44" s="235"/>
      <c r="I44" s="242"/>
      <c r="K44" s="2" t="str">
        <f t="shared" si="0"/>
        <v>適・不適のどちらかを■にしてください</v>
      </c>
      <c r="L44" s="2"/>
      <c r="M44" s="2"/>
      <c r="N44" s="2"/>
      <c r="O44" s="2">
        <f t="shared" si="1"/>
        <v>1</v>
      </c>
    </row>
    <row r="45" spans="2:15" s="5" customFormat="1" ht="58.5" customHeight="1">
      <c r="B45" s="404">
        <v>8</v>
      </c>
      <c r="C45" s="386" t="s">
        <v>29</v>
      </c>
      <c r="D45" s="234" t="s">
        <v>223</v>
      </c>
      <c r="E45" s="162" t="s">
        <v>416</v>
      </c>
      <c r="F45" s="134" t="s">
        <v>2</v>
      </c>
      <c r="G45" s="134" t="s">
        <v>2</v>
      </c>
      <c r="H45" s="244" t="s">
        <v>41</v>
      </c>
      <c r="I45" s="244"/>
      <c r="K45" s="2" t="str">
        <f t="shared" si="0"/>
        <v>適・不適のどちらかを■にしてください</v>
      </c>
      <c r="L45" s="2"/>
      <c r="M45" s="2"/>
      <c r="N45" s="2"/>
      <c r="O45" s="2">
        <f t="shared" si="1"/>
        <v>1</v>
      </c>
    </row>
    <row r="46" spans="2:15" s="5" customFormat="1" ht="54" customHeight="1">
      <c r="B46" s="404"/>
      <c r="C46" s="391"/>
      <c r="D46" s="170"/>
      <c r="E46" s="140" t="s">
        <v>316</v>
      </c>
      <c r="F46" s="141" t="s">
        <v>2</v>
      </c>
      <c r="G46" s="141" t="s">
        <v>2</v>
      </c>
      <c r="H46" s="147"/>
      <c r="I46" s="150" t="s">
        <v>367</v>
      </c>
      <c r="K46" s="2" t="str">
        <f t="shared" si="0"/>
        <v>適・不適のどちらかを■にしてください</v>
      </c>
      <c r="L46" s="2"/>
      <c r="M46" s="2"/>
      <c r="N46" s="2"/>
      <c r="O46" s="2">
        <f t="shared" si="1"/>
        <v>1</v>
      </c>
    </row>
    <row r="47" spans="2:15" s="5" customFormat="1" ht="40.5" customHeight="1">
      <c r="B47" s="404"/>
      <c r="C47" s="238"/>
      <c r="D47" s="127" t="s">
        <v>225</v>
      </c>
      <c r="E47" s="174" t="s">
        <v>368</v>
      </c>
      <c r="F47" s="175" t="s">
        <v>2</v>
      </c>
      <c r="G47" s="175" t="s">
        <v>2</v>
      </c>
      <c r="H47" s="147"/>
      <c r="I47" s="150" t="s">
        <v>369</v>
      </c>
      <c r="K47" s="2" t="str">
        <f t="shared" si="0"/>
        <v>適・不適のどちらかを■にしてください</v>
      </c>
      <c r="L47" s="2"/>
      <c r="M47" s="2"/>
      <c r="N47" s="2"/>
      <c r="O47" s="2">
        <f t="shared" si="1"/>
        <v>1</v>
      </c>
    </row>
    <row r="48" spans="2:15" s="5" customFormat="1" ht="45.75" customHeight="1">
      <c r="B48" s="404"/>
      <c r="C48" s="238"/>
      <c r="D48" s="127" t="s">
        <v>370</v>
      </c>
      <c r="E48" s="140" t="s">
        <v>305</v>
      </c>
      <c r="F48" s="175" t="s">
        <v>2</v>
      </c>
      <c r="G48" s="175" t="s">
        <v>2</v>
      </c>
      <c r="H48" s="147"/>
      <c r="I48" s="150" t="s">
        <v>371</v>
      </c>
      <c r="K48" s="2" t="str">
        <f t="shared" si="0"/>
        <v>適・不適のどちらかを■にしてください</v>
      </c>
      <c r="L48" s="2"/>
      <c r="M48" s="2"/>
      <c r="N48" s="2"/>
      <c r="O48" s="2">
        <f t="shared" si="1"/>
        <v>1</v>
      </c>
    </row>
    <row r="49" spans="2:15" s="5" customFormat="1" ht="33.75" customHeight="1">
      <c r="B49" s="404"/>
      <c r="C49" s="238"/>
      <c r="D49" s="230"/>
      <c r="E49" s="140" t="s">
        <v>306</v>
      </c>
      <c r="F49" s="175" t="s">
        <v>2</v>
      </c>
      <c r="G49" s="175" t="s">
        <v>2</v>
      </c>
      <c r="H49" s="147"/>
      <c r="I49" s="150" t="s">
        <v>106</v>
      </c>
      <c r="K49" s="2" t="str">
        <f t="shared" si="0"/>
        <v>適・不適のどちらかを■にしてください</v>
      </c>
      <c r="L49" s="2"/>
      <c r="M49" s="2"/>
      <c r="N49" s="2"/>
      <c r="O49" s="2">
        <f t="shared" si="1"/>
        <v>1</v>
      </c>
    </row>
    <row r="50" spans="2:15" s="5" customFormat="1" ht="150" customHeight="1">
      <c r="B50" s="404"/>
      <c r="C50" s="238"/>
      <c r="D50" s="139"/>
      <c r="E50" s="140" t="s">
        <v>107</v>
      </c>
      <c r="F50" s="175" t="s">
        <v>2</v>
      </c>
      <c r="G50" s="175" t="s">
        <v>2</v>
      </c>
      <c r="H50" s="147"/>
      <c r="I50" s="176" t="s">
        <v>109</v>
      </c>
      <c r="K50" s="2" t="str">
        <f t="shared" si="0"/>
        <v>適・不適のどちらかを■にしてください</v>
      </c>
      <c r="L50" s="2"/>
      <c r="M50" s="2"/>
      <c r="N50" s="2"/>
      <c r="O50" s="2">
        <f t="shared" si="1"/>
        <v>1</v>
      </c>
    </row>
    <row r="51" spans="2:15" s="5" customFormat="1" ht="41.25" customHeight="1">
      <c r="B51" s="404"/>
      <c r="C51" s="238"/>
      <c r="D51" s="139"/>
      <c r="E51" s="140" t="s">
        <v>307</v>
      </c>
      <c r="F51" s="175" t="s">
        <v>2</v>
      </c>
      <c r="G51" s="175" t="s">
        <v>2</v>
      </c>
      <c r="H51" s="147"/>
      <c r="I51" s="150" t="s">
        <v>108</v>
      </c>
      <c r="K51" s="2" t="str">
        <f t="shared" si="0"/>
        <v>適・不適のどちらかを■にしてください</v>
      </c>
      <c r="L51" s="2"/>
      <c r="M51" s="2"/>
      <c r="N51" s="2"/>
      <c r="O51" s="2">
        <f t="shared" si="1"/>
        <v>1</v>
      </c>
    </row>
    <row r="52" spans="2:15" s="5" customFormat="1" ht="41.25" customHeight="1">
      <c r="B52" s="404"/>
      <c r="C52" s="238"/>
      <c r="D52" s="170"/>
      <c r="E52" s="140" t="s">
        <v>308</v>
      </c>
      <c r="F52" s="175" t="s">
        <v>2</v>
      </c>
      <c r="G52" s="175" t="s">
        <v>2</v>
      </c>
      <c r="H52" s="147"/>
      <c r="I52" s="147" t="s">
        <v>34</v>
      </c>
      <c r="K52" s="2" t="str">
        <f t="shared" si="0"/>
        <v>適・不適のどちらかを■にしてください</v>
      </c>
      <c r="L52" s="2"/>
      <c r="M52" s="2"/>
      <c r="N52" s="2"/>
      <c r="O52" s="2">
        <f t="shared" si="1"/>
        <v>1</v>
      </c>
    </row>
    <row r="53" spans="2:15" s="5" customFormat="1" ht="40.5" customHeight="1">
      <c r="B53" s="404"/>
      <c r="C53" s="235"/>
      <c r="D53" s="164" t="s">
        <v>224</v>
      </c>
      <c r="E53" s="164" t="s">
        <v>309</v>
      </c>
      <c r="F53" s="137" t="s">
        <v>2</v>
      </c>
      <c r="G53" s="137" t="s">
        <v>2</v>
      </c>
      <c r="H53" s="155"/>
      <c r="I53" s="177"/>
      <c r="K53" s="2" t="str">
        <f t="shared" si="0"/>
        <v>適・不適のどちらかを■にしてください</v>
      </c>
      <c r="L53" s="2"/>
      <c r="M53" s="2"/>
      <c r="N53" s="2"/>
      <c r="O53" s="2">
        <f t="shared" si="1"/>
        <v>1</v>
      </c>
    </row>
    <row r="54" spans="2:15" s="5" customFormat="1" ht="40.5" customHeight="1">
      <c r="B54" s="384">
        <v>9</v>
      </c>
      <c r="C54" s="386" t="s">
        <v>30</v>
      </c>
      <c r="D54" s="132" t="s">
        <v>315</v>
      </c>
      <c r="E54" s="133" t="s">
        <v>310</v>
      </c>
      <c r="F54" s="134" t="s">
        <v>2</v>
      </c>
      <c r="G54" s="134" t="s">
        <v>2</v>
      </c>
      <c r="H54" s="386" t="s">
        <v>42</v>
      </c>
      <c r="I54" s="402" t="s">
        <v>372</v>
      </c>
      <c r="K54" s="2" t="str">
        <f t="shared" si="0"/>
        <v>適・不適のどちらかを■にしてください</v>
      </c>
      <c r="L54" s="2"/>
      <c r="M54" s="2"/>
      <c r="N54" s="2"/>
      <c r="O54" s="2">
        <f t="shared" si="1"/>
        <v>1</v>
      </c>
    </row>
    <row r="55" spans="2:15" s="5" customFormat="1" ht="40.5" customHeight="1">
      <c r="B55" s="390"/>
      <c r="C55" s="391"/>
      <c r="D55" s="139"/>
      <c r="E55" s="140" t="s">
        <v>311</v>
      </c>
      <c r="F55" s="141" t="s">
        <v>2</v>
      </c>
      <c r="G55" s="141" t="s">
        <v>2</v>
      </c>
      <c r="H55" s="391"/>
      <c r="I55" s="403"/>
      <c r="K55" s="2" t="str">
        <f t="shared" si="0"/>
        <v>適・不適のどちらかを■にしてください</v>
      </c>
      <c r="L55" s="2"/>
      <c r="M55" s="2"/>
      <c r="N55" s="2"/>
      <c r="O55" s="2">
        <f t="shared" si="1"/>
        <v>1</v>
      </c>
    </row>
    <row r="56" spans="2:15" s="5" customFormat="1" ht="54" customHeight="1">
      <c r="B56" s="390"/>
      <c r="C56" s="391"/>
      <c r="D56" s="170"/>
      <c r="E56" s="140" t="s">
        <v>312</v>
      </c>
      <c r="F56" s="141" t="s">
        <v>2</v>
      </c>
      <c r="G56" s="141" t="s">
        <v>2</v>
      </c>
      <c r="H56" s="178"/>
      <c r="I56" s="179"/>
      <c r="K56" s="2" t="str">
        <f t="shared" si="0"/>
        <v>適・不適のどちらかを■にしてください</v>
      </c>
      <c r="L56" s="2"/>
      <c r="M56" s="2"/>
      <c r="N56" s="2"/>
      <c r="O56" s="2">
        <f t="shared" si="1"/>
        <v>1</v>
      </c>
    </row>
    <row r="57" spans="2:15" s="5" customFormat="1" ht="51" customHeight="1">
      <c r="B57" s="390"/>
      <c r="C57" s="391"/>
      <c r="D57" s="174" t="s">
        <v>226</v>
      </c>
      <c r="E57" s="140" t="s">
        <v>313</v>
      </c>
      <c r="F57" s="141" t="s">
        <v>2</v>
      </c>
      <c r="G57" s="141" t="s">
        <v>2</v>
      </c>
      <c r="H57" s="178"/>
      <c r="I57" s="147" t="s">
        <v>232</v>
      </c>
      <c r="K57" s="2" t="str">
        <f t="shared" si="0"/>
        <v>適・不適のどちらかを■にしてください</v>
      </c>
      <c r="L57" s="2"/>
      <c r="M57" s="2"/>
      <c r="N57" s="2"/>
      <c r="O57" s="2">
        <f t="shared" si="1"/>
        <v>1</v>
      </c>
    </row>
    <row r="58" spans="2:15" s="5" customFormat="1" ht="38.25" customHeight="1">
      <c r="B58" s="390"/>
      <c r="C58" s="391"/>
      <c r="D58" s="174" t="s">
        <v>227</v>
      </c>
      <c r="E58" s="174" t="s">
        <v>373</v>
      </c>
      <c r="F58" s="141" t="s">
        <v>2</v>
      </c>
      <c r="G58" s="141" t="s">
        <v>2</v>
      </c>
      <c r="H58" s="178"/>
      <c r="I58" s="147" t="s">
        <v>374</v>
      </c>
      <c r="K58" s="2" t="str">
        <f t="shared" si="0"/>
        <v>適・不適のどちらかを■にしてください</v>
      </c>
      <c r="L58" s="2"/>
      <c r="M58" s="2"/>
      <c r="N58" s="2"/>
      <c r="O58" s="2">
        <f t="shared" si="1"/>
        <v>1</v>
      </c>
    </row>
    <row r="59" spans="2:15" s="5" customFormat="1" ht="40.5" customHeight="1">
      <c r="B59" s="390"/>
      <c r="C59" s="391"/>
      <c r="D59" s="180" t="s">
        <v>317</v>
      </c>
      <c r="E59" s="174" t="s">
        <v>375</v>
      </c>
      <c r="F59" s="181" t="s">
        <v>2</v>
      </c>
      <c r="G59" s="141" t="s">
        <v>2</v>
      </c>
      <c r="H59" s="178"/>
      <c r="I59" s="280"/>
      <c r="K59" s="2" t="str">
        <f t="shared" si="0"/>
        <v>適・不適のどちらかを■にしてください</v>
      </c>
      <c r="L59" s="2"/>
      <c r="M59" s="2"/>
      <c r="N59" s="2"/>
      <c r="O59" s="2">
        <f t="shared" si="1"/>
        <v>1</v>
      </c>
    </row>
    <row r="60" spans="2:15" s="5" customFormat="1" ht="54" customHeight="1">
      <c r="B60" s="390"/>
      <c r="C60" s="391"/>
      <c r="D60" s="127" t="s">
        <v>228</v>
      </c>
      <c r="E60" s="139" t="s">
        <v>301</v>
      </c>
      <c r="F60" s="141" t="s">
        <v>2</v>
      </c>
      <c r="G60" s="141" t="s">
        <v>2</v>
      </c>
      <c r="H60" s="178"/>
      <c r="I60" s="280" t="s">
        <v>376</v>
      </c>
      <c r="K60" s="2" t="str">
        <f t="shared" si="0"/>
        <v>適・不適のどちらかを■にしてください</v>
      </c>
      <c r="L60" s="2"/>
      <c r="M60" s="2"/>
      <c r="N60" s="2"/>
      <c r="O60" s="2">
        <f t="shared" si="1"/>
        <v>1</v>
      </c>
    </row>
    <row r="61" spans="2:15" s="5" customFormat="1" ht="54" customHeight="1">
      <c r="B61" s="390"/>
      <c r="C61" s="391"/>
      <c r="D61" s="139"/>
      <c r="E61" s="163" t="s">
        <v>302</v>
      </c>
      <c r="F61" s="141" t="s">
        <v>2</v>
      </c>
      <c r="G61" s="141" t="s">
        <v>2</v>
      </c>
      <c r="H61" s="178"/>
      <c r="I61" s="179"/>
      <c r="K61" s="2" t="str">
        <f t="shared" si="0"/>
        <v>適・不適のどちらかを■にしてください</v>
      </c>
      <c r="L61" s="2"/>
      <c r="M61" s="2"/>
      <c r="N61" s="2"/>
      <c r="O61" s="2">
        <f t="shared" si="1"/>
        <v>1</v>
      </c>
    </row>
    <row r="62" spans="2:15" s="5" customFormat="1" ht="40.5" customHeight="1">
      <c r="B62" s="390"/>
      <c r="C62" s="391"/>
      <c r="D62" s="139"/>
      <c r="E62" s="163" t="s">
        <v>303</v>
      </c>
      <c r="F62" s="141" t="s">
        <v>2</v>
      </c>
      <c r="G62" s="141" t="s">
        <v>2</v>
      </c>
      <c r="H62" s="178"/>
      <c r="I62" s="179"/>
      <c r="K62" s="2" t="str">
        <f t="shared" si="0"/>
        <v>適・不適のどちらかを■にしてください</v>
      </c>
      <c r="L62" s="2"/>
      <c r="M62" s="2"/>
      <c r="N62" s="2"/>
      <c r="O62" s="2">
        <f t="shared" si="1"/>
        <v>1</v>
      </c>
    </row>
    <row r="63" spans="2:15" s="5" customFormat="1" ht="54" customHeight="1">
      <c r="B63" s="385"/>
      <c r="C63" s="387"/>
      <c r="D63" s="135"/>
      <c r="E63" s="136" t="s">
        <v>304</v>
      </c>
      <c r="F63" s="137" t="s">
        <v>2</v>
      </c>
      <c r="G63" s="137" t="s">
        <v>2</v>
      </c>
      <c r="H63" s="182"/>
      <c r="I63" s="183"/>
      <c r="K63" s="2" t="str">
        <f t="shared" si="0"/>
        <v>適・不適のどちらかを■にしてください</v>
      </c>
      <c r="L63" s="2"/>
      <c r="M63" s="2"/>
      <c r="N63" s="2"/>
      <c r="O63" s="2">
        <f t="shared" si="1"/>
        <v>1</v>
      </c>
    </row>
    <row r="64" spans="2:15" s="5" customFormat="1" ht="41.25" customHeight="1">
      <c r="B64" s="390">
        <v>9</v>
      </c>
      <c r="C64" s="391" t="s">
        <v>613</v>
      </c>
      <c r="D64" s="170" t="s">
        <v>229</v>
      </c>
      <c r="E64" s="142" t="s">
        <v>377</v>
      </c>
      <c r="F64" s="184" t="s">
        <v>2</v>
      </c>
      <c r="G64" s="184" t="s">
        <v>2</v>
      </c>
      <c r="H64" s="386" t="s">
        <v>42</v>
      </c>
      <c r="I64" s="147" t="s">
        <v>233</v>
      </c>
      <c r="K64" s="2" t="str">
        <f t="shared" si="0"/>
        <v>適・不適のどちらかを■にしてください</v>
      </c>
      <c r="L64" s="2"/>
      <c r="M64" s="2"/>
      <c r="N64" s="2"/>
      <c r="O64" s="2">
        <f t="shared" si="1"/>
        <v>1</v>
      </c>
    </row>
    <row r="65" spans="2:15" s="5" customFormat="1" ht="40.5" customHeight="1">
      <c r="B65" s="390"/>
      <c r="C65" s="391"/>
      <c r="D65" s="174" t="s">
        <v>230</v>
      </c>
      <c r="E65" s="174" t="s">
        <v>378</v>
      </c>
      <c r="F65" s="141" t="s">
        <v>2</v>
      </c>
      <c r="G65" s="141" t="s">
        <v>2</v>
      </c>
      <c r="H65" s="391"/>
      <c r="I65" s="231"/>
      <c r="K65" s="2" t="str">
        <f t="shared" si="0"/>
        <v>適・不適のどちらかを■にしてください</v>
      </c>
      <c r="L65" s="2"/>
      <c r="M65" s="2"/>
      <c r="N65" s="2"/>
      <c r="O65" s="2">
        <f t="shared" si="1"/>
        <v>1</v>
      </c>
    </row>
    <row r="66" spans="2:15" s="5" customFormat="1" ht="40.5" customHeight="1">
      <c r="B66" s="385"/>
      <c r="C66" s="387"/>
      <c r="D66" s="164" t="s">
        <v>231</v>
      </c>
      <c r="E66" s="163" t="s">
        <v>314</v>
      </c>
      <c r="F66" s="175" t="s">
        <v>2</v>
      </c>
      <c r="G66" s="175" t="s">
        <v>2</v>
      </c>
      <c r="H66" s="387"/>
      <c r="I66" s="232"/>
      <c r="K66" s="2" t="str">
        <f t="shared" si="0"/>
        <v>適・不適のどちらかを■にしてください</v>
      </c>
      <c r="L66" s="2"/>
      <c r="M66" s="2"/>
      <c r="N66" s="2"/>
      <c r="O66" s="2">
        <f t="shared" si="1"/>
        <v>1</v>
      </c>
    </row>
    <row r="67" spans="2:15" s="5" customFormat="1" ht="40.5" customHeight="1">
      <c r="B67" s="384">
        <v>10</v>
      </c>
      <c r="C67" s="185" t="s">
        <v>14</v>
      </c>
      <c r="D67" s="185" t="s">
        <v>234</v>
      </c>
      <c r="E67" s="162" t="s">
        <v>318</v>
      </c>
      <c r="F67" s="134" t="s">
        <v>2</v>
      </c>
      <c r="G67" s="134" t="s">
        <v>2</v>
      </c>
      <c r="H67" s="405" t="s">
        <v>43</v>
      </c>
      <c r="I67" s="386" t="s">
        <v>379</v>
      </c>
      <c r="K67" s="2" t="str">
        <f t="shared" si="0"/>
        <v>適・不適のどちらかを■にしてください</v>
      </c>
      <c r="L67" s="2"/>
      <c r="M67" s="2"/>
      <c r="N67" s="2"/>
      <c r="O67" s="2">
        <f t="shared" si="1"/>
        <v>1</v>
      </c>
    </row>
    <row r="68" spans="2:15" s="5" customFormat="1" ht="40.5" customHeight="1">
      <c r="B68" s="390"/>
      <c r="C68" s="142"/>
      <c r="D68" s="170"/>
      <c r="E68" s="140" t="s">
        <v>319</v>
      </c>
      <c r="F68" s="141" t="s">
        <v>2</v>
      </c>
      <c r="G68" s="141" t="s">
        <v>2</v>
      </c>
      <c r="H68" s="392"/>
      <c r="I68" s="406"/>
      <c r="K68" s="2" t="str">
        <f t="shared" si="0"/>
        <v>適・不適のどちらかを■にしてください</v>
      </c>
      <c r="L68" s="2"/>
      <c r="M68" s="2"/>
      <c r="N68" s="2"/>
      <c r="O68" s="2">
        <f t="shared" si="1"/>
        <v>1</v>
      </c>
    </row>
    <row r="69" spans="2:15" s="5" customFormat="1" ht="54.75" customHeight="1">
      <c r="B69" s="385"/>
      <c r="C69" s="135"/>
      <c r="D69" s="164" t="s">
        <v>235</v>
      </c>
      <c r="E69" s="136" t="s">
        <v>320</v>
      </c>
      <c r="F69" s="137" t="s">
        <v>2</v>
      </c>
      <c r="G69" s="137" t="s">
        <v>2</v>
      </c>
      <c r="H69" s="393"/>
      <c r="I69" s="401"/>
      <c r="K69" s="2" t="str">
        <f t="shared" si="0"/>
        <v>適・不適のどちらかを■にしてください</v>
      </c>
      <c r="L69" s="2"/>
      <c r="M69" s="2"/>
      <c r="N69" s="2"/>
      <c r="O69" s="2">
        <f t="shared" si="1"/>
        <v>1</v>
      </c>
    </row>
    <row r="70" spans="2:16" s="4" customFormat="1" ht="54" customHeight="1">
      <c r="B70" s="384">
        <v>11</v>
      </c>
      <c r="C70" s="142" t="s">
        <v>11</v>
      </c>
      <c r="D70" s="139" t="s">
        <v>237</v>
      </c>
      <c r="E70" s="186" t="s">
        <v>380</v>
      </c>
      <c r="F70" s="184" t="s">
        <v>2</v>
      </c>
      <c r="G70" s="184" t="s">
        <v>2</v>
      </c>
      <c r="H70" s="391" t="s">
        <v>381</v>
      </c>
      <c r="I70" s="147" t="s">
        <v>376</v>
      </c>
      <c r="K70" s="2" t="str">
        <f t="shared" si="0"/>
        <v>適・不適のどちらかを■にしてください</v>
      </c>
      <c r="L70" s="2"/>
      <c r="M70" s="2"/>
      <c r="N70" s="2"/>
      <c r="O70" s="2">
        <f t="shared" si="1"/>
        <v>1</v>
      </c>
      <c r="P70" s="5"/>
    </row>
    <row r="71" spans="2:16" s="4" customFormat="1" ht="40.5" customHeight="1">
      <c r="B71" s="385"/>
      <c r="C71" s="135"/>
      <c r="D71" s="164" t="s">
        <v>236</v>
      </c>
      <c r="E71" s="156" t="s">
        <v>382</v>
      </c>
      <c r="F71" s="137" t="s">
        <v>2</v>
      </c>
      <c r="G71" s="137" t="s">
        <v>2</v>
      </c>
      <c r="H71" s="387"/>
      <c r="I71" s="281" t="s">
        <v>238</v>
      </c>
      <c r="K71" s="2" t="str">
        <f t="shared" si="0"/>
        <v>適・不適のどちらかを■にしてください</v>
      </c>
      <c r="L71" s="2"/>
      <c r="M71" s="2"/>
      <c r="N71" s="2"/>
      <c r="O71" s="2">
        <f t="shared" si="1"/>
        <v>1</v>
      </c>
      <c r="P71" s="5"/>
    </row>
    <row r="72" spans="2:16" s="4" customFormat="1" ht="127.5" customHeight="1">
      <c r="B72" s="75">
        <v>12</v>
      </c>
      <c r="C72" s="187" t="s">
        <v>12</v>
      </c>
      <c r="D72" s="188" t="s">
        <v>239</v>
      </c>
      <c r="E72" s="165" t="s">
        <v>417</v>
      </c>
      <c r="F72" s="168" t="s">
        <v>2</v>
      </c>
      <c r="G72" s="168" t="s">
        <v>2</v>
      </c>
      <c r="H72" s="189" t="s">
        <v>383</v>
      </c>
      <c r="I72" s="169" t="s">
        <v>384</v>
      </c>
      <c r="J72" s="5"/>
      <c r="K72" s="2" t="str">
        <f t="shared" si="0"/>
        <v>適・不適のどちらかを■にしてください</v>
      </c>
      <c r="L72" s="2"/>
      <c r="M72" s="2"/>
      <c r="N72" s="2"/>
      <c r="O72" s="2">
        <f t="shared" si="1"/>
        <v>1</v>
      </c>
      <c r="P72" s="5"/>
    </row>
    <row r="73" spans="2:16" s="4" customFormat="1" ht="48.75" customHeight="1">
      <c r="B73" s="384">
        <v>13</v>
      </c>
      <c r="C73" s="145" t="s">
        <v>385</v>
      </c>
      <c r="D73" s="146" t="s">
        <v>240</v>
      </c>
      <c r="E73" s="171" t="s">
        <v>323</v>
      </c>
      <c r="F73" s="134" t="s">
        <v>2</v>
      </c>
      <c r="G73" s="134" t="s">
        <v>2</v>
      </c>
      <c r="H73" s="386" t="s">
        <v>386</v>
      </c>
      <c r="I73" s="405" t="s">
        <v>418</v>
      </c>
      <c r="K73" s="2" t="str">
        <f t="shared" si="0"/>
        <v>適・不適のどちらかを■にしてください</v>
      </c>
      <c r="L73" s="2"/>
      <c r="M73" s="2"/>
      <c r="N73" s="2"/>
      <c r="O73" s="2">
        <f t="shared" si="1"/>
        <v>1</v>
      </c>
      <c r="P73" s="5"/>
    </row>
    <row r="74" spans="2:16" s="4" customFormat="1" ht="40.5" customHeight="1">
      <c r="B74" s="390"/>
      <c r="C74" s="142"/>
      <c r="D74" s="174" t="s">
        <v>243</v>
      </c>
      <c r="E74" s="140" t="s">
        <v>321</v>
      </c>
      <c r="F74" s="141" t="s">
        <v>2</v>
      </c>
      <c r="G74" s="141" t="s">
        <v>2</v>
      </c>
      <c r="H74" s="391"/>
      <c r="I74" s="392"/>
      <c r="K74" s="2" t="str">
        <f aca="true" t="shared" si="2" ref="K74:K109">IF(OR(AND(F74="□",G74="□"),AND(F74="■",G74="■")),"適・不適のどちらかを■にしてください","")</f>
        <v>適・不適のどちらかを■にしてください</v>
      </c>
      <c r="L74" s="2"/>
      <c r="M74" s="2"/>
      <c r="N74" s="2"/>
      <c r="O74" s="2">
        <f aca="true" t="shared" si="3" ref="O74:O109">IF(K74="",0,1)</f>
        <v>1</v>
      </c>
      <c r="P74" s="5"/>
    </row>
    <row r="75" spans="2:16" s="4" customFormat="1" ht="27" customHeight="1">
      <c r="B75" s="390"/>
      <c r="C75" s="142"/>
      <c r="D75" s="174" t="s">
        <v>241</v>
      </c>
      <c r="E75" s="127" t="s">
        <v>322</v>
      </c>
      <c r="F75" s="141" t="s">
        <v>2</v>
      </c>
      <c r="G75" s="141" t="s">
        <v>2</v>
      </c>
      <c r="H75" s="391"/>
      <c r="I75" s="392"/>
      <c r="K75" s="2" t="str">
        <f t="shared" si="2"/>
        <v>適・不適のどちらかを■にしてください</v>
      </c>
      <c r="L75" s="2"/>
      <c r="M75" s="2"/>
      <c r="N75" s="2"/>
      <c r="O75" s="2">
        <f t="shared" si="3"/>
        <v>1</v>
      </c>
      <c r="P75" s="5"/>
    </row>
    <row r="76" spans="2:16" s="4" customFormat="1" ht="40.5" customHeight="1">
      <c r="B76" s="390"/>
      <c r="C76" s="142"/>
      <c r="D76" s="174" t="s">
        <v>423</v>
      </c>
      <c r="E76" s="190" t="s">
        <v>387</v>
      </c>
      <c r="F76" s="141" t="s">
        <v>2</v>
      </c>
      <c r="G76" s="141" t="s">
        <v>2</v>
      </c>
      <c r="H76" s="391"/>
      <c r="I76" s="392"/>
      <c r="K76" s="2" t="str">
        <f t="shared" si="2"/>
        <v>適・不適のどちらかを■にしてください</v>
      </c>
      <c r="L76" s="2"/>
      <c r="M76" s="2"/>
      <c r="N76" s="2"/>
      <c r="O76" s="2">
        <f t="shared" si="3"/>
        <v>1</v>
      </c>
      <c r="P76" s="5"/>
    </row>
    <row r="77" spans="2:16" s="4" customFormat="1" ht="74.25" customHeight="1">
      <c r="B77" s="385"/>
      <c r="C77" s="135"/>
      <c r="D77" s="143" t="s">
        <v>242</v>
      </c>
      <c r="E77" s="136" t="s">
        <v>324</v>
      </c>
      <c r="F77" s="137" t="s">
        <v>2</v>
      </c>
      <c r="G77" s="137" t="s">
        <v>2</v>
      </c>
      <c r="H77" s="387"/>
      <c r="I77" s="393"/>
      <c r="J77" s="5"/>
      <c r="K77" s="2" t="str">
        <f t="shared" si="2"/>
        <v>適・不適のどちらかを■にしてください</v>
      </c>
      <c r="L77" s="2"/>
      <c r="M77" s="2"/>
      <c r="N77" s="2"/>
      <c r="O77" s="2">
        <f t="shared" si="3"/>
        <v>1</v>
      </c>
      <c r="P77" s="5"/>
    </row>
    <row r="78" spans="2:16" s="4" customFormat="1" ht="45" customHeight="1">
      <c r="B78" s="75">
        <v>14</v>
      </c>
      <c r="C78" s="191" t="s">
        <v>17</v>
      </c>
      <c r="D78" s="192" t="s">
        <v>244</v>
      </c>
      <c r="E78" s="166" t="s">
        <v>388</v>
      </c>
      <c r="F78" s="168" t="s">
        <v>2</v>
      </c>
      <c r="G78" s="168" t="s">
        <v>2</v>
      </c>
      <c r="H78" s="189" t="s">
        <v>44</v>
      </c>
      <c r="I78" s="193" t="s">
        <v>389</v>
      </c>
      <c r="K78" s="2" t="str">
        <f t="shared" si="2"/>
        <v>適・不適のどちらかを■にしてください</v>
      </c>
      <c r="L78" s="2"/>
      <c r="M78" s="2"/>
      <c r="N78" s="2"/>
      <c r="O78" s="2">
        <f t="shared" si="3"/>
        <v>1</v>
      </c>
      <c r="P78" s="5"/>
    </row>
    <row r="79" spans="2:16" s="4" customFormat="1" ht="45" customHeight="1">
      <c r="B79" s="384">
        <v>15</v>
      </c>
      <c r="C79" s="407" t="s">
        <v>35</v>
      </c>
      <c r="D79" s="145" t="s">
        <v>245</v>
      </c>
      <c r="E79" s="162" t="s">
        <v>390</v>
      </c>
      <c r="F79" s="194" t="s">
        <v>2</v>
      </c>
      <c r="G79" s="194" t="s">
        <v>2</v>
      </c>
      <c r="H79" s="195" t="s">
        <v>391</v>
      </c>
      <c r="I79" s="210" t="s">
        <v>250</v>
      </c>
      <c r="K79" s="2" t="str">
        <f t="shared" si="2"/>
        <v>適・不適のどちらかを■にしてください</v>
      </c>
      <c r="L79" s="2"/>
      <c r="M79" s="2"/>
      <c r="N79" s="2"/>
      <c r="O79" s="2">
        <f t="shared" si="3"/>
        <v>1</v>
      </c>
      <c r="P79" s="5"/>
    </row>
    <row r="80" spans="2:15" s="4" customFormat="1" ht="33.75" customHeight="1">
      <c r="B80" s="390"/>
      <c r="C80" s="408"/>
      <c r="D80" s="153"/>
      <c r="E80" s="139" t="s">
        <v>392</v>
      </c>
      <c r="F80" s="141" t="s">
        <v>2</v>
      </c>
      <c r="G80" s="141" t="s">
        <v>2</v>
      </c>
      <c r="H80" s="196"/>
      <c r="I80" s="280" t="s">
        <v>393</v>
      </c>
      <c r="K80" s="2" t="str">
        <f t="shared" si="2"/>
        <v>適・不適のどちらかを■にしてください</v>
      </c>
      <c r="L80" s="2"/>
      <c r="M80" s="2"/>
      <c r="N80" s="2"/>
      <c r="O80" s="2">
        <f t="shared" si="3"/>
        <v>1</v>
      </c>
    </row>
    <row r="81" spans="2:16" s="4" customFormat="1" ht="47.25" customHeight="1">
      <c r="B81" s="390"/>
      <c r="C81" s="408"/>
      <c r="D81" s="197" t="s">
        <v>246</v>
      </c>
      <c r="E81" s="190" t="s">
        <v>338</v>
      </c>
      <c r="F81" s="175" t="s">
        <v>2</v>
      </c>
      <c r="G81" s="175" t="s">
        <v>2</v>
      </c>
      <c r="H81" s="196"/>
      <c r="I81" s="285" t="s">
        <v>251</v>
      </c>
      <c r="K81" s="2" t="str">
        <f t="shared" si="2"/>
        <v>適・不適のどちらかを■にしてください</v>
      </c>
      <c r="L81" s="2"/>
      <c r="M81" s="2"/>
      <c r="N81" s="2"/>
      <c r="O81" s="2">
        <f t="shared" si="3"/>
        <v>1</v>
      </c>
      <c r="P81" s="5"/>
    </row>
    <row r="82" spans="2:16" s="4" customFormat="1" ht="37.5" customHeight="1">
      <c r="B82" s="390"/>
      <c r="C82" s="408"/>
      <c r="D82" s="197" t="s">
        <v>247</v>
      </c>
      <c r="E82" s="190" t="s">
        <v>394</v>
      </c>
      <c r="F82" s="141" t="s">
        <v>2</v>
      </c>
      <c r="G82" s="141" t="s">
        <v>2</v>
      </c>
      <c r="H82" s="196"/>
      <c r="I82" s="285" t="s">
        <v>395</v>
      </c>
      <c r="K82" s="2" t="str">
        <f t="shared" si="2"/>
        <v>適・不適のどちらかを■にしてください</v>
      </c>
      <c r="L82" s="2"/>
      <c r="M82" s="2"/>
      <c r="N82" s="2"/>
      <c r="O82" s="2">
        <f t="shared" si="3"/>
        <v>1</v>
      </c>
      <c r="P82" s="5"/>
    </row>
    <row r="83" spans="2:16" s="4" customFormat="1" ht="27" customHeight="1">
      <c r="B83" s="390"/>
      <c r="C83" s="408"/>
      <c r="D83" s="197" t="s">
        <v>248</v>
      </c>
      <c r="E83" s="190" t="s">
        <v>419</v>
      </c>
      <c r="F83" s="184" t="s">
        <v>2</v>
      </c>
      <c r="G83" s="184" t="s">
        <v>2</v>
      </c>
      <c r="H83" s="198"/>
      <c r="I83" s="280" t="s">
        <v>31</v>
      </c>
      <c r="K83" s="2" t="str">
        <f t="shared" si="2"/>
        <v>適・不適のどちらかを■にしてください</v>
      </c>
      <c r="L83" s="2"/>
      <c r="M83" s="2"/>
      <c r="N83" s="2"/>
      <c r="O83" s="2">
        <f t="shared" si="3"/>
        <v>1</v>
      </c>
      <c r="P83" s="5"/>
    </row>
    <row r="84" spans="2:16" s="4" customFormat="1" ht="40.5" customHeight="1">
      <c r="B84" s="385"/>
      <c r="C84" s="409"/>
      <c r="D84" s="199" t="s">
        <v>249</v>
      </c>
      <c r="E84" s="156" t="s">
        <v>325</v>
      </c>
      <c r="F84" s="137" t="s">
        <v>2</v>
      </c>
      <c r="G84" s="137" t="s">
        <v>2</v>
      </c>
      <c r="H84" s="200"/>
      <c r="I84" s="281"/>
      <c r="K84" s="2" t="str">
        <f t="shared" si="2"/>
        <v>適・不適のどちらかを■にしてください</v>
      </c>
      <c r="L84" s="2"/>
      <c r="M84" s="2"/>
      <c r="N84" s="2"/>
      <c r="O84" s="2">
        <f t="shared" si="3"/>
        <v>1</v>
      </c>
      <c r="P84" s="5"/>
    </row>
    <row r="85" spans="2:16" s="4" customFormat="1" ht="81" customHeight="1">
      <c r="B85" s="384">
        <v>16</v>
      </c>
      <c r="C85" s="386" t="s">
        <v>252</v>
      </c>
      <c r="D85" s="162" t="s">
        <v>253</v>
      </c>
      <c r="E85" s="146" t="s">
        <v>326</v>
      </c>
      <c r="F85" s="134" t="s">
        <v>2</v>
      </c>
      <c r="G85" s="134" t="s">
        <v>2</v>
      </c>
      <c r="H85" s="128" t="s">
        <v>116</v>
      </c>
      <c r="I85" s="145" t="s">
        <v>256</v>
      </c>
      <c r="K85" s="2" t="str">
        <f t="shared" si="2"/>
        <v>適・不適のどちらかを■にしてください</v>
      </c>
      <c r="L85" s="2"/>
      <c r="M85" s="2"/>
      <c r="N85" s="2"/>
      <c r="O85" s="2">
        <f t="shared" si="3"/>
        <v>1</v>
      </c>
      <c r="P85" s="5"/>
    </row>
    <row r="86" spans="2:16" s="4" customFormat="1" ht="40.5" customHeight="1">
      <c r="B86" s="390"/>
      <c r="C86" s="391"/>
      <c r="D86" s="174" t="s">
        <v>254</v>
      </c>
      <c r="E86" s="147" t="s">
        <v>339</v>
      </c>
      <c r="F86" s="141" t="s">
        <v>2</v>
      </c>
      <c r="G86" s="141" t="s">
        <v>2</v>
      </c>
      <c r="H86" s="129"/>
      <c r="I86" s="147"/>
      <c r="K86" s="2" t="str">
        <f t="shared" si="2"/>
        <v>適・不適のどちらかを■にしてください</v>
      </c>
      <c r="L86" s="2"/>
      <c r="M86" s="2"/>
      <c r="N86" s="2"/>
      <c r="O86" s="2">
        <f t="shared" si="3"/>
        <v>1</v>
      </c>
      <c r="P86" s="5"/>
    </row>
    <row r="87" spans="2:16" s="4" customFormat="1" ht="40.5" customHeight="1">
      <c r="B87" s="385"/>
      <c r="C87" s="387"/>
      <c r="D87" s="164" t="s">
        <v>255</v>
      </c>
      <c r="E87" s="156" t="s">
        <v>340</v>
      </c>
      <c r="F87" s="137" t="s">
        <v>2</v>
      </c>
      <c r="G87" s="137" t="s">
        <v>2</v>
      </c>
      <c r="H87" s="130"/>
      <c r="I87" s="155"/>
      <c r="K87" s="2" t="str">
        <f t="shared" si="2"/>
        <v>適・不適のどちらかを■にしてください</v>
      </c>
      <c r="L87" s="2"/>
      <c r="M87" s="2"/>
      <c r="N87" s="2"/>
      <c r="O87" s="2">
        <f t="shared" si="3"/>
        <v>1</v>
      </c>
      <c r="P87" s="5"/>
    </row>
    <row r="88" spans="2:16" s="4" customFormat="1" ht="60" customHeight="1">
      <c r="B88" s="384">
        <v>17</v>
      </c>
      <c r="C88" s="386" t="s">
        <v>424</v>
      </c>
      <c r="D88" s="131" t="s">
        <v>257</v>
      </c>
      <c r="E88" s="146" t="s">
        <v>396</v>
      </c>
      <c r="F88" s="134" t="s">
        <v>2</v>
      </c>
      <c r="G88" s="134" t="s">
        <v>2</v>
      </c>
      <c r="H88" s="131" t="s">
        <v>397</v>
      </c>
      <c r="I88" s="145"/>
      <c r="K88" s="2" t="str">
        <f t="shared" si="2"/>
        <v>適・不適のどちらかを■にしてください</v>
      </c>
      <c r="L88" s="2"/>
      <c r="M88" s="2"/>
      <c r="N88" s="2"/>
      <c r="O88" s="2">
        <f t="shared" si="3"/>
        <v>1</v>
      </c>
      <c r="P88" s="5"/>
    </row>
    <row r="89" spans="2:16" s="6" customFormat="1" ht="60.75" customHeight="1">
      <c r="B89" s="390"/>
      <c r="C89" s="391"/>
      <c r="D89" s="148" t="s">
        <v>341</v>
      </c>
      <c r="E89" s="147" t="s">
        <v>342</v>
      </c>
      <c r="F89" s="141" t="s">
        <v>2</v>
      </c>
      <c r="G89" s="141" t="s">
        <v>2</v>
      </c>
      <c r="H89" s="201"/>
      <c r="I89" s="279"/>
      <c r="J89" s="36"/>
      <c r="K89" s="2" t="str">
        <f t="shared" si="2"/>
        <v>適・不適のどちらかを■にしてください</v>
      </c>
      <c r="L89" s="2"/>
      <c r="M89" s="2"/>
      <c r="N89" s="2"/>
      <c r="O89" s="2">
        <f t="shared" si="3"/>
        <v>1</v>
      </c>
      <c r="P89" s="5"/>
    </row>
    <row r="90" spans="2:16" s="6" customFormat="1" ht="54" customHeight="1">
      <c r="B90" s="390"/>
      <c r="C90" s="202"/>
      <c r="D90" s="147"/>
      <c r="E90" s="148" t="s">
        <v>343</v>
      </c>
      <c r="F90" s="141" t="s">
        <v>2</v>
      </c>
      <c r="G90" s="141" t="s">
        <v>2</v>
      </c>
      <c r="H90" s="201"/>
      <c r="I90" s="279" t="s">
        <v>398</v>
      </c>
      <c r="J90" s="36"/>
      <c r="K90" s="2" t="str">
        <f t="shared" si="2"/>
        <v>適・不適のどちらかを■にしてください</v>
      </c>
      <c r="L90" s="2"/>
      <c r="M90" s="2"/>
      <c r="N90" s="2"/>
      <c r="O90" s="2">
        <f t="shared" si="3"/>
        <v>1</v>
      </c>
      <c r="P90" s="5"/>
    </row>
    <row r="91" spans="2:16" s="6" customFormat="1" ht="39.75" customHeight="1">
      <c r="B91" s="390"/>
      <c r="C91" s="202"/>
      <c r="D91" s="203"/>
      <c r="E91" s="190" t="s">
        <v>344</v>
      </c>
      <c r="F91" s="141" t="s">
        <v>2</v>
      </c>
      <c r="G91" s="141" t="s">
        <v>2</v>
      </c>
      <c r="H91" s="201"/>
      <c r="I91" s="279" t="s">
        <v>258</v>
      </c>
      <c r="J91" s="36"/>
      <c r="K91" s="2" t="str">
        <f t="shared" si="2"/>
        <v>適・不適のどちらかを■にしてください</v>
      </c>
      <c r="L91" s="2"/>
      <c r="M91" s="2"/>
      <c r="N91" s="2"/>
      <c r="O91" s="2">
        <f t="shared" si="3"/>
        <v>1</v>
      </c>
      <c r="P91" s="5"/>
    </row>
    <row r="92" spans="2:16" s="6" customFormat="1" ht="54" customHeight="1">
      <c r="B92" s="385"/>
      <c r="C92" s="204"/>
      <c r="D92" s="205"/>
      <c r="E92" s="155" t="s">
        <v>345</v>
      </c>
      <c r="F92" s="137" t="s">
        <v>2</v>
      </c>
      <c r="G92" s="137" t="s">
        <v>2</v>
      </c>
      <c r="H92" s="206"/>
      <c r="I92" s="278" t="s">
        <v>259</v>
      </c>
      <c r="J92" s="36"/>
      <c r="K92" s="2" t="str">
        <f t="shared" si="2"/>
        <v>適・不適のどちらかを■にしてください</v>
      </c>
      <c r="L92" s="2"/>
      <c r="M92" s="2"/>
      <c r="N92" s="2"/>
      <c r="O92" s="2">
        <f t="shared" si="3"/>
        <v>1</v>
      </c>
      <c r="P92" s="5"/>
    </row>
    <row r="93" spans="2:16" s="4" customFormat="1" ht="40.5" customHeight="1">
      <c r="B93" s="390">
        <v>18</v>
      </c>
      <c r="C93" s="185" t="s">
        <v>15</v>
      </c>
      <c r="D93" s="207" t="s">
        <v>261</v>
      </c>
      <c r="E93" s="162" t="s">
        <v>399</v>
      </c>
      <c r="F93" s="134" t="s">
        <v>2</v>
      </c>
      <c r="G93" s="134" t="s">
        <v>2</v>
      </c>
      <c r="H93" s="386" t="s">
        <v>45</v>
      </c>
      <c r="I93" s="282"/>
      <c r="K93" s="2" t="str">
        <f t="shared" si="2"/>
        <v>適・不適のどちらかを■にしてください</v>
      </c>
      <c r="L93" s="2"/>
      <c r="M93" s="2"/>
      <c r="N93" s="2"/>
      <c r="O93" s="2">
        <f t="shared" si="3"/>
        <v>1</v>
      </c>
      <c r="P93" s="5"/>
    </row>
    <row r="94" spans="2:16" s="4" customFormat="1" ht="54" customHeight="1">
      <c r="B94" s="390"/>
      <c r="C94" s="208"/>
      <c r="D94" s="153"/>
      <c r="E94" s="174" t="s">
        <v>400</v>
      </c>
      <c r="F94" s="141" t="s">
        <v>2</v>
      </c>
      <c r="G94" s="141" t="s">
        <v>2</v>
      </c>
      <c r="H94" s="391"/>
      <c r="I94" s="279" t="s">
        <v>401</v>
      </c>
      <c r="K94" s="2" t="str">
        <f t="shared" si="2"/>
        <v>適・不適のどちらかを■にしてください</v>
      </c>
      <c r="L94" s="2"/>
      <c r="M94" s="2"/>
      <c r="N94" s="2"/>
      <c r="O94" s="2">
        <f t="shared" si="3"/>
        <v>1</v>
      </c>
      <c r="P94" s="5"/>
    </row>
    <row r="95" spans="2:16" s="4" customFormat="1" ht="54" customHeight="1">
      <c r="B95" s="385"/>
      <c r="C95" s="209"/>
      <c r="D95" s="156" t="s">
        <v>260</v>
      </c>
      <c r="E95" s="164" t="s">
        <v>402</v>
      </c>
      <c r="F95" s="137" t="s">
        <v>2</v>
      </c>
      <c r="G95" s="137" t="s">
        <v>2</v>
      </c>
      <c r="H95" s="387"/>
      <c r="I95" s="135" t="s">
        <v>403</v>
      </c>
      <c r="K95" s="2" t="str">
        <f t="shared" si="2"/>
        <v>適・不適のどちらかを■にしてください</v>
      </c>
      <c r="L95" s="2"/>
      <c r="M95" s="2"/>
      <c r="N95" s="2"/>
      <c r="O95" s="2">
        <f t="shared" si="3"/>
        <v>1</v>
      </c>
      <c r="P95" s="5"/>
    </row>
    <row r="96" spans="2:16" s="4" customFormat="1" ht="40.5" customHeight="1">
      <c r="B96" s="76">
        <v>19</v>
      </c>
      <c r="C96" s="187" t="s">
        <v>16</v>
      </c>
      <c r="D96" s="187" t="s">
        <v>327</v>
      </c>
      <c r="E96" s="165" t="s">
        <v>404</v>
      </c>
      <c r="F96" s="168" t="s">
        <v>2</v>
      </c>
      <c r="G96" s="168" t="s">
        <v>2</v>
      </c>
      <c r="H96" s="286" t="s">
        <v>111</v>
      </c>
      <c r="I96" s="165" t="s">
        <v>405</v>
      </c>
      <c r="K96" s="2" t="str">
        <f t="shared" si="2"/>
        <v>適・不適のどちらかを■にしてください</v>
      </c>
      <c r="L96" s="2"/>
      <c r="M96" s="2"/>
      <c r="N96" s="2"/>
      <c r="O96" s="2">
        <f t="shared" si="3"/>
        <v>1</v>
      </c>
      <c r="P96" s="5"/>
    </row>
    <row r="97" spans="2:16" s="4" customFormat="1" ht="54" customHeight="1">
      <c r="B97" s="384">
        <v>20</v>
      </c>
      <c r="C97" s="131" t="s">
        <v>0</v>
      </c>
      <c r="D97" s="162" t="s">
        <v>262</v>
      </c>
      <c r="E97" s="133" t="s">
        <v>328</v>
      </c>
      <c r="F97" s="134" t="s">
        <v>2</v>
      </c>
      <c r="G97" s="134" t="s">
        <v>2</v>
      </c>
      <c r="H97" s="386" t="s">
        <v>406</v>
      </c>
      <c r="I97" s="386" t="s">
        <v>420</v>
      </c>
      <c r="K97" s="2" t="str">
        <f t="shared" si="2"/>
        <v>適・不適のどちらかを■にしてください</v>
      </c>
      <c r="L97" s="2"/>
      <c r="M97" s="2"/>
      <c r="N97" s="2"/>
      <c r="O97" s="2">
        <f t="shared" si="3"/>
        <v>1</v>
      </c>
      <c r="P97" s="5"/>
    </row>
    <row r="98" spans="2:16" s="4" customFormat="1" ht="33" customHeight="1">
      <c r="B98" s="390"/>
      <c r="C98" s="142"/>
      <c r="D98" s="174" t="s">
        <v>263</v>
      </c>
      <c r="E98" s="140" t="s">
        <v>407</v>
      </c>
      <c r="F98" s="141" t="s">
        <v>2</v>
      </c>
      <c r="G98" s="141" t="s">
        <v>2</v>
      </c>
      <c r="H98" s="391"/>
      <c r="I98" s="391"/>
      <c r="J98" s="5"/>
      <c r="K98" s="2" t="str">
        <f t="shared" si="2"/>
        <v>適・不適のどちらかを■にしてください</v>
      </c>
      <c r="L98" s="2"/>
      <c r="M98" s="2"/>
      <c r="N98" s="2"/>
      <c r="O98" s="2">
        <f t="shared" si="3"/>
        <v>1</v>
      </c>
      <c r="P98" s="5"/>
    </row>
    <row r="99" spans="2:16" s="4" customFormat="1" ht="55.5" customHeight="1">
      <c r="B99" s="390"/>
      <c r="C99" s="142"/>
      <c r="D99" s="127" t="s">
        <v>264</v>
      </c>
      <c r="E99" s="140" t="s">
        <v>408</v>
      </c>
      <c r="F99" s="141" t="s">
        <v>2</v>
      </c>
      <c r="G99" s="141" t="s">
        <v>2</v>
      </c>
      <c r="H99" s="391"/>
      <c r="I99" s="391"/>
      <c r="J99" s="5"/>
      <c r="K99" s="2" t="str">
        <f t="shared" si="2"/>
        <v>適・不適のどちらかを■にしてください</v>
      </c>
      <c r="L99" s="2"/>
      <c r="M99" s="2"/>
      <c r="N99" s="2"/>
      <c r="O99" s="2">
        <f t="shared" si="3"/>
        <v>1</v>
      </c>
      <c r="P99" s="5"/>
    </row>
    <row r="100" spans="2:16" s="4" customFormat="1" ht="66.75" customHeight="1">
      <c r="B100" s="384">
        <v>21</v>
      </c>
      <c r="C100" s="145" t="s">
        <v>18</v>
      </c>
      <c r="D100" s="173" t="s">
        <v>265</v>
      </c>
      <c r="E100" s="133" t="s">
        <v>329</v>
      </c>
      <c r="F100" s="134" t="s">
        <v>2</v>
      </c>
      <c r="G100" s="134" t="s">
        <v>2</v>
      </c>
      <c r="H100" s="386" t="s">
        <v>409</v>
      </c>
      <c r="I100" s="210" t="s">
        <v>421</v>
      </c>
      <c r="J100" s="5"/>
      <c r="K100" s="2" t="str">
        <f t="shared" si="2"/>
        <v>適・不適のどちらかを■にしてください</v>
      </c>
      <c r="L100" s="2"/>
      <c r="M100" s="2"/>
      <c r="N100" s="2"/>
      <c r="O100" s="2">
        <f t="shared" si="3"/>
        <v>1</v>
      </c>
      <c r="P100" s="5"/>
    </row>
    <row r="101" spans="2:16" s="4" customFormat="1" ht="46.5" customHeight="1">
      <c r="B101" s="390"/>
      <c r="C101" s="211"/>
      <c r="D101" s="153"/>
      <c r="E101" s="140" t="s">
        <v>410</v>
      </c>
      <c r="F101" s="141" t="s">
        <v>2</v>
      </c>
      <c r="G101" s="141" t="s">
        <v>2</v>
      </c>
      <c r="H101" s="391"/>
      <c r="I101" s="147"/>
      <c r="K101" s="2" t="str">
        <f t="shared" si="2"/>
        <v>適・不適のどちらかを■にしてください</v>
      </c>
      <c r="L101" s="2"/>
      <c r="M101" s="2"/>
      <c r="N101" s="2"/>
      <c r="O101" s="2">
        <f t="shared" si="3"/>
        <v>1</v>
      </c>
      <c r="P101" s="5"/>
    </row>
    <row r="102" spans="2:16" s="4" customFormat="1" ht="40.5" customHeight="1">
      <c r="B102" s="385"/>
      <c r="C102" s="212"/>
      <c r="D102" s="156" t="s">
        <v>266</v>
      </c>
      <c r="E102" s="136" t="s">
        <v>411</v>
      </c>
      <c r="F102" s="137" t="s">
        <v>2</v>
      </c>
      <c r="G102" s="137" t="s">
        <v>2</v>
      </c>
      <c r="H102" s="387"/>
      <c r="I102" s="155"/>
      <c r="K102" s="2" t="str">
        <f t="shared" si="2"/>
        <v>適・不適のどちらかを■にしてください</v>
      </c>
      <c r="L102" s="2"/>
      <c r="M102" s="2"/>
      <c r="N102" s="2"/>
      <c r="O102" s="2">
        <f t="shared" si="3"/>
        <v>1</v>
      </c>
      <c r="P102" s="5"/>
    </row>
    <row r="103" spans="2:16" s="7" customFormat="1" ht="135" customHeight="1">
      <c r="B103" s="384">
        <v>22</v>
      </c>
      <c r="C103" s="213" t="s">
        <v>1</v>
      </c>
      <c r="D103" s="214" t="s">
        <v>269</v>
      </c>
      <c r="E103" s="215" t="s">
        <v>330</v>
      </c>
      <c r="F103" s="134" t="s">
        <v>2</v>
      </c>
      <c r="G103" s="134" t="s">
        <v>2</v>
      </c>
      <c r="H103" s="386" t="s">
        <v>46</v>
      </c>
      <c r="I103" s="213" t="s">
        <v>422</v>
      </c>
      <c r="K103" s="2" t="str">
        <f t="shared" si="2"/>
        <v>適・不適のどちらかを■にしてください</v>
      </c>
      <c r="L103" s="2"/>
      <c r="M103" s="2"/>
      <c r="N103" s="2"/>
      <c r="O103" s="2">
        <f t="shared" si="3"/>
        <v>1</v>
      </c>
      <c r="P103" s="5"/>
    </row>
    <row r="104" spans="2:16" s="7" customFormat="1" ht="81" customHeight="1">
      <c r="B104" s="390"/>
      <c r="C104" s="216"/>
      <c r="D104" s="217" t="s">
        <v>268</v>
      </c>
      <c r="E104" s="218" t="s">
        <v>331</v>
      </c>
      <c r="F104" s="141" t="s">
        <v>2</v>
      </c>
      <c r="G104" s="141" t="s">
        <v>2</v>
      </c>
      <c r="H104" s="391"/>
      <c r="I104" s="285" t="s">
        <v>412</v>
      </c>
      <c r="K104" s="2" t="str">
        <f t="shared" si="2"/>
        <v>適・不適のどちらかを■にしてください</v>
      </c>
      <c r="L104" s="2"/>
      <c r="M104" s="2"/>
      <c r="N104" s="2"/>
      <c r="O104" s="2">
        <f t="shared" si="3"/>
        <v>1</v>
      </c>
      <c r="P104" s="5"/>
    </row>
    <row r="105" spans="2:16" s="7" customFormat="1" ht="54" customHeight="1">
      <c r="B105" s="385"/>
      <c r="C105" s="219"/>
      <c r="D105" s="220" t="s">
        <v>267</v>
      </c>
      <c r="E105" s="221" t="s">
        <v>332</v>
      </c>
      <c r="F105" s="137" t="s">
        <v>2</v>
      </c>
      <c r="G105" s="137" t="s">
        <v>2</v>
      </c>
      <c r="H105" s="387"/>
      <c r="I105" s="222" t="s">
        <v>413</v>
      </c>
      <c r="K105" s="2" t="str">
        <f t="shared" si="2"/>
        <v>適・不適のどちらかを■にしてください</v>
      </c>
      <c r="L105" s="2"/>
      <c r="M105" s="2"/>
      <c r="N105" s="2"/>
      <c r="O105" s="2">
        <f t="shared" si="3"/>
        <v>1</v>
      </c>
      <c r="P105" s="5"/>
    </row>
    <row r="106" spans="2:16" s="7" customFormat="1" ht="54" customHeight="1">
      <c r="B106" s="384">
        <v>23</v>
      </c>
      <c r="C106" s="410" t="s">
        <v>270</v>
      </c>
      <c r="D106" s="223" t="s">
        <v>271</v>
      </c>
      <c r="E106" s="214" t="s">
        <v>333</v>
      </c>
      <c r="F106" s="134" t="s">
        <v>2</v>
      </c>
      <c r="G106" s="134" t="s">
        <v>2</v>
      </c>
      <c r="H106" s="386" t="s">
        <v>414</v>
      </c>
      <c r="I106" s="287" t="s">
        <v>398</v>
      </c>
      <c r="K106" s="2" t="str">
        <f t="shared" si="2"/>
        <v>適・不適のどちらかを■にしてください</v>
      </c>
      <c r="L106" s="2"/>
      <c r="M106" s="2"/>
      <c r="N106" s="2"/>
      <c r="O106" s="2">
        <f t="shared" si="3"/>
        <v>1</v>
      </c>
      <c r="P106" s="5"/>
    </row>
    <row r="107" spans="2:16" s="7" customFormat="1" ht="40.5" customHeight="1">
      <c r="B107" s="390"/>
      <c r="C107" s="411"/>
      <c r="D107" s="217" t="s">
        <v>272</v>
      </c>
      <c r="E107" s="224" t="s">
        <v>334</v>
      </c>
      <c r="F107" s="141" t="s">
        <v>2</v>
      </c>
      <c r="G107" s="141" t="s">
        <v>2</v>
      </c>
      <c r="H107" s="391"/>
      <c r="I107" s="285" t="s">
        <v>275</v>
      </c>
      <c r="K107" s="2" t="str">
        <f t="shared" si="2"/>
        <v>適・不適のどちらかを■にしてください</v>
      </c>
      <c r="L107" s="2"/>
      <c r="M107" s="2"/>
      <c r="N107" s="2"/>
      <c r="O107" s="2">
        <f t="shared" si="3"/>
        <v>1</v>
      </c>
      <c r="P107" s="5"/>
    </row>
    <row r="108" spans="2:16" s="7" customFormat="1" ht="40.5" customHeight="1">
      <c r="B108" s="390"/>
      <c r="C108" s="411"/>
      <c r="D108" s="217" t="s">
        <v>273</v>
      </c>
      <c r="E108" s="224" t="s">
        <v>335</v>
      </c>
      <c r="F108" s="141" t="s">
        <v>2</v>
      </c>
      <c r="G108" s="141" t="s">
        <v>2</v>
      </c>
      <c r="H108" s="142"/>
      <c r="I108" s="285" t="s">
        <v>276</v>
      </c>
      <c r="K108" s="2" t="str">
        <f t="shared" si="2"/>
        <v>適・不適のどちらかを■にしてください</v>
      </c>
      <c r="L108" s="2"/>
      <c r="M108" s="2"/>
      <c r="N108" s="2"/>
      <c r="O108" s="2">
        <f t="shared" si="3"/>
        <v>1</v>
      </c>
      <c r="P108" s="5"/>
    </row>
    <row r="109" spans="2:16" s="7" customFormat="1" ht="40.5" customHeight="1">
      <c r="B109" s="385"/>
      <c r="C109" s="412"/>
      <c r="D109" s="220" t="s">
        <v>274</v>
      </c>
      <c r="E109" s="220" t="s">
        <v>336</v>
      </c>
      <c r="F109" s="137" t="s">
        <v>2</v>
      </c>
      <c r="G109" s="137" t="s">
        <v>2</v>
      </c>
      <c r="H109" s="135"/>
      <c r="I109" s="222" t="s">
        <v>277</v>
      </c>
      <c r="K109" s="2" t="str">
        <f t="shared" si="2"/>
        <v>適・不適のどちらかを■にしてください</v>
      </c>
      <c r="L109" s="2"/>
      <c r="M109" s="2"/>
      <c r="N109" s="2"/>
      <c r="O109" s="2">
        <f t="shared" si="3"/>
        <v>1</v>
      </c>
      <c r="P109" s="5"/>
    </row>
  </sheetData>
  <sheetProtection/>
  <mergeCells count="72">
    <mergeCell ref="I97:I99"/>
    <mergeCell ref="B100:B102"/>
    <mergeCell ref="H100:H102"/>
    <mergeCell ref="B103:B105"/>
    <mergeCell ref="H103:H105"/>
    <mergeCell ref="B106:B109"/>
    <mergeCell ref="C106:C109"/>
    <mergeCell ref="H106:H107"/>
    <mergeCell ref="B85:B87"/>
    <mergeCell ref="C85:C87"/>
    <mergeCell ref="B88:B92"/>
    <mergeCell ref="B93:B95"/>
    <mergeCell ref="H93:H95"/>
    <mergeCell ref="B97:B99"/>
    <mergeCell ref="H97:H99"/>
    <mergeCell ref="C88:C89"/>
    <mergeCell ref="B70:B71"/>
    <mergeCell ref="H70:H71"/>
    <mergeCell ref="B73:B77"/>
    <mergeCell ref="H73:H77"/>
    <mergeCell ref="I73:I77"/>
    <mergeCell ref="B79:B84"/>
    <mergeCell ref="C79:C84"/>
    <mergeCell ref="B64:B66"/>
    <mergeCell ref="C64:C66"/>
    <mergeCell ref="H64:H66"/>
    <mergeCell ref="B67:B69"/>
    <mergeCell ref="H67:H69"/>
    <mergeCell ref="I67:I69"/>
    <mergeCell ref="B45:B53"/>
    <mergeCell ref="C45:C46"/>
    <mergeCell ref="B54:B63"/>
    <mergeCell ref="C54:C63"/>
    <mergeCell ref="H54:H55"/>
    <mergeCell ref="I54:I55"/>
    <mergeCell ref="B36:B37"/>
    <mergeCell ref="H36:H37"/>
    <mergeCell ref="I36:I37"/>
    <mergeCell ref="B38:B40"/>
    <mergeCell ref="D38:D40"/>
    <mergeCell ref="H38:H40"/>
    <mergeCell ref="I38:I40"/>
    <mergeCell ref="B25:B28"/>
    <mergeCell ref="H25:H28"/>
    <mergeCell ref="I25:I28"/>
    <mergeCell ref="B32:B35"/>
    <mergeCell ref="H32:H35"/>
    <mergeCell ref="I32:I35"/>
    <mergeCell ref="B9:B10"/>
    <mergeCell ref="H9:H10"/>
    <mergeCell ref="I9:I10"/>
    <mergeCell ref="B11:B23"/>
    <mergeCell ref="C11:C13"/>
    <mergeCell ref="H11:H13"/>
    <mergeCell ref="H14:H23"/>
    <mergeCell ref="I14:I22"/>
    <mergeCell ref="F15:F21"/>
    <mergeCell ref="G15:G21"/>
    <mergeCell ref="B5:I5"/>
    <mergeCell ref="B6:C7"/>
    <mergeCell ref="D6:D7"/>
    <mergeCell ref="E6:E7"/>
    <mergeCell ref="F6:G6"/>
    <mergeCell ref="H6:H7"/>
    <mergeCell ref="I6:I7"/>
    <mergeCell ref="B1:I1"/>
    <mergeCell ref="B2:C2"/>
    <mergeCell ref="D2:I2"/>
    <mergeCell ref="B3:C3"/>
    <mergeCell ref="D3:I3"/>
    <mergeCell ref="B4:C4"/>
    <mergeCell ref="D4:I4"/>
  </mergeCells>
  <dataValidations count="1">
    <dataValidation type="list" allowBlank="1" showInputMessage="1" showErrorMessage="1" sqref="F9:G23 F25:G28 F30:G109">
      <formula1>"□,■"</formula1>
    </dataValidation>
  </dataValidations>
  <printOptions/>
  <pageMargins left="0.3937007874015748" right="0.3937007874015748" top="0.7086614173228347" bottom="0.3937007874015748" header="0.31496062992125984" footer="0.1968503937007874"/>
  <pageSetup fitToHeight="0" fitToWidth="0" horizontalDpi="600" verticalDpi="600" orientation="landscape" paperSize="9" r:id="rId1"/>
  <headerFooter>
    <oddFooter>&amp;R自己点検表（認知症対応型共同生活介護）①　p&amp;P</oddFooter>
  </headerFooter>
  <rowBreaks count="10" manualBreakCount="10">
    <brk id="10" min="1" max="8" man="1"/>
    <brk id="23" min="1" max="8" man="1"/>
    <brk id="35" min="1" max="8" man="1"/>
    <brk id="44" min="1" max="8" man="1"/>
    <brk id="53" min="1" max="8" man="1"/>
    <brk id="63" min="1" max="8" man="1"/>
    <brk id="72" min="1" max="8" man="1"/>
    <brk id="84" min="1" max="8" man="1"/>
    <brk id="92" min="1" max="8" man="1"/>
    <brk id="102" min="1" max="8" man="1"/>
  </rowBreaks>
</worksheet>
</file>

<file path=xl/worksheets/sheet3.xml><?xml version="1.0" encoding="utf-8"?>
<worksheet xmlns="http://schemas.openxmlformats.org/spreadsheetml/2006/main" xmlns:r="http://schemas.openxmlformats.org/officeDocument/2006/relationships">
  <dimension ref="A1:L151"/>
  <sheetViews>
    <sheetView view="pageBreakPreview" zoomScaleSheetLayoutView="100" zoomScalePageLayoutView="0" workbookViewId="0" topLeftCell="A1">
      <selection activeCell="E5" sqref="E5"/>
    </sheetView>
  </sheetViews>
  <sheetFormatPr defaultColWidth="9.00390625" defaultRowHeight="13.5"/>
  <cols>
    <col min="1" max="1" width="2.50390625" style="37" customWidth="1"/>
    <col min="2" max="2" width="6.25390625" style="37" customWidth="1"/>
    <col min="3" max="3" width="24.50390625" style="41" customWidth="1"/>
    <col min="4" max="4" width="56.25390625" style="41" customWidth="1"/>
    <col min="5" max="5" width="4.125" style="42" customWidth="1"/>
    <col min="6" max="6" width="8.125" style="43" customWidth="1"/>
    <col min="7" max="7" width="25.00390625" style="38" customWidth="1"/>
    <col min="8" max="9" width="7.50390625" style="38" customWidth="1"/>
    <col min="10" max="10" width="9.00390625" style="37" customWidth="1"/>
    <col min="11" max="11" width="36.75390625" style="37" customWidth="1"/>
    <col min="12" max="16384" width="9.00390625" style="37" customWidth="1"/>
  </cols>
  <sheetData>
    <row r="1" spans="3:9" ht="24" customHeight="1">
      <c r="C1" s="457"/>
      <c r="D1" s="457"/>
      <c r="E1" s="457"/>
      <c r="F1" s="457"/>
      <c r="G1" s="457"/>
      <c r="H1" s="70"/>
      <c r="I1" s="70"/>
    </row>
    <row r="2" spans="2:9" ht="18" customHeight="1">
      <c r="B2" s="429" t="s">
        <v>3</v>
      </c>
      <c r="C2" s="429"/>
      <c r="D2" s="428" t="s">
        <v>4</v>
      </c>
      <c r="E2" s="461" t="s">
        <v>197</v>
      </c>
      <c r="F2" s="461"/>
      <c r="G2" s="478" t="s">
        <v>186</v>
      </c>
      <c r="H2" s="425" t="s">
        <v>6</v>
      </c>
      <c r="I2" s="425"/>
    </row>
    <row r="3" spans="2:9" ht="18" customHeight="1">
      <c r="B3" s="429"/>
      <c r="C3" s="429"/>
      <c r="D3" s="428"/>
      <c r="E3" s="431" t="s">
        <v>193</v>
      </c>
      <c r="F3" s="431"/>
      <c r="G3" s="478"/>
      <c r="H3" s="108" t="s">
        <v>7</v>
      </c>
      <c r="I3" s="108" t="s">
        <v>187</v>
      </c>
    </row>
    <row r="4" spans="2:9" ht="45" customHeight="1">
      <c r="B4" s="439" t="s">
        <v>201</v>
      </c>
      <c r="C4" s="440"/>
      <c r="D4" s="440"/>
      <c r="E4" s="426">
        <f>IF(SUM(L5:L151)=0,"","確認結果■の項目については，点検結果「適」「不適」のいずれかを選択してください")</f>
      </c>
      <c r="F4" s="426"/>
      <c r="G4" s="426"/>
      <c r="H4" s="426"/>
      <c r="I4" s="427"/>
    </row>
    <row r="5" spans="1:12" ht="40.5" customHeight="1">
      <c r="A5" s="37"/>
      <c r="B5" s="90">
        <v>24</v>
      </c>
      <c r="C5" s="91" t="s">
        <v>435</v>
      </c>
      <c r="D5" s="85" t="s">
        <v>436</v>
      </c>
      <c r="E5" s="86" t="s">
        <v>2</v>
      </c>
      <c r="F5" s="305" t="s">
        <v>437</v>
      </c>
      <c r="G5" s="332"/>
      <c r="H5" s="86" t="s">
        <v>2</v>
      </c>
      <c r="I5" s="86" t="s">
        <v>2</v>
      </c>
      <c r="K5" s="3">
        <f aca="true" t="shared" si="0" ref="K5:K48">IF(E5="■",IF(OR(AND(H5="□",I5="□"),AND(H5="■",I5="■")),"点検結果の「適」・「不適」どちらかを■にしてください",""),IF(OR(AND(H5="□",I5="■"),AND(H5="■",I5="□"),AND(H5="■",I5="■")),"確認結果が■の場合に、点検結果の「適」・「不適」のどちらかを■にしてください",""))</f>
      </c>
      <c r="L5">
        <f aca="true" t="shared" si="1" ref="L5:L48">IF(K5="","",1)</f>
      </c>
    </row>
    <row r="6" spans="2:12" s="38" customFormat="1" ht="27" customHeight="1">
      <c r="B6" s="432">
        <v>25</v>
      </c>
      <c r="C6" s="458" t="s">
        <v>438</v>
      </c>
      <c r="D6" s="94" t="s">
        <v>467</v>
      </c>
      <c r="E6" s="88" t="s">
        <v>2</v>
      </c>
      <c r="F6" s="117" t="s">
        <v>568</v>
      </c>
      <c r="G6" s="283"/>
      <c r="H6" s="88" t="s">
        <v>2</v>
      </c>
      <c r="I6" s="88" t="s">
        <v>2</v>
      </c>
      <c r="K6" s="3">
        <f t="shared" si="0"/>
      </c>
      <c r="L6">
        <f t="shared" si="1"/>
      </c>
    </row>
    <row r="7" spans="2:12" s="38" customFormat="1" ht="27" customHeight="1">
      <c r="B7" s="433"/>
      <c r="C7" s="459"/>
      <c r="D7" s="96" t="s">
        <v>468</v>
      </c>
      <c r="E7" s="89" t="s">
        <v>2</v>
      </c>
      <c r="F7" s="120" t="s">
        <v>569</v>
      </c>
      <c r="G7" s="288"/>
      <c r="H7" s="89" t="s">
        <v>2</v>
      </c>
      <c r="I7" s="89" t="s">
        <v>2</v>
      </c>
      <c r="K7" s="3">
        <f t="shared" si="0"/>
      </c>
      <c r="L7">
        <f t="shared" si="1"/>
      </c>
    </row>
    <row r="8" spans="2:12" s="38" customFormat="1" ht="39" customHeight="1">
      <c r="B8" s="434"/>
      <c r="C8" s="460"/>
      <c r="D8" s="98" t="s">
        <v>469</v>
      </c>
      <c r="E8" s="92" t="s">
        <v>2</v>
      </c>
      <c r="F8" s="118" t="s">
        <v>569</v>
      </c>
      <c r="G8" s="284"/>
      <c r="H8" s="92" t="s">
        <v>2</v>
      </c>
      <c r="I8" s="92" t="s">
        <v>2</v>
      </c>
      <c r="K8" s="3">
        <f t="shared" si="0"/>
      </c>
      <c r="L8">
        <f t="shared" si="1"/>
      </c>
    </row>
    <row r="9" spans="2:12" s="38" customFormat="1" ht="51" customHeight="1">
      <c r="B9" s="448">
        <v>26</v>
      </c>
      <c r="C9" s="454" t="s">
        <v>439</v>
      </c>
      <c r="D9" s="94" t="s">
        <v>470</v>
      </c>
      <c r="E9" s="88" t="s">
        <v>2</v>
      </c>
      <c r="F9" s="117" t="s">
        <v>119</v>
      </c>
      <c r="G9" s="283"/>
      <c r="H9" s="88" t="s">
        <v>2</v>
      </c>
      <c r="I9" s="88" t="s">
        <v>2</v>
      </c>
      <c r="K9" s="3">
        <f t="shared" si="0"/>
      </c>
      <c r="L9">
        <f t="shared" si="1"/>
      </c>
    </row>
    <row r="10" spans="2:12" s="38" customFormat="1" ht="54" customHeight="1">
      <c r="B10" s="449"/>
      <c r="C10" s="456"/>
      <c r="D10" s="82" t="s">
        <v>471</v>
      </c>
      <c r="E10" s="92" t="s">
        <v>2</v>
      </c>
      <c r="F10" s="118" t="s">
        <v>119</v>
      </c>
      <c r="G10" s="284"/>
      <c r="H10" s="92" t="s">
        <v>2</v>
      </c>
      <c r="I10" s="92" t="s">
        <v>2</v>
      </c>
      <c r="K10" s="3">
        <f t="shared" si="0"/>
      </c>
      <c r="L10">
        <f t="shared" si="1"/>
      </c>
    </row>
    <row r="11" spans="2:12" ht="39" customHeight="1">
      <c r="B11" s="418">
        <v>27</v>
      </c>
      <c r="C11" s="416" t="s">
        <v>440</v>
      </c>
      <c r="D11" s="83" t="s">
        <v>617</v>
      </c>
      <c r="E11" s="88" t="s">
        <v>2</v>
      </c>
      <c r="F11" s="119" t="s">
        <v>120</v>
      </c>
      <c r="G11" s="413" t="s">
        <v>145</v>
      </c>
      <c r="H11" s="88" t="s">
        <v>2</v>
      </c>
      <c r="I11" s="88" t="s">
        <v>2</v>
      </c>
      <c r="K11" s="3">
        <f t="shared" si="0"/>
      </c>
      <c r="L11">
        <f t="shared" si="1"/>
      </c>
    </row>
    <row r="12" spans="2:12" ht="27" customHeight="1">
      <c r="B12" s="419"/>
      <c r="C12" s="430"/>
      <c r="D12" s="84" t="s">
        <v>473</v>
      </c>
      <c r="E12" s="89" t="s">
        <v>2</v>
      </c>
      <c r="F12" s="115" t="s">
        <v>120</v>
      </c>
      <c r="G12" s="414"/>
      <c r="H12" s="89" t="s">
        <v>2</v>
      </c>
      <c r="I12" s="89" t="s">
        <v>2</v>
      </c>
      <c r="K12" s="3">
        <f t="shared" si="0"/>
      </c>
      <c r="L12">
        <f t="shared" si="1"/>
      </c>
    </row>
    <row r="13" spans="2:12" ht="33.75" customHeight="1">
      <c r="B13" s="420"/>
      <c r="C13" s="417"/>
      <c r="D13" s="82" t="s">
        <v>474</v>
      </c>
      <c r="E13" s="92" t="s">
        <v>2</v>
      </c>
      <c r="F13" s="116" t="s">
        <v>119</v>
      </c>
      <c r="G13" s="414"/>
      <c r="H13" s="92" t="s">
        <v>2</v>
      </c>
      <c r="I13" s="92" t="s">
        <v>2</v>
      </c>
      <c r="K13" s="3">
        <f t="shared" si="0"/>
      </c>
      <c r="L13">
        <f t="shared" si="1"/>
      </c>
    </row>
    <row r="14" spans="2:12" ht="39" customHeight="1">
      <c r="B14" s="418">
        <v>28</v>
      </c>
      <c r="C14" s="416" t="s">
        <v>441</v>
      </c>
      <c r="D14" s="83" t="s">
        <v>618</v>
      </c>
      <c r="E14" s="88" t="s">
        <v>2</v>
      </c>
      <c r="F14" s="119" t="s">
        <v>120</v>
      </c>
      <c r="G14" s="414"/>
      <c r="H14" s="88" t="s">
        <v>2</v>
      </c>
      <c r="I14" s="88" t="s">
        <v>2</v>
      </c>
      <c r="K14" s="3">
        <f t="shared" si="0"/>
      </c>
      <c r="L14">
        <f t="shared" si="1"/>
      </c>
    </row>
    <row r="15" spans="2:12" ht="39" customHeight="1">
      <c r="B15" s="419"/>
      <c r="C15" s="430"/>
      <c r="D15" s="84" t="s">
        <v>619</v>
      </c>
      <c r="E15" s="89" t="s">
        <v>2</v>
      </c>
      <c r="F15" s="115" t="s">
        <v>120</v>
      </c>
      <c r="G15" s="414"/>
      <c r="H15" s="89" t="s">
        <v>2</v>
      </c>
      <c r="I15" s="89" t="s">
        <v>2</v>
      </c>
      <c r="K15" s="3">
        <f t="shared" si="0"/>
      </c>
      <c r="L15">
        <f t="shared" si="1"/>
      </c>
    </row>
    <row r="16" spans="2:12" ht="33.75" customHeight="1">
      <c r="B16" s="420"/>
      <c r="C16" s="417"/>
      <c r="D16" s="82" t="s">
        <v>474</v>
      </c>
      <c r="E16" s="92" t="s">
        <v>2</v>
      </c>
      <c r="F16" s="116" t="s">
        <v>119</v>
      </c>
      <c r="G16" s="415"/>
      <c r="H16" s="92" t="s">
        <v>2</v>
      </c>
      <c r="I16" s="92" t="s">
        <v>2</v>
      </c>
      <c r="K16" s="3">
        <f t="shared" si="0"/>
      </c>
      <c r="L16">
        <f t="shared" si="1"/>
      </c>
    </row>
    <row r="17" spans="2:12" ht="124.5" customHeight="1">
      <c r="B17" s="418">
        <v>29</v>
      </c>
      <c r="C17" s="416" t="s">
        <v>442</v>
      </c>
      <c r="D17" s="83" t="s">
        <v>477</v>
      </c>
      <c r="E17" s="88" t="s">
        <v>2</v>
      </c>
      <c r="F17" s="119" t="s">
        <v>119</v>
      </c>
      <c r="G17" s="283" t="s">
        <v>32</v>
      </c>
      <c r="H17" s="88" t="s">
        <v>2</v>
      </c>
      <c r="I17" s="88" t="s">
        <v>2</v>
      </c>
      <c r="K17" s="3">
        <f t="shared" si="0"/>
      </c>
      <c r="L17">
        <f t="shared" si="1"/>
      </c>
    </row>
    <row r="18" spans="2:12" ht="48.75" customHeight="1">
      <c r="B18" s="419"/>
      <c r="C18" s="430"/>
      <c r="D18" s="84" t="s">
        <v>478</v>
      </c>
      <c r="E18" s="89" t="s">
        <v>2</v>
      </c>
      <c r="F18" s="115" t="s">
        <v>119</v>
      </c>
      <c r="G18" s="334"/>
      <c r="H18" s="89" t="s">
        <v>2</v>
      </c>
      <c r="I18" s="89" t="s">
        <v>2</v>
      </c>
      <c r="K18" s="3">
        <f t="shared" si="0"/>
      </c>
      <c r="L18">
        <f t="shared" si="1"/>
      </c>
    </row>
    <row r="19" spans="2:12" ht="36" customHeight="1">
      <c r="B19" s="419"/>
      <c r="C19" s="430"/>
      <c r="D19" s="84" t="s">
        <v>479</v>
      </c>
      <c r="E19" s="89" t="s">
        <v>2</v>
      </c>
      <c r="F19" s="115" t="s">
        <v>119</v>
      </c>
      <c r="G19" s="334"/>
      <c r="H19" s="89" t="s">
        <v>2</v>
      </c>
      <c r="I19" s="89" t="s">
        <v>2</v>
      </c>
      <c r="K19" s="3">
        <f t="shared" si="0"/>
      </c>
      <c r="L19">
        <f t="shared" si="1"/>
      </c>
    </row>
    <row r="20" spans="2:12" ht="48" customHeight="1">
      <c r="B20" s="419"/>
      <c r="C20" s="430"/>
      <c r="D20" s="84" t="s">
        <v>480</v>
      </c>
      <c r="E20" s="89" t="s">
        <v>2</v>
      </c>
      <c r="F20" s="115" t="s">
        <v>119</v>
      </c>
      <c r="G20" s="334"/>
      <c r="H20" s="89" t="s">
        <v>2</v>
      </c>
      <c r="I20" s="89" t="s">
        <v>2</v>
      </c>
      <c r="K20" s="3">
        <f t="shared" si="0"/>
      </c>
      <c r="L20">
        <f t="shared" si="1"/>
      </c>
    </row>
    <row r="21" spans="2:12" ht="27" customHeight="1">
      <c r="B21" s="420"/>
      <c r="C21" s="417"/>
      <c r="D21" s="82" t="s">
        <v>481</v>
      </c>
      <c r="E21" s="92" t="s">
        <v>2</v>
      </c>
      <c r="F21" s="116" t="s">
        <v>119</v>
      </c>
      <c r="G21" s="335"/>
      <c r="H21" s="92" t="s">
        <v>2</v>
      </c>
      <c r="I21" s="92" t="s">
        <v>2</v>
      </c>
      <c r="K21" s="3">
        <f t="shared" si="0"/>
      </c>
      <c r="L21">
        <f t="shared" si="1"/>
      </c>
    </row>
    <row r="22" spans="2:12" ht="27" customHeight="1">
      <c r="B22" s="418">
        <v>30</v>
      </c>
      <c r="C22" s="416" t="s">
        <v>443</v>
      </c>
      <c r="D22" s="83" t="s">
        <v>482</v>
      </c>
      <c r="E22" s="88" t="s">
        <v>2</v>
      </c>
      <c r="F22" s="117" t="s">
        <v>119</v>
      </c>
      <c r="G22" s="251"/>
      <c r="H22" s="88" t="s">
        <v>2</v>
      </c>
      <c r="I22" s="88" t="s">
        <v>2</v>
      </c>
      <c r="K22" s="3">
        <f t="shared" si="0"/>
      </c>
      <c r="L22">
        <f t="shared" si="1"/>
      </c>
    </row>
    <row r="23" spans="2:12" ht="40.5" customHeight="1">
      <c r="B23" s="420"/>
      <c r="C23" s="417"/>
      <c r="D23" s="82" t="s">
        <v>483</v>
      </c>
      <c r="E23" s="92" t="s">
        <v>2</v>
      </c>
      <c r="F23" s="118" t="s">
        <v>121</v>
      </c>
      <c r="G23" s="320"/>
      <c r="H23" s="92" t="s">
        <v>2</v>
      </c>
      <c r="I23" s="92" t="s">
        <v>2</v>
      </c>
      <c r="K23" s="3">
        <f t="shared" si="0"/>
      </c>
      <c r="L23">
        <f t="shared" si="1"/>
      </c>
    </row>
    <row r="24" spans="2:12" ht="27" customHeight="1">
      <c r="B24" s="418">
        <v>31</v>
      </c>
      <c r="C24" s="422" t="s">
        <v>444</v>
      </c>
      <c r="D24" s="93" t="s">
        <v>484</v>
      </c>
      <c r="E24" s="88" t="s">
        <v>2</v>
      </c>
      <c r="F24" s="119" t="s">
        <v>119</v>
      </c>
      <c r="G24" s="328"/>
      <c r="H24" s="88" t="s">
        <v>2</v>
      </c>
      <c r="I24" s="88" t="s">
        <v>2</v>
      </c>
      <c r="K24" s="3">
        <f t="shared" si="0"/>
      </c>
      <c r="L24">
        <f t="shared" si="1"/>
      </c>
    </row>
    <row r="25" spans="2:12" ht="66" customHeight="1">
      <c r="B25" s="419"/>
      <c r="C25" s="423"/>
      <c r="D25" s="84" t="s">
        <v>485</v>
      </c>
      <c r="E25" s="89" t="s">
        <v>2</v>
      </c>
      <c r="F25" s="115" t="s">
        <v>119</v>
      </c>
      <c r="G25" s="334"/>
      <c r="H25" s="89" t="s">
        <v>2</v>
      </c>
      <c r="I25" s="89" t="s">
        <v>2</v>
      </c>
      <c r="K25" s="3">
        <f t="shared" si="0"/>
      </c>
      <c r="L25">
        <f t="shared" si="1"/>
      </c>
    </row>
    <row r="26" spans="2:12" ht="27" customHeight="1">
      <c r="B26" s="420"/>
      <c r="C26" s="424"/>
      <c r="D26" s="82" t="s">
        <v>486</v>
      </c>
      <c r="E26" s="92" t="s">
        <v>2</v>
      </c>
      <c r="F26" s="116" t="s">
        <v>119</v>
      </c>
      <c r="G26" s="284"/>
      <c r="H26" s="92" t="s">
        <v>2</v>
      </c>
      <c r="I26" s="92" t="s">
        <v>2</v>
      </c>
      <c r="K26" s="3">
        <f t="shared" si="0"/>
      </c>
      <c r="L26">
        <f t="shared" si="1"/>
      </c>
    </row>
    <row r="27" spans="2:12" ht="40.5" customHeight="1">
      <c r="B27" s="421">
        <v>32</v>
      </c>
      <c r="C27" s="81" t="s">
        <v>445</v>
      </c>
      <c r="D27" s="260" t="s">
        <v>574</v>
      </c>
      <c r="E27" s="88" t="s">
        <v>2</v>
      </c>
      <c r="F27" s="117" t="s">
        <v>119</v>
      </c>
      <c r="G27" s="251" t="s">
        <v>146</v>
      </c>
      <c r="H27" s="88" t="s">
        <v>2</v>
      </c>
      <c r="I27" s="88" t="s">
        <v>2</v>
      </c>
      <c r="K27" s="3">
        <f t="shared" si="0"/>
      </c>
      <c r="L27">
        <f t="shared" si="1"/>
      </c>
    </row>
    <row r="28" spans="2:12" ht="82.5" customHeight="1">
      <c r="B28" s="421"/>
      <c r="C28" s="225"/>
      <c r="D28" s="261" t="s">
        <v>621</v>
      </c>
      <c r="E28" s="89" t="s">
        <v>2</v>
      </c>
      <c r="F28" s="120" t="s">
        <v>119</v>
      </c>
      <c r="G28" s="336" t="s">
        <v>281</v>
      </c>
      <c r="H28" s="89" t="s">
        <v>2</v>
      </c>
      <c r="I28" s="89" t="s">
        <v>2</v>
      </c>
      <c r="K28" s="3">
        <f t="shared" si="0"/>
      </c>
      <c r="L28">
        <f t="shared" si="1"/>
      </c>
    </row>
    <row r="29" spans="2:12" ht="27" customHeight="1">
      <c r="B29" s="421"/>
      <c r="C29" s="225"/>
      <c r="D29" s="262" t="s">
        <v>487</v>
      </c>
      <c r="E29" s="89" t="s">
        <v>2</v>
      </c>
      <c r="F29" s="120" t="s">
        <v>119</v>
      </c>
      <c r="G29" s="78"/>
      <c r="H29" s="89" t="s">
        <v>2</v>
      </c>
      <c r="I29" s="89" t="s">
        <v>2</v>
      </c>
      <c r="K29" s="3">
        <f t="shared" si="0"/>
      </c>
      <c r="L29">
        <f t="shared" si="1"/>
      </c>
    </row>
    <row r="30" spans="2:12" ht="27" customHeight="1">
      <c r="B30" s="421"/>
      <c r="C30" s="225"/>
      <c r="D30" s="84" t="s">
        <v>488</v>
      </c>
      <c r="E30" s="89" t="s">
        <v>2</v>
      </c>
      <c r="F30" s="120" t="s">
        <v>119</v>
      </c>
      <c r="G30" s="78"/>
      <c r="H30" s="89" t="s">
        <v>2</v>
      </c>
      <c r="I30" s="89" t="s">
        <v>2</v>
      </c>
      <c r="K30" s="3">
        <f t="shared" si="0"/>
      </c>
      <c r="L30">
        <f t="shared" si="1"/>
      </c>
    </row>
    <row r="31" spans="2:12" ht="96" customHeight="1">
      <c r="B31" s="421"/>
      <c r="C31" s="225"/>
      <c r="D31" s="84" t="s">
        <v>489</v>
      </c>
      <c r="E31" s="89" t="s">
        <v>2</v>
      </c>
      <c r="F31" s="120" t="s">
        <v>119</v>
      </c>
      <c r="G31" s="78"/>
      <c r="H31" s="89" t="s">
        <v>2</v>
      </c>
      <c r="I31" s="89" t="s">
        <v>2</v>
      </c>
      <c r="K31" s="3">
        <f t="shared" si="0"/>
      </c>
      <c r="L31">
        <f t="shared" si="1"/>
      </c>
    </row>
    <row r="32" spans="2:12" ht="67.5" customHeight="1">
      <c r="B32" s="421"/>
      <c r="C32" s="225"/>
      <c r="D32" s="101" t="s">
        <v>620</v>
      </c>
      <c r="E32" s="89" t="s">
        <v>2</v>
      </c>
      <c r="F32" s="120" t="s">
        <v>119</v>
      </c>
      <c r="G32" s="78"/>
      <c r="H32" s="89" t="s">
        <v>2</v>
      </c>
      <c r="I32" s="89" t="s">
        <v>2</v>
      </c>
      <c r="K32" s="3">
        <f t="shared" si="0"/>
      </c>
      <c r="L32">
        <f t="shared" si="1"/>
      </c>
    </row>
    <row r="33" spans="2:12" ht="54" customHeight="1">
      <c r="B33" s="421"/>
      <c r="C33" s="225"/>
      <c r="D33" s="84" t="s">
        <v>490</v>
      </c>
      <c r="E33" s="89" t="s">
        <v>2</v>
      </c>
      <c r="F33" s="120" t="s">
        <v>119</v>
      </c>
      <c r="G33" s="78"/>
      <c r="H33" s="89" t="s">
        <v>2</v>
      </c>
      <c r="I33" s="89" t="s">
        <v>2</v>
      </c>
      <c r="K33" s="3">
        <f t="shared" si="0"/>
      </c>
      <c r="L33">
        <f t="shared" si="1"/>
      </c>
    </row>
    <row r="34" spans="2:12" ht="55.5" customHeight="1">
      <c r="B34" s="421"/>
      <c r="C34" s="225"/>
      <c r="D34" s="84" t="s">
        <v>491</v>
      </c>
      <c r="E34" s="89" t="s">
        <v>2</v>
      </c>
      <c r="F34" s="120" t="s">
        <v>119</v>
      </c>
      <c r="G34" s="78"/>
      <c r="H34" s="89" t="s">
        <v>2</v>
      </c>
      <c r="I34" s="89" t="s">
        <v>2</v>
      </c>
      <c r="K34" s="3">
        <f t="shared" si="0"/>
      </c>
      <c r="L34">
        <f t="shared" si="1"/>
      </c>
    </row>
    <row r="35" spans="2:12" ht="54" customHeight="1">
      <c r="B35" s="421"/>
      <c r="C35" s="226"/>
      <c r="D35" s="82" t="s">
        <v>492</v>
      </c>
      <c r="E35" s="92" t="s">
        <v>2</v>
      </c>
      <c r="F35" s="118" t="s">
        <v>119</v>
      </c>
      <c r="G35" s="320"/>
      <c r="H35" s="92" t="s">
        <v>2</v>
      </c>
      <c r="I35" s="92" t="s">
        <v>2</v>
      </c>
      <c r="K35" s="3">
        <f t="shared" si="0"/>
      </c>
      <c r="L35">
        <f t="shared" si="1"/>
      </c>
    </row>
    <row r="36" spans="2:12" ht="67.5" customHeight="1">
      <c r="B36" s="421">
        <v>32</v>
      </c>
      <c r="C36" s="81" t="s">
        <v>445</v>
      </c>
      <c r="D36" s="83" t="s">
        <v>493</v>
      </c>
      <c r="E36" s="88" t="s">
        <v>2</v>
      </c>
      <c r="F36" s="117" t="s">
        <v>119</v>
      </c>
      <c r="G36" s="251"/>
      <c r="H36" s="88" t="s">
        <v>2</v>
      </c>
      <c r="I36" s="88" t="s">
        <v>2</v>
      </c>
      <c r="K36" s="3">
        <f t="shared" si="0"/>
      </c>
      <c r="L36">
        <f t="shared" si="1"/>
      </c>
    </row>
    <row r="37" spans="2:12" ht="27" customHeight="1">
      <c r="B37" s="421"/>
      <c r="C37" s="225"/>
      <c r="D37" s="84" t="s">
        <v>494</v>
      </c>
      <c r="E37" s="89" t="s">
        <v>2</v>
      </c>
      <c r="F37" s="115" t="s">
        <v>119</v>
      </c>
      <c r="G37" s="78"/>
      <c r="H37" s="89" t="s">
        <v>2</v>
      </c>
      <c r="I37" s="89" t="s">
        <v>2</v>
      </c>
      <c r="K37" s="3">
        <f t="shared" si="0"/>
      </c>
      <c r="L37">
        <f t="shared" si="1"/>
      </c>
    </row>
    <row r="38" spans="2:12" ht="27" customHeight="1">
      <c r="B38" s="421"/>
      <c r="C38" s="225"/>
      <c r="D38" s="95" t="s">
        <v>495</v>
      </c>
      <c r="E38" s="89" t="s">
        <v>2</v>
      </c>
      <c r="F38" s="115" t="s">
        <v>119</v>
      </c>
      <c r="G38" s="329"/>
      <c r="H38" s="89" t="s">
        <v>2</v>
      </c>
      <c r="I38" s="89" t="s">
        <v>2</v>
      </c>
      <c r="K38" s="3">
        <f t="shared" si="0"/>
      </c>
      <c r="L38">
        <f t="shared" si="1"/>
      </c>
    </row>
    <row r="39" spans="2:12" ht="27" customHeight="1">
      <c r="B39" s="421"/>
      <c r="C39" s="225"/>
      <c r="D39" s="95" t="s">
        <v>496</v>
      </c>
      <c r="E39" s="89" t="s">
        <v>2</v>
      </c>
      <c r="F39" s="115" t="s">
        <v>119</v>
      </c>
      <c r="G39" s="329"/>
      <c r="H39" s="89" t="s">
        <v>2</v>
      </c>
      <c r="I39" s="89" t="s">
        <v>2</v>
      </c>
      <c r="K39" s="3">
        <f t="shared" si="0"/>
      </c>
      <c r="L39">
        <f t="shared" si="1"/>
      </c>
    </row>
    <row r="40" spans="2:12" ht="27" customHeight="1">
      <c r="B40" s="421"/>
      <c r="C40" s="225"/>
      <c r="D40" s="95" t="s">
        <v>497</v>
      </c>
      <c r="E40" s="89" t="s">
        <v>2</v>
      </c>
      <c r="F40" s="115" t="s">
        <v>119</v>
      </c>
      <c r="G40" s="329"/>
      <c r="H40" s="89" t="s">
        <v>2</v>
      </c>
      <c r="I40" s="89" t="s">
        <v>2</v>
      </c>
      <c r="K40" s="3">
        <f t="shared" si="0"/>
      </c>
      <c r="L40">
        <f t="shared" si="1"/>
      </c>
    </row>
    <row r="41" spans="2:12" ht="27" customHeight="1">
      <c r="B41" s="421"/>
      <c r="C41" s="225"/>
      <c r="D41" s="84" t="s">
        <v>498</v>
      </c>
      <c r="E41" s="89" t="s">
        <v>2</v>
      </c>
      <c r="F41" s="115" t="s">
        <v>119</v>
      </c>
      <c r="G41" s="334"/>
      <c r="H41" s="89" t="s">
        <v>2</v>
      </c>
      <c r="I41" s="89" t="s">
        <v>2</v>
      </c>
      <c r="K41" s="3">
        <f t="shared" si="0"/>
      </c>
      <c r="L41">
        <f t="shared" si="1"/>
      </c>
    </row>
    <row r="42" spans="2:12" ht="27" customHeight="1">
      <c r="B42" s="421"/>
      <c r="C42" s="226"/>
      <c r="D42" s="82" t="s">
        <v>499</v>
      </c>
      <c r="E42" s="92" t="s">
        <v>2</v>
      </c>
      <c r="F42" s="116" t="s">
        <v>119</v>
      </c>
      <c r="G42" s="284"/>
      <c r="H42" s="92" t="s">
        <v>2</v>
      </c>
      <c r="I42" s="92" t="s">
        <v>2</v>
      </c>
      <c r="K42" s="3">
        <f t="shared" si="0"/>
      </c>
      <c r="L42">
        <f t="shared" si="1"/>
      </c>
    </row>
    <row r="43" spans="2:12" ht="42" customHeight="1">
      <c r="B43" s="418">
        <v>33</v>
      </c>
      <c r="C43" s="422" t="s">
        <v>446</v>
      </c>
      <c r="D43" s="83" t="s">
        <v>500</v>
      </c>
      <c r="E43" s="88" t="s">
        <v>2</v>
      </c>
      <c r="F43" s="119" t="s">
        <v>119</v>
      </c>
      <c r="G43" s="283" t="s">
        <v>147</v>
      </c>
      <c r="H43" s="88" t="s">
        <v>2</v>
      </c>
      <c r="I43" s="88" t="s">
        <v>2</v>
      </c>
      <c r="K43" s="3">
        <f t="shared" si="0"/>
      </c>
      <c r="L43">
        <f t="shared" si="1"/>
      </c>
    </row>
    <row r="44" spans="2:12" ht="55.5" customHeight="1">
      <c r="B44" s="420"/>
      <c r="C44" s="424"/>
      <c r="D44" s="82" t="s">
        <v>501</v>
      </c>
      <c r="E44" s="92" t="s">
        <v>2</v>
      </c>
      <c r="F44" s="116" t="s">
        <v>119</v>
      </c>
      <c r="G44" s="335"/>
      <c r="H44" s="92" t="s">
        <v>2</v>
      </c>
      <c r="I44" s="92" t="s">
        <v>2</v>
      </c>
      <c r="K44" s="3">
        <f t="shared" si="0"/>
      </c>
      <c r="L44">
        <f t="shared" si="1"/>
      </c>
    </row>
    <row r="45" spans="2:12" ht="39.75" customHeight="1">
      <c r="B45" s="418">
        <v>34</v>
      </c>
      <c r="C45" s="422" t="s">
        <v>447</v>
      </c>
      <c r="D45" s="103" t="s">
        <v>502</v>
      </c>
      <c r="E45" s="88" t="s">
        <v>2</v>
      </c>
      <c r="F45" s="119" t="s">
        <v>119</v>
      </c>
      <c r="G45" s="283" t="s">
        <v>149</v>
      </c>
      <c r="H45" s="88" t="s">
        <v>2</v>
      </c>
      <c r="I45" s="88" t="s">
        <v>2</v>
      </c>
      <c r="K45" s="3">
        <f t="shared" si="0"/>
      </c>
      <c r="L45">
        <f t="shared" si="1"/>
      </c>
    </row>
    <row r="46" spans="2:12" ht="27" customHeight="1">
      <c r="B46" s="419"/>
      <c r="C46" s="423"/>
      <c r="D46" s="84" t="s">
        <v>503</v>
      </c>
      <c r="E46" s="89" t="s">
        <v>2</v>
      </c>
      <c r="F46" s="115" t="s">
        <v>119</v>
      </c>
      <c r="G46" s="334"/>
      <c r="H46" s="89" t="s">
        <v>2</v>
      </c>
      <c r="I46" s="89" t="s">
        <v>2</v>
      </c>
      <c r="K46" s="3">
        <f t="shared" si="0"/>
      </c>
      <c r="L46">
        <f t="shared" si="1"/>
      </c>
    </row>
    <row r="47" spans="2:12" ht="67.5" customHeight="1">
      <c r="B47" s="420"/>
      <c r="C47" s="424"/>
      <c r="D47" s="82" t="s">
        <v>504</v>
      </c>
      <c r="E47" s="92" t="s">
        <v>2</v>
      </c>
      <c r="F47" s="116" t="s">
        <v>119</v>
      </c>
      <c r="G47" s="337" t="s">
        <v>148</v>
      </c>
      <c r="H47" s="92" t="s">
        <v>2</v>
      </c>
      <c r="I47" s="92" t="s">
        <v>2</v>
      </c>
      <c r="K47" s="3">
        <f t="shared" si="0"/>
      </c>
      <c r="L47">
        <f t="shared" si="1"/>
      </c>
    </row>
    <row r="48" spans="2:12" ht="40.5" customHeight="1">
      <c r="B48" s="418">
        <v>35</v>
      </c>
      <c r="C48" s="422" t="s">
        <v>448</v>
      </c>
      <c r="D48" s="93" t="s">
        <v>505</v>
      </c>
      <c r="E48" s="88" t="s">
        <v>2</v>
      </c>
      <c r="F48" s="119" t="s">
        <v>119</v>
      </c>
      <c r="G48" s="328"/>
      <c r="H48" s="88" t="s">
        <v>2</v>
      </c>
      <c r="I48" s="88" t="s">
        <v>2</v>
      </c>
      <c r="K48" s="3">
        <f t="shared" si="0"/>
      </c>
      <c r="L48">
        <f t="shared" si="1"/>
      </c>
    </row>
    <row r="49" spans="2:12" ht="78" customHeight="1">
      <c r="B49" s="419"/>
      <c r="C49" s="423"/>
      <c r="D49" s="84" t="s">
        <v>506</v>
      </c>
      <c r="E49" s="89" t="s">
        <v>2</v>
      </c>
      <c r="F49" s="115" t="s">
        <v>119</v>
      </c>
      <c r="G49" s="334"/>
      <c r="H49" s="89" t="s">
        <v>2</v>
      </c>
      <c r="I49" s="89" t="s">
        <v>2</v>
      </c>
      <c r="K49" s="3">
        <f aca="true" t="shared" si="2" ref="K49:K109">IF(E49="■",IF(OR(AND(H49="□",I49="□"),AND(H49="■",I49="■")),"点検結果の「適」・「不適」どちらかを■にしてください",""),IF(OR(AND(H49="□",I49="■"),AND(H49="■",I49="□"),AND(H49="■",I49="■")),"確認結果が■の場合に、点検結果の「適」・「不適」のどちらかを■にしてください",""))</f>
      </c>
      <c r="L49">
        <f aca="true" t="shared" si="3" ref="L49:L109">IF(K49="","",1)</f>
      </c>
    </row>
    <row r="50" spans="2:12" ht="165.75" customHeight="1">
      <c r="B50" s="419"/>
      <c r="C50" s="423"/>
      <c r="D50" s="84" t="s">
        <v>507</v>
      </c>
      <c r="E50" s="89" t="s">
        <v>2</v>
      </c>
      <c r="F50" s="115" t="s">
        <v>119</v>
      </c>
      <c r="G50" s="334"/>
      <c r="H50" s="89" t="s">
        <v>2</v>
      </c>
      <c r="I50" s="89" t="s">
        <v>2</v>
      </c>
      <c r="K50" s="3">
        <f t="shared" si="2"/>
      </c>
      <c r="L50">
        <f t="shared" si="3"/>
      </c>
    </row>
    <row r="51" spans="2:12" ht="67.5" customHeight="1">
      <c r="B51" s="420"/>
      <c r="C51" s="424"/>
      <c r="D51" s="82" t="s">
        <v>504</v>
      </c>
      <c r="E51" s="92" t="s">
        <v>2</v>
      </c>
      <c r="F51" s="116" t="s">
        <v>119</v>
      </c>
      <c r="G51" s="337" t="s">
        <v>571</v>
      </c>
      <c r="H51" s="92" t="s">
        <v>2</v>
      </c>
      <c r="I51" s="92" t="s">
        <v>2</v>
      </c>
      <c r="K51" s="3">
        <f t="shared" si="2"/>
      </c>
      <c r="L51">
        <f t="shared" si="3"/>
      </c>
    </row>
    <row r="52" spans="2:12" ht="27" customHeight="1">
      <c r="B52" s="418">
        <v>36</v>
      </c>
      <c r="C52" s="422" t="s">
        <v>449</v>
      </c>
      <c r="D52" s="93" t="s">
        <v>508</v>
      </c>
      <c r="E52" s="88" t="s">
        <v>2</v>
      </c>
      <c r="F52" s="119" t="s">
        <v>119</v>
      </c>
      <c r="G52" s="328"/>
      <c r="H52" s="88" t="s">
        <v>2</v>
      </c>
      <c r="I52" s="88" t="s">
        <v>2</v>
      </c>
      <c r="K52" s="3">
        <f t="shared" si="2"/>
      </c>
      <c r="L52">
        <f t="shared" si="3"/>
      </c>
    </row>
    <row r="53" spans="2:12" ht="40.5" customHeight="1">
      <c r="B53" s="419"/>
      <c r="C53" s="423"/>
      <c r="D53" s="84" t="s">
        <v>509</v>
      </c>
      <c r="E53" s="89" t="s">
        <v>2</v>
      </c>
      <c r="F53" s="115" t="s">
        <v>119</v>
      </c>
      <c r="G53" s="334"/>
      <c r="H53" s="89" t="s">
        <v>2</v>
      </c>
      <c r="I53" s="89" t="s">
        <v>2</v>
      </c>
      <c r="K53" s="3">
        <f t="shared" si="2"/>
      </c>
      <c r="L53">
        <f t="shared" si="3"/>
      </c>
    </row>
    <row r="54" spans="2:12" ht="162" customHeight="1">
      <c r="B54" s="419"/>
      <c r="C54" s="423"/>
      <c r="D54" s="84" t="s">
        <v>507</v>
      </c>
      <c r="E54" s="89" t="s">
        <v>2</v>
      </c>
      <c r="F54" s="115" t="s">
        <v>119</v>
      </c>
      <c r="G54" s="338"/>
      <c r="H54" s="89" t="s">
        <v>2</v>
      </c>
      <c r="I54" s="89" t="s">
        <v>2</v>
      </c>
      <c r="K54" s="3">
        <f t="shared" si="2"/>
      </c>
      <c r="L54">
        <f t="shared" si="3"/>
      </c>
    </row>
    <row r="55" spans="2:12" ht="67.5" customHeight="1">
      <c r="B55" s="420"/>
      <c r="C55" s="424"/>
      <c r="D55" s="82" t="s">
        <v>504</v>
      </c>
      <c r="E55" s="92" t="s">
        <v>2</v>
      </c>
      <c r="F55" s="116" t="s">
        <v>119</v>
      </c>
      <c r="G55" s="339" t="s">
        <v>572</v>
      </c>
      <c r="H55" s="92" t="s">
        <v>2</v>
      </c>
      <c r="I55" s="92" t="s">
        <v>2</v>
      </c>
      <c r="K55" s="3">
        <f t="shared" si="2"/>
      </c>
      <c r="L55">
        <f t="shared" si="3"/>
      </c>
    </row>
    <row r="56" spans="2:12" ht="27" customHeight="1" thickBot="1">
      <c r="B56" s="464">
        <v>37</v>
      </c>
      <c r="C56" s="468" t="s">
        <v>450</v>
      </c>
      <c r="D56" s="93" t="s">
        <v>510</v>
      </c>
      <c r="E56" s="88" t="s">
        <v>2</v>
      </c>
      <c r="F56" s="119" t="s">
        <v>119</v>
      </c>
      <c r="G56" s="251" t="s">
        <v>33</v>
      </c>
      <c r="H56" s="88" t="s">
        <v>2</v>
      </c>
      <c r="I56" s="88" t="s">
        <v>2</v>
      </c>
      <c r="K56" s="3">
        <f t="shared" si="2"/>
      </c>
      <c r="L56">
        <f t="shared" si="3"/>
      </c>
    </row>
    <row r="57" spans="2:12" ht="52.5" customHeight="1" thickBot="1">
      <c r="B57" s="465"/>
      <c r="C57" s="469"/>
      <c r="D57" s="84" t="s">
        <v>511</v>
      </c>
      <c r="E57" s="89" t="s">
        <v>2</v>
      </c>
      <c r="F57" s="115" t="s">
        <v>119</v>
      </c>
      <c r="G57" s="334"/>
      <c r="H57" s="89" t="s">
        <v>2</v>
      </c>
      <c r="I57" s="89" t="s">
        <v>2</v>
      </c>
      <c r="K57" s="3">
        <f t="shared" si="2"/>
      </c>
      <c r="L57">
        <f t="shared" si="3"/>
      </c>
    </row>
    <row r="58" spans="2:12" ht="75" customHeight="1" thickBot="1">
      <c r="B58" s="465"/>
      <c r="C58" s="469"/>
      <c r="D58" s="84" t="s">
        <v>512</v>
      </c>
      <c r="E58" s="89" t="s">
        <v>2</v>
      </c>
      <c r="F58" s="115" t="s">
        <v>119</v>
      </c>
      <c r="G58" s="288"/>
      <c r="H58" s="89" t="s">
        <v>2</v>
      </c>
      <c r="I58" s="89" t="s">
        <v>2</v>
      </c>
      <c r="K58" s="3">
        <f t="shared" si="2"/>
      </c>
      <c r="L58">
        <f t="shared" si="3"/>
      </c>
    </row>
    <row r="59" spans="2:12" ht="52.5" customHeight="1" thickBot="1">
      <c r="B59" s="465"/>
      <c r="C59" s="469"/>
      <c r="D59" s="84" t="s">
        <v>513</v>
      </c>
      <c r="E59" s="89" t="s">
        <v>2</v>
      </c>
      <c r="F59" s="115" t="s">
        <v>119</v>
      </c>
      <c r="G59" s="288"/>
      <c r="H59" s="89" t="s">
        <v>2</v>
      </c>
      <c r="I59" s="89" t="s">
        <v>2</v>
      </c>
      <c r="K59" s="3">
        <f t="shared" si="2"/>
      </c>
      <c r="L59">
        <f t="shared" si="3"/>
      </c>
    </row>
    <row r="60" spans="2:12" ht="26.25" customHeight="1">
      <c r="B60" s="466"/>
      <c r="C60" s="470"/>
      <c r="D60" s="82" t="s">
        <v>514</v>
      </c>
      <c r="E60" s="92" t="s">
        <v>2</v>
      </c>
      <c r="F60" s="116" t="s">
        <v>119</v>
      </c>
      <c r="G60" s="284"/>
      <c r="H60" s="92" t="s">
        <v>2</v>
      </c>
      <c r="I60" s="92" t="s">
        <v>2</v>
      </c>
      <c r="K60" s="3">
        <f t="shared" si="2"/>
      </c>
      <c r="L60">
        <f t="shared" si="3"/>
      </c>
    </row>
    <row r="61" spans="2:12" ht="40.5" customHeight="1" thickBot="1">
      <c r="B61" s="464">
        <v>38</v>
      </c>
      <c r="C61" s="482" t="s">
        <v>451</v>
      </c>
      <c r="D61" s="83" t="s">
        <v>515</v>
      </c>
      <c r="E61" s="88" t="s">
        <v>2</v>
      </c>
      <c r="F61" s="117" t="s">
        <v>119</v>
      </c>
      <c r="G61" s="283" t="s">
        <v>150</v>
      </c>
      <c r="H61" s="88" t="s">
        <v>2</v>
      </c>
      <c r="I61" s="88" t="s">
        <v>2</v>
      </c>
      <c r="K61" s="3">
        <f t="shared" si="2"/>
      </c>
      <c r="L61">
        <f t="shared" si="3"/>
      </c>
    </row>
    <row r="62" spans="2:12" ht="63.75" customHeight="1" thickBot="1">
      <c r="B62" s="465"/>
      <c r="C62" s="483"/>
      <c r="D62" s="84" t="s">
        <v>516</v>
      </c>
      <c r="E62" s="89" t="s">
        <v>2</v>
      </c>
      <c r="F62" s="120" t="s">
        <v>119</v>
      </c>
      <c r="G62" s="288" t="s">
        <v>151</v>
      </c>
      <c r="H62" s="89" t="s">
        <v>2</v>
      </c>
      <c r="I62" s="89" t="s">
        <v>2</v>
      </c>
      <c r="K62" s="3">
        <f t="shared" si="2"/>
      </c>
      <c r="L62">
        <f t="shared" si="3"/>
      </c>
    </row>
    <row r="63" spans="2:12" ht="40.5" customHeight="1">
      <c r="B63" s="466"/>
      <c r="C63" s="484"/>
      <c r="D63" s="82" t="s">
        <v>517</v>
      </c>
      <c r="E63" s="92" t="s">
        <v>2</v>
      </c>
      <c r="F63" s="118" t="s">
        <v>121</v>
      </c>
      <c r="G63" s="284"/>
      <c r="H63" s="92" t="s">
        <v>2</v>
      </c>
      <c r="I63" s="92" t="s">
        <v>2</v>
      </c>
      <c r="K63" s="3">
        <f t="shared" si="2"/>
      </c>
      <c r="L63">
        <f t="shared" si="3"/>
      </c>
    </row>
    <row r="64" spans="2:12" ht="40.5" customHeight="1">
      <c r="B64" s="418">
        <v>39</v>
      </c>
      <c r="C64" s="471" t="s">
        <v>452</v>
      </c>
      <c r="D64" s="83" t="s">
        <v>515</v>
      </c>
      <c r="E64" s="88" t="s">
        <v>2</v>
      </c>
      <c r="F64" s="117" t="s">
        <v>119</v>
      </c>
      <c r="G64" s="283"/>
      <c r="H64" s="88" t="s">
        <v>2</v>
      </c>
      <c r="I64" s="88" t="s">
        <v>2</v>
      </c>
      <c r="K64" s="3">
        <f t="shared" si="2"/>
      </c>
      <c r="L64">
        <f t="shared" si="3"/>
      </c>
    </row>
    <row r="65" spans="2:12" ht="64.5" customHeight="1">
      <c r="B65" s="419"/>
      <c r="C65" s="472"/>
      <c r="D65" s="84" t="s">
        <v>137</v>
      </c>
      <c r="E65" s="89" t="s">
        <v>2</v>
      </c>
      <c r="F65" s="120" t="s">
        <v>119</v>
      </c>
      <c r="G65" s="288"/>
      <c r="H65" s="89" t="s">
        <v>2</v>
      </c>
      <c r="I65" s="89" t="s">
        <v>2</v>
      </c>
      <c r="K65" s="3">
        <f t="shared" si="2"/>
      </c>
      <c r="L65">
        <f t="shared" si="3"/>
      </c>
    </row>
    <row r="66" spans="2:12" ht="40.5" customHeight="1">
      <c r="B66" s="419"/>
      <c r="C66" s="472"/>
      <c r="D66" s="84" t="s">
        <v>517</v>
      </c>
      <c r="E66" s="89" t="s">
        <v>2</v>
      </c>
      <c r="F66" s="120" t="s">
        <v>121</v>
      </c>
      <c r="G66" s="288"/>
      <c r="H66" s="89" t="s">
        <v>2</v>
      </c>
      <c r="I66" s="89" t="s">
        <v>2</v>
      </c>
      <c r="K66" s="3">
        <f t="shared" si="2"/>
      </c>
      <c r="L66">
        <f t="shared" si="3"/>
      </c>
    </row>
    <row r="67" spans="2:12" ht="40.5" customHeight="1">
      <c r="B67" s="419"/>
      <c r="C67" s="473"/>
      <c r="D67" s="84" t="s">
        <v>518</v>
      </c>
      <c r="E67" s="89" t="s">
        <v>2</v>
      </c>
      <c r="F67" s="120" t="s">
        <v>119</v>
      </c>
      <c r="G67" s="288"/>
      <c r="H67" s="89" t="s">
        <v>2</v>
      </c>
      <c r="I67" s="89" t="s">
        <v>2</v>
      </c>
      <c r="K67" s="3">
        <f t="shared" si="2"/>
      </c>
      <c r="L67">
        <f t="shared" si="3"/>
      </c>
    </row>
    <row r="68" spans="2:12" ht="40.5" customHeight="1">
      <c r="B68" s="420"/>
      <c r="C68" s="474"/>
      <c r="D68" s="82" t="s">
        <v>519</v>
      </c>
      <c r="E68" s="92" t="s">
        <v>2</v>
      </c>
      <c r="F68" s="118" t="s">
        <v>121</v>
      </c>
      <c r="G68" s="284"/>
      <c r="H68" s="92" t="s">
        <v>2</v>
      </c>
      <c r="I68" s="92" t="s">
        <v>2</v>
      </c>
      <c r="K68" s="3">
        <f t="shared" si="2"/>
      </c>
      <c r="L68">
        <f t="shared" si="3"/>
      </c>
    </row>
    <row r="69" spans="2:12" s="38" customFormat="1" ht="75" customHeight="1">
      <c r="B69" s="448">
        <v>40</v>
      </c>
      <c r="C69" s="416" t="s">
        <v>453</v>
      </c>
      <c r="D69" s="83" t="s">
        <v>520</v>
      </c>
      <c r="E69" s="88" t="s">
        <v>2</v>
      </c>
      <c r="F69" s="117" t="s">
        <v>121</v>
      </c>
      <c r="G69" s="283" t="s">
        <v>152</v>
      </c>
      <c r="H69" s="88" t="s">
        <v>2</v>
      </c>
      <c r="I69" s="88" t="s">
        <v>2</v>
      </c>
      <c r="K69" s="3">
        <f t="shared" si="2"/>
      </c>
      <c r="L69">
        <f t="shared" si="3"/>
      </c>
    </row>
    <row r="70" spans="2:12" s="38" customFormat="1" ht="40.5" customHeight="1">
      <c r="B70" s="467"/>
      <c r="C70" s="430"/>
      <c r="D70" s="84" t="s">
        <v>521</v>
      </c>
      <c r="E70" s="89" t="s">
        <v>2</v>
      </c>
      <c r="F70" s="120" t="s">
        <v>121</v>
      </c>
      <c r="G70" s="288"/>
      <c r="H70" s="89" t="s">
        <v>2</v>
      </c>
      <c r="I70" s="89" t="s">
        <v>2</v>
      </c>
      <c r="K70" s="3">
        <f t="shared" si="2"/>
      </c>
      <c r="L70">
        <f t="shared" si="3"/>
      </c>
    </row>
    <row r="71" spans="2:12" s="38" customFormat="1" ht="27" customHeight="1">
      <c r="B71" s="449"/>
      <c r="C71" s="417"/>
      <c r="D71" s="82" t="s">
        <v>138</v>
      </c>
      <c r="E71" s="92" t="s">
        <v>2</v>
      </c>
      <c r="F71" s="118" t="s">
        <v>121</v>
      </c>
      <c r="G71" s="284"/>
      <c r="H71" s="92" t="s">
        <v>2</v>
      </c>
      <c r="I71" s="92" t="s">
        <v>2</v>
      </c>
      <c r="K71" s="3">
        <f t="shared" si="2"/>
      </c>
      <c r="L71">
        <f t="shared" si="3"/>
      </c>
    </row>
    <row r="72" spans="2:12" s="38" customFormat="1" ht="75" customHeight="1">
      <c r="B72" s="463">
        <v>41</v>
      </c>
      <c r="C72" s="416" t="s">
        <v>454</v>
      </c>
      <c r="D72" s="83" t="s">
        <v>522</v>
      </c>
      <c r="E72" s="88" t="s">
        <v>2</v>
      </c>
      <c r="F72" s="117" t="s">
        <v>121</v>
      </c>
      <c r="G72" s="283" t="s">
        <v>152</v>
      </c>
      <c r="H72" s="88" t="s">
        <v>2</v>
      </c>
      <c r="I72" s="88" t="s">
        <v>2</v>
      </c>
      <c r="K72" s="3">
        <f t="shared" si="2"/>
      </c>
      <c r="L72">
        <f t="shared" si="3"/>
      </c>
    </row>
    <row r="73" spans="2:12" s="38" customFormat="1" ht="40.5" customHeight="1">
      <c r="B73" s="463"/>
      <c r="C73" s="430"/>
      <c r="D73" s="84" t="s">
        <v>521</v>
      </c>
      <c r="E73" s="89" t="s">
        <v>2</v>
      </c>
      <c r="F73" s="120" t="s">
        <v>121</v>
      </c>
      <c r="G73" s="288"/>
      <c r="H73" s="89" t="s">
        <v>2</v>
      </c>
      <c r="I73" s="89" t="s">
        <v>2</v>
      </c>
      <c r="K73" s="3">
        <f t="shared" si="2"/>
      </c>
      <c r="L73">
        <f t="shared" si="3"/>
      </c>
    </row>
    <row r="74" spans="2:12" s="38" customFormat="1" ht="40.5" customHeight="1">
      <c r="B74" s="463"/>
      <c r="C74" s="417"/>
      <c r="D74" s="82" t="s">
        <v>523</v>
      </c>
      <c r="E74" s="92" t="s">
        <v>2</v>
      </c>
      <c r="F74" s="118" t="s">
        <v>121</v>
      </c>
      <c r="G74" s="284"/>
      <c r="H74" s="92" t="s">
        <v>2</v>
      </c>
      <c r="I74" s="92" t="s">
        <v>2</v>
      </c>
      <c r="K74" s="3">
        <f t="shared" si="2"/>
      </c>
      <c r="L74">
        <f t="shared" si="3"/>
      </c>
    </row>
    <row r="75" spans="2:12" s="38" customFormat="1" ht="54.75" customHeight="1">
      <c r="B75" s="250">
        <v>42</v>
      </c>
      <c r="C75" s="251" t="s">
        <v>455</v>
      </c>
      <c r="D75" s="83" t="s">
        <v>524</v>
      </c>
      <c r="E75" s="88" t="s">
        <v>2</v>
      </c>
      <c r="F75" s="117" t="s">
        <v>121</v>
      </c>
      <c r="G75" s="340"/>
      <c r="H75" s="88" t="s">
        <v>2</v>
      </c>
      <c r="I75" s="88" t="s">
        <v>2</v>
      </c>
      <c r="K75" s="3">
        <f t="shared" si="2"/>
      </c>
      <c r="L75">
        <f t="shared" si="3"/>
      </c>
    </row>
    <row r="76" spans="2:12" ht="45" customHeight="1">
      <c r="B76" s="421">
        <v>43</v>
      </c>
      <c r="C76" s="416" t="s">
        <v>456</v>
      </c>
      <c r="D76" s="103" t="s">
        <v>525</v>
      </c>
      <c r="E76" s="88" t="s">
        <v>2</v>
      </c>
      <c r="F76" s="119" t="s">
        <v>119</v>
      </c>
      <c r="G76" s="283" t="s">
        <v>346</v>
      </c>
      <c r="H76" s="88" t="s">
        <v>2</v>
      </c>
      <c r="I76" s="88" t="s">
        <v>2</v>
      </c>
      <c r="K76" s="3">
        <f t="shared" si="2"/>
      </c>
      <c r="L76">
        <f t="shared" si="3"/>
      </c>
    </row>
    <row r="77" spans="2:12" ht="40.5" customHeight="1">
      <c r="B77" s="421"/>
      <c r="C77" s="430"/>
      <c r="D77" s="84" t="s">
        <v>526</v>
      </c>
      <c r="E77" s="89" t="s">
        <v>2</v>
      </c>
      <c r="F77" s="115" t="s">
        <v>122</v>
      </c>
      <c r="G77" s="334"/>
      <c r="H77" s="89" t="s">
        <v>2</v>
      </c>
      <c r="I77" s="89" t="s">
        <v>2</v>
      </c>
      <c r="K77" s="3">
        <f t="shared" si="2"/>
      </c>
      <c r="L77">
        <f t="shared" si="3"/>
      </c>
    </row>
    <row r="78" spans="2:12" ht="27" customHeight="1">
      <c r="B78" s="421"/>
      <c r="C78" s="417"/>
      <c r="D78" s="82" t="s">
        <v>527</v>
      </c>
      <c r="E78" s="92" t="s">
        <v>2</v>
      </c>
      <c r="F78" s="116" t="s">
        <v>119</v>
      </c>
      <c r="G78" s="335"/>
      <c r="H78" s="92" t="s">
        <v>2</v>
      </c>
      <c r="I78" s="92" t="s">
        <v>2</v>
      </c>
      <c r="K78" s="3">
        <f t="shared" si="2"/>
      </c>
      <c r="L78">
        <f t="shared" si="3"/>
      </c>
    </row>
    <row r="79" spans="2:12" ht="27" customHeight="1">
      <c r="B79" s="421">
        <v>44</v>
      </c>
      <c r="C79" s="416" t="s">
        <v>123</v>
      </c>
      <c r="D79" s="83" t="s">
        <v>528</v>
      </c>
      <c r="E79" s="88" t="s">
        <v>2</v>
      </c>
      <c r="F79" s="117" t="s">
        <v>119</v>
      </c>
      <c r="G79" s="333"/>
      <c r="H79" s="88" t="s">
        <v>2</v>
      </c>
      <c r="I79" s="88" t="s">
        <v>2</v>
      </c>
      <c r="K79" s="3">
        <f t="shared" si="2"/>
      </c>
      <c r="L79">
        <f t="shared" si="3"/>
      </c>
    </row>
    <row r="80" spans="2:12" ht="27" customHeight="1">
      <c r="B80" s="421"/>
      <c r="C80" s="417"/>
      <c r="D80" s="82" t="s">
        <v>622</v>
      </c>
      <c r="E80" s="92" t="s">
        <v>2</v>
      </c>
      <c r="F80" s="118" t="s">
        <v>124</v>
      </c>
      <c r="G80" s="335"/>
      <c r="H80" s="92" t="s">
        <v>2</v>
      </c>
      <c r="I80" s="92" t="s">
        <v>2</v>
      </c>
      <c r="K80" s="3">
        <f t="shared" si="2"/>
      </c>
      <c r="L80">
        <f t="shared" si="3"/>
      </c>
    </row>
    <row r="81" spans="2:12" s="38" customFormat="1" ht="69.75" customHeight="1">
      <c r="B81" s="463">
        <v>45</v>
      </c>
      <c r="C81" s="416" t="s">
        <v>457</v>
      </c>
      <c r="D81" s="83" t="s">
        <v>529</v>
      </c>
      <c r="E81" s="88" t="s">
        <v>2</v>
      </c>
      <c r="F81" s="117" t="s">
        <v>570</v>
      </c>
      <c r="G81" s="283"/>
      <c r="H81" s="88" t="s">
        <v>2</v>
      </c>
      <c r="I81" s="88" t="s">
        <v>2</v>
      </c>
      <c r="K81" s="3">
        <f t="shared" si="2"/>
      </c>
      <c r="L81">
        <f t="shared" si="3"/>
      </c>
    </row>
    <row r="82" spans="2:12" s="38" customFormat="1" ht="27" customHeight="1">
      <c r="B82" s="463"/>
      <c r="C82" s="430"/>
      <c r="D82" s="84" t="s">
        <v>530</v>
      </c>
      <c r="E82" s="89" t="s">
        <v>2</v>
      </c>
      <c r="F82" s="120" t="s">
        <v>125</v>
      </c>
      <c r="G82" s="288"/>
      <c r="H82" s="89" t="s">
        <v>2</v>
      </c>
      <c r="I82" s="89" t="s">
        <v>2</v>
      </c>
      <c r="K82" s="3">
        <f t="shared" si="2"/>
      </c>
      <c r="L82">
        <f t="shared" si="3"/>
      </c>
    </row>
    <row r="83" spans="2:12" s="38" customFormat="1" ht="27" customHeight="1">
      <c r="B83" s="463"/>
      <c r="C83" s="417"/>
      <c r="D83" s="82" t="s">
        <v>527</v>
      </c>
      <c r="E83" s="92" t="s">
        <v>2</v>
      </c>
      <c r="F83" s="118" t="s">
        <v>119</v>
      </c>
      <c r="G83" s="284"/>
      <c r="H83" s="92" t="s">
        <v>2</v>
      </c>
      <c r="I83" s="92" t="s">
        <v>2</v>
      </c>
      <c r="K83" s="3">
        <f t="shared" si="2"/>
      </c>
      <c r="L83">
        <f t="shared" si="3"/>
      </c>
    </row>
    <row r="84" spans="2:12" ht="27" customHeight="1">
      <c r="B84" s="421">
        <v>46</v>
      </c>
      <c r="C84" s="443" t="s">
        <v>458</v>
      </c>
      <c r="D84" s="93" t="s">
        <v>126</v>
      </c>
      <c r="E84" s="88" t="s">
        <v>2</v>
      </c>
      <c r="F84" s="446" t="s">
        <v>127</v>
      </c>
      <c r="G84" s="441" t="s">
        <v>194</v>
      </c>
      <c r="H84" s="88" t="s">
        <v>2</v>
      </c>
      <c r="I84" s="88" t="s">
        <v>2</v>
      </c>
      <c r="K84" s="3">
        <f t="shared" si="2"/>
      </c>
      <c r="L84">
        <f t="shared" si="3"/>
      </c>
    </row>
    <row r="85" spans="2:12" ht="40.5" customHeight="1">
      <c r="B85" s="421"/>
      <c r="C85" s="444"/>
      <c r="D85" s="104" t="s">
        <v>531</v>
      </c>
      <c r="E85" s="89" t="s">
        <v>2</v>
      </c>
      <c r="F85" s="447"/>
      <c r="G85" s="442"/>
      <c r="H85" s="89" t="s">
        <v>2</v>
      </c>
      <c r="I85" s="89" t="s">
        <v>2</v>
      </c>
      <c r="K85" s="3">
        <f t="shared" si="2"/>
      </c>
      <c r="L85">
        <f t="shared" si="3"/>
      </c>
    </row>
    <row r="86" spans="2:12" ht="27" customHeight="1">
      <c r="B86" s="421"/>
      <c r="C86" s="444"/>
      <c r="D86" s="84" t="s">
        <v>527</v>
      </c>
      <c r="E86" s="89" t="s">
        <v>2</v>
      </c>
      <c r="F86" s="120" t="s">
        <v>119</v>
      </c>
      <c r="G86" s="442"/>
      <c r="H86" s="89" t="s">
        <v>2</v>
      </c>
      <c r="I86" s="89" t="s">
        <v>2</v>
      </c>
      <c r="K86" s="3">
        <f t="shared" si="2"/>
      </c>
      <c r="L86">
        <f t="shared" si="3"/>
      </c>
    </row>
    <row r="87" spans="2:12" s="39" customFormat="1" ht="27" customHeight="1">
      <c r="B87" s="421"/>
      <c r="C87" s="445"/>
      <c r="D87" s="99" t="s">
        <v>532</v>
      </c>
      <c r="E87" s="92" t="s">
        <v>2</v>
      </c>
      <c r="F87" s="306" t="s">
        <v>119</v>
      </c>
      <c r="G87" s="442"/>
      <c r="H87" s="92" t="s">
        <v>2</v>
      </c>
      <c r="I87" s="92" t="s">
        <v>2</v>
      </c>
      <c r="K87" s="3">
        <f t="shared" si="2"/>
      </c>
      <c r="L87">
        <f t="shared" si="3"/>
      </c>
    </row>
    <row r="88" spans="2:12" ht="40.5" customHeight="1">
      <c r="B88" s="421">
        <v>47</v>
      </c>
      <c r="C88" s="443" t="s">
        <v>459</v>
      </c>
      <c r="D88" s="93" t="s">
        <v>533</v>
      </c>
      <c r="E88" s="88" t="s">
        <v>2</v>
      </c>
      <c r="F88" s="117" t="s">
        <v>119</v>
      </c>
      <c r="G88" s="442"/>
      <c r="H88" s="88" t="s">
        <v>2</v>
      </c>
      <c r="I88" s="88" t="s">
        <v>2</v>
      </c>
      <c r="K88" s="3">
        <f t="shared" si="2"/>
      </c>
      <c r="L88">
        <f t="shared" si="3"/>
      </c>
    </row>
    <row r="89" spans="2:12" ht="27" customHeight="1">
      <c r="B89" s="421"/>
      <c r="C89" s="444"/>
      <c r="D89" s="95" t="s">
        <v>527</v>
      </c>
      <c r="E89" s="89" t="s">
        <v>2</v>
      </c>
      <c r="F89" s="120" t="s">
        <v>119</v>
      </c>
      <c r="G89" s="442"/>
      <c r="H89" s="89" t="s">
        <v>2</v>
      </c>
      <c r="I89" s="89" t="s">
        <v>2</v>
      </c>
      <c r="K89" s="3">
        <f t="shared" si="2"/>
      </c>
      <c r="L89">
        <f t="shared" si="3"/>
      </c>
    </row>
    <row r="90" spans="2:12" s="39" customFormat="1" ht="40.5" customHeight="1">
      <c r="B90" s="421"/>
      <c r="C90" s="445"/>
      <c r="D90" s="99" t="s">
        <v>534</v>
      </c>
      <c r="E90" s="92" t="s">
        <v>2</v>
      </c>
      <c r="F90" s="306" t="s">
        <v>119</v>
      </c>
      <c r="G90" s="442"/>
      <c r="H90" s="92" t="s">
        <v>2</v>
      </c>
      <c r="I90" s="92" t="s">
        <v>2</v>
      </c>
      <c r="K90" s="3">
        <f t="shared" si="2"/>
      </c>
      <c r="L90">
        <f t="shared" si="3"/>
      </c>
    </row>
    <row r="91" spans="2:12" ht="40.5" customHeight="1">
      <c r="B91" s="418">
        <v>48</v>
      </c>
      <c r="C91" s="227" t="s">
        <v>460</v>
      </c>
      <c r="D91" s="93" t="s">
        <v>535</v>
      </c>
      <c r="E91" s="88" t="s">
        <v>2</v>
      </c>
      <c r="F91" s="437" t="s">
        <v>127</v>
      </c>
      <c r="G91" s="330"/>
      <c r="H91" s="88" t="s">
        <v>2</v>
      </c>
      <c r="I91" s="88" t="s">
        <v>2</v>
      </c>
      <c r="K91" s="3">
        <f t="shared" si="2"/>
      </c>
      <c r="L91">
        <f t="shared" si="3"/>
      </c>
    </row>
    <row r="92" spans="2:12" ht="40.5" customHeight="1">
      <c r="B92" s="419"/>
      <c r="C92" s="228"/>
      <c r="D92" s="95" t="s">
        <v>536</v>
      </c>
      <c r="E92" s="89" t="s">
        <v>2</v>
      </c>
      <c r="F92" s="438"/>
      <c r="G92" s="330"/>
      <c r="H92" s="89" t="s">
        <v>2</v>
      </c>
      <c r="I92" s="89" t="s">
        <v>2</v>
      </c>
      <c r="K92" s="3">
        <f t="shared" si="2"/>
      </c>
      <c r="L92">
        <f t="shared" si="3"/>
      </c>
    </row>
    <row r="93" spans="2:12" ht="40.5" customHeight="1">
      <c r="B93" s="419"/>
      <c r="C93" s="228"/>
      <c r="D93" s="95" t="s">
        <v>537</v>
      </c>
      <c r="E93" s="89" t="s">
        <v>2</v>
      </c>
      <c r="F93" s="438"/>
      <c r="G93" s="330"/>
      <c r="H93" s="89" t="s">
        <v>2</v>
      </c>
      <c r="I93" s="89" t="s">
        <v>2</v>
      </c>
      <c r="K93" s="3">
        <f t="shared" si="2"/>
      </c>
      <c r="L93">
        <f t="shared" si="3"/>
      </c>
    </row>
    <row r="94" spans="2:12" ht="27" customHeight="1">
      <c r="B94" s="419"/>
      <c r="C94" s="228"/>
      <c r="D94" s="95" t="s">
        <v>527</v>
      </c>
      <c r="E94" s="89" t="s">
        <v>2</v>
      </c>
      <c r="F94" s="120" t="s">
        <v>119</v>
      </c>
      <c r="G94" s="330"/>
      <c r="H94" s="89" t="s">
        <v>2</v>
      </c>
      <c r="I94" s="89" t="s">
        <v>2</v>
      </c>
      <c r="K94" s="3">
        <f t="shared" si="2"/>
      </c>
      <c r="L94">
        <f t="shared" si="3"/>
      </c>
    </row>
    <row r="95" spans="2:12" s="39" customFormat="1" ht="40.5" customHeight="1">
      <c r="B95" s="420"/>
      <c r="C95" s="229"/>
      <c r="D95" s="99" t="s">
        <v>534</v>
      </c>
      <c r="E95" s="92" t="s">
        <v>2</v>
      </c>
      <c r="F95" s="306" t="s">
        <v>119</v>
      </c>
      <c r="G95" s="331"/>
      <c r="H95" s="92" t="s">
        <v>2</v>
      </c>
      <c r="I95" s="92" t="s">
        <v>2</v>
      </c>
      <c r="K95" s="3">
        <f t="shared" si="2"/>
      </c>
      <c r="L95">
        <f t="shared" si="3"/>
      </c>
    </row>
    <row r="96" spans="2:12" s="40" customFormat="1" ht="27" customHeight="1">
      <c r="B96" s="462">
        <v>49</v>
      </c>
      <c r="C96" s="454" t="s">
        <v>461</v>
      </c>
      <c r="D96" s="105" t="s">
        <v>538</v>
      </c>
      <c r="E96" s="88" t="s">
        <v>2</v>
      </c>
      <c r="F96" s="117" t="s">
        <v>124</v>
      </c>
      <c r="G96" s="283" t="s">
        <v>153</v>
      </c>
      <c r="H96" s="88" t="s">
        <v>2</v>
      </c>
      <c r="I96" s="88" t="s">
        <v>2</v>
      </c>
      <c r="K96" s="3">
        <f t="shared" si="2"/>
      </c>
      <c r="L96">
        <f t="shared" si="3"/>
      </c>
    </row>
    <row r="97" spans="2:12" s="40" customFormat="1" ht="27" customHeight="1">
      <c r="B97" s="462"/>
      <c r="C97" s="455"/>
      <c r="D97" s="104" t="s">
        <v>539</v>
      </c>
      <c r="E97" s="89" t="s">
        <v>2</v>
      </c>
      <c r="F97" s="120" t="s">
        <v>124</v>
      </c>
      <c r="G97" s="288" t="s">
        <v>153</v>
      </c>
      <c r="H97" s="89" t="s">
        <v>2</v>
      </c>
      <c r="I97" s="89" t="s">
        <v>2</v>
      </c>
      <c r="K97" s="3">
        <f t="shared" si="2"/>
      </c>
      <c r="L97">
        <f t="shared" si="3"/>
      </c>
    </row>
    <row r="98" spans="2:12" s="40" customFormat="1" ht="27" customHeight="1">
      <c r="B98" s="462"/>
      <c r="C98" s="455"/>
      <c r="D98" s="104" t="s">
        <v>540</v>
      </c>
      <c r="E98" s="89" t="s">
        <v>2</v>
      </c>
      <c r="F98" s="120" t="s">
        <v>128</v>
      </c>
      <c r="G98" s="288" t="s">
        <v>154</v>
      </c>
      <c r="H98" s="89" t="s">
        <v>2</v>
      </c>
      <c r="I98" s="89" t="s">
        <v>2</v>
      </c>
      <c r="K98" s="3">
        <f t="shared" si="2"/>
      </c>
      <c r="L98">
        <f t="shared" si="3"/>
      </c>
    </row>
    <row r="99" spans="2:12" s="40" customFormat="1" ht="27" customHeight="1">
      <c r="B99" s="462"/>
      <c r="C99" s="455"/>
      <c r="D99" s="104" t="s">
        <v>541</v>
      </c>
      <c r="E99" s="89" t="s">
        <v>2</v>
      </c>
      <c r="F99" s="120" t="s">
        <v>124</v>
      </c>
      <c r="G99" s="288" t="s">
        <v>155</v>
      </c>
      <c r="H99" s="89" t="s">
        <v>2</v>
      </c>
      <c r="I99" s="89" t="s">
        <v>2</v>
      </c>
      <c r="K99" s="3">
        <f t="shared" si="2"/>
      </c>
      <c r="L99">
        <f t="shared" si="3"/>
      </c>
    </row>
    <row r="100" spans="2:12" s="40" customFormat="1" ht="27" customHeight="1">
      <c r="B100" s="462"/>
      <c r="C100" s="455"/>
      <c r="D100" s="104" t="s">
        <v>542</v>
      </c>
      <c r="E100" s="89" t="s">
        <v>2</v>
      </c>
      <c r="F100" s="120" t="s">
        <v>129</v>
      </c>
      <c r="G100" s="288"/>
      <c r="H100" s="89" t="s">
        <v>2</v>
      </c>
      <c r="I100" s="89" t="s">
        <v>2</v>
      </c>
      <c r="K100" s="3">
        <f t="shared" si="2"/>
      </c>
      <c r="L100">
        <f t="shared" si="3"/>
      </c>
    </row>
    <row r="101" spans="2:12" s="40" customFormat="1" ht="40.5" customHeight="1">
      <c r="B101" s="462"/>
      <c r="C101" s="455"/>
      <c r="D101" s="104" t="s">
        <v>543</v>
      </c>
      <c r="E101" s="89" t="s">
        <v>2</v>
      </c>
      <c r="F101" s="120" t="s">
        <v>130</v>
      </c>
      <c r="G101" s="288"/>
      <c r="H101" s="89" t="s">
        <v>2</v>
      </c>
      <c r="I101" s="89" t="s">
        <v>2</v>
      </c>
      <c r="K101" s="3">
        <f t="shared" si="2"/>
      </c>
      <c r="L101">
        <f t="shared" si="3"/>
      </c>
    </row>
    <row r="102" spans="2:12" s="40" customFormat="1" ht="27" customHeight="1">
      <c r="B102" s="462"/>
      <c r="C102" s="455"/>
      <c r="D102" s="104" t="s">
        <v>544</v>
      </c>
      <c r="E102" s="89"/>
      <c r="F102" s="120"/>
      <c r="G102" s="288"/>
      <c r="H102" s="89"/>
      <c r="I102" s="89"/>
      <c r="K102" s="3"/>
      <c r="L102"/>
    </row>
    <row r="103" spans="2:12" s="40" customFormat="1" ht="40.5" customHeight="1">
      <c r="B103" s="462"/>
      <c r="C103" s="455"/>
      <c r="D103" s="95" t="s">
        <v>545</v>
      </c>
      <c r="E103" s="89" t="s">
        <v>2</v>
      </c>
      <c r="F103" s="120" t="s">
        <v>131</v>
      </c>
      <c r="G103" s="288"/>
      <c r="H103" s="89" t="s">
        <v>2</v>
      </c>
      <c r="I103" s="89" t="s">
        <v>2</v>
      </c>
      <c r="K103" s="3">
        <f t="shared" si="2"/>
      </c>
      <c r="L103">
        <f t="shared" si="3"/>
      </c>
    </row>
    <row r="104" spans="2:12" s="40" customFormat="1" ht="40.5" customHeight="1">
      <c r="B104" s="462"/>
      <c r="C104" s="455"/>
      <c r="D104" s="104" t="s">
        <v>546</v>
      </c>
      <c r="E104" s="89" t="s">
        <v>2</v>
      </c>
      <c r="F104" s="120" t="s">
        <v>131</v>
      </c>
      <c r="G104" s="288" t="s">
        <v>156</v>
      </c>
      <c r="H104" s="89" t="s">
        <v>2</v>
      </c>
      <c r="I104" s="89" t="s">
        <v>2</v>
      </c>
      <c r="K104" s="3">
        <f t="shared" si="2"/>
      </c>
      <c r="L104">
        <f t="shared" si="3"/>
      </c>
    </row>
    <row r="105" spans="2:12" s="40" customFormat="1" ht="81" customHeight="1">
      <c r="B105" s="462"/>
      <c r="C105" s="455"/>
      <c r="D105" s="95" t="s">
        <v>623</v>
      </c>
      <c r="E105" s="89" t="s">
        <v>2</v>
      </c>
      <c r="F105" s="120" t="s">
        <v>132</v>
      </c>
      <c r="G105" s="288"/>
      <c r="H105" s="89" t="s">
        <v>2</v>
      </c>
      <c r="I105" s="89" t="s">
        <v>2</v>
      </c>
      <c r="K105" s="3">
        <f t="shared" si="2"/>
      </c>
      <c r="L105">
        <f t="shared" si="3"/>
      </c>
    </row>
    <row r="106" spans="2:12" s="40" customFormat="1" ht="40.5" customHeight="1">
      <c r="B106" s="462"/>
      <c r="C106" s="456"/>
      <c r="D106" s="106" t="s">
        <v>547</v>
      </c>
      <c r="E106" s="92" t="s">
        <v>2</v>
      </c>
      <c r="F106" s="118" t="s">
        <v>131</v>
      </c>
      <c r="G106" s="284"/>
      <c r="H106" s="92" t="s">
        <v>2</v>
      </c>
      <c r="I106" s="92" t="s">
        <v>2</v>
      </c>
      <c r="K106" s="3">
        <f t="shared" si="2"/>
      </c>
      <c r="L106">
        <f t="shared" si="3"/>
      </c>
    </row>
    <row r="107" spans="2:12" s="40" customFormat="1" ht="27" customHeight="1">
      <c r="B107" s="475">
        <v>50</v>
      </c>
      <c r="C107" s="247" t="s">
        <v>462</v>
      </c>
      <c r="D107" s="105" t="s">
        <v>538</v>
      </c>
      <c r="E107" s="88" t="s">
        <v>2</v>
      </c>
      <c r="F107" s="117" t="s">
        <v>131</v>
      </c>
      <c r="G107" s="283" t="s">
        <v>153</v>
      </c>
      <c r="H107" s="88" t="s">
        <v>2</v>
      </c>
      <c r="I107" s="88" t="s">
        <v>2</v>
      </c>
      <c r="K107" s="3">
        <f t="shared" si="2"/>
      </c>
      <c r="L107">
        <f t="shared" si="3"/>
      </c>
    </row>
    <row r="108" spans="2:12" s="40" customFormat="1" ht="27" customHeight="1">
      <c r="B108" s="476"/>
      <c r="C108" s="248"/>
      <c r="D108" s="104" t="s">
        <v>539</v>
      </c>
      <c r="E108" s="89" t="s">
        <v>2</v>
      </c>
      <c r="F108" s="120" t="s">
        <v>124</v>
      </c>
      <c r="G108" s="288" t="s">
        <v>153</v>
      </c>
      <c r="H108" s="89" t="s">
        <v>2</v>
      </c>
      <c r="I108" s="89" t="s">
        <v>2</v>
      </c>
      <c r="K108" s="3">
        <f t="shared" si="2"/>
      </c>
      <c r="L108">
        <f t="shared" si="3"/>
      </c>
    </row>
    <row r="109" spans="2:12" s="40" customFormat="1" ht="27" customHeight="1">
      <c r="B109" s="476"/>
      <c r="C109" s="248"/>
      <c r="D109" s="104" t="s">
        <v>540</v>
      </c>
      <c r="E109" s="89" t="s">
        <v>2</v>
      </c>
      <c r="F109" s="120" t="s">
        <v>131</v>
      </c>
      <c r="G109" s="288" t="s">
        <v>154</v>
      </c>
      <c r="H109" s="89" t="s">
        <v>2</v>
      </c>
      <c r="I109" s="89" t="s">
        <v>2</v>
      </c>
      <c r="K109" s="3">
        <f t="shared" si="2"/>
      </c>
      <c r="L109">
        <f t="shared" si="3"/>
      </c>
    </row>
    <row r="110" spans="2:12" s="40" customFormat="1" ht="27" customHeight="1">
      <c r="B110" s="477"/>
      <c r="C110" s="249"/>
      <c r="D110" s="106" t="s">
        <v>541</v>
      </c>
      <c r="E110" s="92" t="s">
        <v>2</v>
      </c>
      <c r="F110" s="118" t="s">
        <v>131</v>
      </c>
      <c r="G110" s="284" t="s">
        <v>155</v>
      </c>
      <c r="H110" s="92" t="s">
        <v>2</v>
      </c>
      <c r="I110" s="92" t="s">
        <v>2</v>
      </c>
      <c r="K110" s="3">
        <f aca="true" t="shared" si="4" ref="K110:K149">IF(E110="■",IF(OR(AND(H110="□",I110="□"),AND(H110="■",I110="■")),"点検結果の「適」・「不適」どちらかを■にしてください",""),IF(OR(AND(H110="□",I110="■"),AND(H110="■",I110="□"),AND(H110="■",I110="■")),"確認結果が■の場合に、点検結果の「適」・「不適」のどちらかを■にしてください",""))</f>
      </c>
      <c r="L110">
        <f aca="true" t="shared" si="5" ref="L110:L149">IF(K110="","",1)</f>
      </c>
    </row>
    <row r="111" spans="2:12" s="40" customFormat="1" ht="27" customHeight="1">
      <c r="B111" s="475">
        <v>50</v>
      </c>
      <c r="C111" s="247" t="s">
        <v>462</v>
      </c>
      <c r="D111" s="105" t="s">
        <v>542</v>
      </c>
      <c r="E111" s="88" t="s">
        <v>2</v>
      </c>
      <c r="F111" s="117" t="s">
        <v>129</v>
      </c>
      <c r="G111" s="283"/>
      <c r="H111" s="88" t="s">
        <v>2</v>
      </c>
      <c r="I111" s="88" t="s">
        <v>2</v>
      </c>
      <c r="K111" s="3">
        <f t="shared" si="4"/>
      </c>
      <c r="L111">
        <f t="shared" si="5"/>
      </c>
    </row>
    <row r="112" spans="2:12" s="40" customFormat="1" ht="40.5" customHeight="1">
      <c r="B112" s="476"/>
      <c r="C112" s="248"/>
      <c r="D112" s="104" t="s">
        <v>543</v>
      </c>
      <c r="E112" s="89" t="s">
        <v>2</v>
      </c>
      <c r="F112" s="120" t="s">
        <v>130</v>
      </c>
      <c r="G112" s="288"/>
      <c r="H112" s="89" t="s">
        <v>2</v>
      </c>
      <c r="I112" s="89" t="s">
        <v>2</v>
      </c>
      <c r="K112" s="3">
        <f t="shared" si="4"/>
      </c>
      <c r="L112">
        <f t="shared" si="5"/>
      </c>
    </row>
    <row r="113" spans="2:12" s="40" customFormat="1" ht="27" customHeight="1">
      <c r="B113" s="476"/>
      <c r="C113" s="248"/>
      <c r="D113" s="95" t="s">
        <v>548</v>
      </c>
      <c r="E113" s="89"/>
      <c r="F113" s="120"/>
      <c r="G113" s="288"/>
      <c r="H113" s="89"/>
      <c r="I113" s="89"/>
      <c r="K113" s="3"/>
      <c r="L113"/>
    </row>
    <row r="114" spans="2:12" s="40" customFormat="1" ht="40.5" customHeight="1">
      <c r="B114" s="476"/>
      <c r="C114" s="248"/>
      <c r="D114" s="104" t="s">
        <v>549</v>
      </c>
      <c r="E114" s="89" t="s">
        <v>2</v>
      </c>
      <c r="F114" s="120" t="s">
        <v>124</v>
      </c>
      <c r="G114" s="288"/>
      <c r="H114" s="89" t="s">
        <v>2</v>
      </c>
      <c r="I114" s="89" t="s">
        <v>2</v>
      </c>
      <c r="K114" s="3">
        <f t="shared" si="4"/>
      </c>
      <c r="L114">
        <f t="shared" si="5"/>
      </c>
    </row>
    <row r="115" spans="2:12" s="40" customFormat="1" ht="40.5" customHeight="1">
      <c r="B115" s="476"/>
      <c r="C115" s="248"/>
      <c r="D115" s="104" t="s">
        <v>550</v>
      </c>
      <c r="E115" s="89" t="s">
        <v>2</v>
      </c>
      <c r="F115" s="120" t="s">
        <v>124</v>
      </c>
      <c r="G115" s="288" t="s">
        <v>156</v>
      </c>
      <c r="H115" s="89" t="s">
        <v>2</v>
      </c>
      <c r="I115" s="89" t="s">
        <v>2</v>
      </c>
      <c r="K115" s="3">
        <f t="shared" si="4"/>
      </c>
      <c r="L115">
        <f t="shared" si="5"/>
      </c>
    </row>
    <row r="116" spans="2:12" s="40" customFormat="1" ht="40.5" customHeight="1">
      <c r="B116" s="477"/>
      <c r="C116" s="249"/>
      <c r="D116" s="106" t="s">
        <v>547</v>
      </c>
      <c r="E116" s="92" t="s">
        <v>2</v>
      </c>
      <c r="F116" s="118" t="s">
        <v>131</v>
      </c>
      <c r="G116" s="284"/>
      <c r="H116" s="92" t="s">
        <v>2</v>
      </c>
      <c r="I116" s="92" t="s">
        <v>2</v>
      </c>
      <c r="K116" s="3">
        <f t="shared" si="4"/>
      </c>
      <c r="L116">
        <f t="shared" si="5"/>
      </c>
    </row>
    <row r="117" spans="2:12" s="40" customFormat="1" ht="27" customHeight="1">
      <c r="B117" s="462">
        <v>51</v>
      </c>
      <c r="C117" s="454" t="s">
        <v>463</v>
      </c>
      <c r="D117" s="105" t="s">
        <v>538</v>
      </c>
      <c r="E117" s="88" t="s">
        <v>2</v>
      </c>
      <c r="F117" s="117" t="s">
        <v>133</v>
      </c>
      <c r="G117" s="283" t="s">
        <v>153</v>
      </c>
      <c r="H117" s="88" t="s">
        <v>2</v>
      </c>
      <c r="I117" s="88" t="s">
        <v>2</v>
      </c>
      <c r="K117" s="3">
        <f t="shared" si="4"/>
      </c>
      <c r="L117">
        <f t="shared" si="5"/>
      </c>
    </row>
    <row r="118" spans="2:12" s="40" customFormat="1" ht="27" customHeight="1">
      <c r="B118" s="462"/>
      <c r="C118" s="455"/>
      <c r="D118" s="104" t="s">
        <v>539</v>
      </c>
      <c r="E118" s="89" t="s">
        <v>2</v>
      </c>
      <c r="F118" s="120" t="s">
        <v>131</v>
      </c>
      <c r="G118" s="288" t="s">
        <v>153</v>
      </c>
      <c r="H118" s="89" t="s">
        <v>2</v>
      </c>
      <c r="I118" s="89" t="s">
        <v>2</v>
      </c>
      <c r="K118" s="3">
        <f t="shared" si="4"/>
      </c>
      <c r="L118">
        <f t="shared" si="5"/>
      </c>
    </row>
    <row r="119" spans="2:12" s="40" customFormat="1" ht="27" customHeight="1">
      <c r="B119" s="462"/>
      <c r="C119" s="455"/>
      <c r="D119" s="104" t="s">
        <v>540</v>
      </c>
      <c r="E119" s="89" t="s">
        <v>2</v>
      </c>
      <c r="F119" s="120" t="s">
        <v>128</v>
      </c>
      <c r="G119" s="288" t="s">
        <v>154</v>
      </c>
      <c r="H119" s="89" t="s">
        <v>2</v>
      </c>
      <c r="I119" s="89" t="s">
        <v>2</v>
      </c>
      <c r="K119" s="3">
        <f t="shared" si="4"/>
      </c>
      <c r="L119">
        <f t="shared" si="5"/>
      </c>
    </row>
    <row r="120" spans="2:12" s="40" customFormat="1" ht="27" customHeight="1">
      <c r="B120" s="462"/>
      <c r="C120" s="455"/>
      <c r="D120" s="104" t="s">
        <v>541</v>
      </c>
      <c r="E120" s="89" t="s">
        <v>2</v>
      </c>
      <c r="F120" s="120" t="s">
        <v>131</v>
      </c>
      <c r="G120" s="288" t="s">
        <v>155</v>
      </c>
      <c r="H120" s="89" t="s">
        <v>2</v>
      </c>
      <c r="I120" s="89" t="s">
        <v>2</v>
      </c>
      <c r="K120" s="3">
        <f t="shared" si="4"/>
      </c>
      <c r="L120">
        <f t="shared" si="5"/>
      </c>
    </row>
    <row r="121" spans="2:12" s="40" customFormat="1" ht="27" customHeight="1">
      <c r="B121" s="462"/>
      <c r="C121" s="455"/>
      <c r="D121" s="104" t="s">
        <v>542</v>
      </c>
      <c r="E121" s="89" t="s">
        <v>2</v>
      </c>
      <c r="F121" s="120" t="s">
        <v>129</v>
      </c>
      <c r="G121" s="288"/>
      <c r="H121" s="89" t="s">
        <v>2</v>
      </c>
      <c r="I121" s="89" t="s">
        <v>2</v>
      </c>
      <c r="K121" s="3">
        <f t="shared" si="4"/>
      </c>
      <c r="L121">
        <f t="shared" si="5"/>
      </c>
    </row>
    <row r="122" spans="2:12" s="40" customFormat="1" ht="27" customHeight="1">
      <c r="B122" s="462"/>
      <c r="C122" s="455"/>
      <c r="D122" s="104" t="s">
        <v>543</v>
      </c>
      <c r="E122" s="89" t="s">
        <v>2</v>
      </c>
      <c r="F122" s="120" t="s">
        <v>130</v>
      </c>
      <c r="G122" s="288"/>
      <c r="H122" s="89" t="s">
        <v>2</v>
      </c>
      <c r="I122" s="89" t="s">
        <v>2</v>
      </c>
      <c r="K122" s="3">
        <f t="shared" si="4"/>
      </c>
      <c r="L122">
        <f t="shared" si="5"/>
      </c>
    </row>
    <row r="123" spans="2:12" ht="27" customHeight="1">
      <c r="B123" s="462"/>
      <c r="C123" s="455"/>
      <c r="D123" s="104" t="s">
        <v>551</v>
      </c>
      <c r="E123" s="89"/>
      <c r="F123" s="120"/>
      <c r="G123" s="288"/>
      <c r="H123" s="89"/>
      <c r="I123" s="89"/>
      <c r="K123" s="3"/>
      <c r="L123"/>
    </row>
    <row r="124" spans="2:12" ht="39" customHeight="1">
      <c r="B124" s="462"/>
      <c r="C124" s="455"/>
      <c r="D124" s="95" t="s">
        <v>549</v>
      </c>
      <c r="E124" s="89" t="s">
        <v>2</v>
      </c>
      <c r="F124" s="120" t="s">
        <v>132</v>
      </c>
      <c r="G124" s="288"/>
      <c r="H124" s="89" t="s">
        <v>2</v>
      </c>
      <c r="I124" s="89" t="s">
        <v>2</v>
      </c>
      <c r="K124" s="3">
        <f t="shared" si="4"/>
      </c>
      <c r="L124">
        <f t="shared" si="5"/>
      </c>
    </row>
    <row r="125" spans="2:12" ht="39" customHeight="1">
      <c r="B125" s="462"/>
      <c r="C125" s="455"/>
      <c r="D125" s="104" t="s">
        <v>552</v>
      </c>
      <c r="E125" s="89" t="s">
        <v>2</v>
      </c>
      <c r="F125" s="120" t="s">
        <v>132</v>
      </c>
      <c r="G125" s="288" t="s">
        <v>156</v>
      </c>
      <c r="H125" s="89" t="s">
        <v>2</v>
      </c>
      <c r="I125" s="89" t="s">
        <v>2</v>
      </c>
      <c r="K125" s="3">
        <f t="shared" si="4"/>
      </c>
      <c r="L125">
        <f t="shared" si="5"/>
      </c>
    </row>
    <row r="126" spans="2:12" ht="39" customHeight="1">
      <c r="B126" s="462"/>
      <c r="C126" s="456"/>
      <c r="D126" s="106" t="s">
        <v>547</v>
      </c>
      <c r="E126" s="92" t="s">
        <v>2</v>
      </c>
      <c r="F126" s="118" t="s">
        <v>132</v>
      </c>
      <c r="G126" s="284"/>
      <c r="H126" s="92" t="s">
        <v>2</v>
      </c>
      <c r="I126" s="92" t="s">
        <v>2</v>
      </c>
      <c r="K126" s="3">
        <f t="shared" si="4"/>
      </c>
      <c r="L126">
        <f t="shared" si="5"/>
      </c>
    </row>
    <row r="127" spans="2:12" ht="52.5" customHeight="1">
      <c r="B127" s="421">
        <v>52</v>
      </c>
      <c r="C127" s="443" t="s">
        <v>464</v>
      </c>
      <c r="D127" s="102" t="s">
        <v>553</v>
      </c>
      <c r="E127" s="435" t="s">
        <v>2</v>
      </c>
      <c r="F127" s="437" t="s">
        <v>119</v>
      </c>
      <c r="G127" s="322" t="s">
        <v>157</v>
      </c>
      <c r="H127" s="435" t="s">
        <v>2</v>
      </c>
      <c r="I127" s="435" t="s">
        <v>2</v>
      </c>
      <c r="K127" s="3">
        <f t="shared" si="4"/>
      </c>
      <c r="L127">
        <f t="shared" si="5"/>
      </c>
    </row>
    <row r="128" spans="2:12" ht="39" customHeight="1">
      <c r="B128" s="421"/>
      <c r="C128" s="444"/>
      <c r="D128" s="100" t="s">
        <v>554</v>
      </c>
      <c r="E128" s="436"/>
      <c r="F128" s="438"/>
      <c r="G128" s="323"/>
      <c r="H128" s="436"/>
      <c r="I128" s="436"/>
      <c r="K128" s="3">
        <f t="shared" si="4"/>
      </c>
      <c r="L128">
        <f t="shared" si="5"/>
      </c>
    </row>
    <row r="129" spans="2:12" ht="52.5" customHeight="1">
      <c r="B129" s="421"/>
      <c r="C129" s="444"/>
      <c r="D129" s="100" t="s">
        <v>555</v>
      </c>
      <c r="E129" s="436"/>
      <c r="F129" s="438"/>
      <c r="G129" s="323"/>
      <c r="H129" s="436"/>
      <c r="I129" s="436"/>
      <c r="K129" s="3">
        <f t="shared" si="4"/>
      </c>
      <c r="L129">
        <f t="shared" si="5"/>
      </c>
    </row>
    <row r="130" spans="2:12" ht="63.75" customHeight="1">
      <c r="B130" s="421"/>
      <c r="C130" s="444"/>
      <c r="D130" s="100" t="s">
        <v>556</v>
      </c>
      <c r="E130" s="436"/>
      <c r="F130" s="438"/>
      <c r="G130" s="323"/>
      <c r="H130" s="436"/>
      <c r="I130" s="436"/>
      <c r="K130" s="3">
        <f t="shared" si="4"/>
      </c>
      <c r="L130">
        <f t="shared" si="5"/>
      </c>
    </row>
    <row r="131" spans="2:12" ht="39" customHeight="1">
      <c r="B131" s="421"/>
      <c r="C131" s="444"/>
      <c r="D131" s="100" t="s">
        <v>557</v>
      </c>
      <c r="E131" s="436"/>
      <c r="F131" s="438"/>
      <c r="G131" s="323"/>
      <c r="H131" s="436"/>
      <c r="I131" s="436"/>
      <c r="K131" s="3">
        <f t="shared" si="4"/>
      </c>
      <c r="L131">
        <f t="shared" si="5"/>
      </c>
    </row>
    <row r="132" spans="2:12" ht="27" customHeight="1">
      <c r="B132" s="421"/>
      <c r="C132" s="444"/>
      <c r="D132" s="100" t="s">
        <v>558</v>
      </c>
      <c r="E132" s="89" t="s">
        <v>2</v>
      </c>
      <c r="F132" s="120" t="s">
        <v>132</v>
      </c>
      <c r="G132" s="323" t="s">
        <v>157</v>
      </c>
      <c r="H132" s="89" t="s">
        <v>2</v>
      </c>
      <c r="I132" s="89" t="s">
        <v>2</v>
      </c>
      <c r="K132" s="3">
        <f t="shared" si="4"/>
      </c>
      <c r="L132">
        <f t="shared" si="5"/>
      </c>
    </row>
    <row r="133" spans="2:12" ht="27" customHeight="1">
      <c r="B133" s="421"/>
      <c r="C133" s="444"/>
      <c r="D133" s="100" t="s">
        <v>559</v>
      </c>
      <c r="E133" s="89" t="s">
        <v>2</v>
      </c>
      <c r="F133" s="120" t="s">
        <v>132</v>
      </c>
      <c r="G133" s="323"/>
      <c r="H133" s="89" t="s">
        <v>2</v>
      </c>
      <c r="I133" s="89" t="s">
        <v>2</v>
      </c>
      <c r="K133" s="3">
        <f t="shared" si="4"/>
      </c>
      <c r="L133">
        <f t="shared" si="5"/>
      </c>
    </row>
    <row r="134" spans="2:12" ht="27" customHeight="1">
      <c r="B134" s="421"/>
      <c r="C134" s="444"/>
      <c r="D134" s="100" t="s">
        <v>560</v>
      </c>
      <c r="E134" s="89" t="s">
        <v>2</v>
      </c>
      <c r="F134" s="120" t="s">
        <v>132</v>
      </c>
      <c r="G134" s="323" t="s">
        <v>155</v>
      </c>
      <c r="H134" s="89" t="s">
        <v>2</v>
      </c>
      <c r="I134" s="89" t="s">
        <v>2</v>
      </c>
      <c r="K134" s="3">
        <f t="shared" si="4"/>
      </c>
      <c r="L134">
        <f t="shared" si="5"/>
      </c>
    </row>
    <row r="135" spans="2:12" ht="27" customHeight="1">
      <c r="B135" s="421"/>
      <c r="C135" s="444"/>
      <c r="D135" s="100" t="s">
        <v>561</v>
      </c>
      <c r="E135" s="89" t="s">
        <v>2</v>
      </c>
      <c r="F135" s="120" t="s">
        <v>132</v>
      </c>
      <c r="G135" s="323"/>
      <c r="H135" s="89" t="s">
        <v>2</v>
      </c>
      <c r="I135" s="89" t="s">
        <v>2</v>
      </c>
      <c r="K135" s="3">
        <f t="shared" si="4"/>
      </c>
      <c r="L135">
        <f t="shared" si="5"/>
      </c>
    </row>
    <row r="136" spans="2:12" ht="27" customHeight="1">
      <c r="B136" s="421"/>
      <c r="C136" s="444"/>
      <c r="D136" s="100" t="s">
        <v>562</v>
      </c>
      <c r="E136" s="89" t="s">
        <v>2</v>
      </c>
      <c r="F136" s="307" t="s">
        <v>132</v>
      </c>
      <c r="G136" s="323"/>
      <c r="H136" s="89" t="s">
        <v>2</v>
      </c>
      <c r="I136" s="89" t="s">
        <v>2</v>
      </c>
      <c r="K136" s="3">
        <f t="shared" si="4"/>
      </c>
      <c r="L136">
        <f t="shared" si="5"/>
      </c>
    </row>
    <row r="137" spans="2:12" ht="39" customHeight="1">
      <c r="B137" s="421"/>
      <c r="C137" s="444"/>
      <c r="D137" s="100" t="s">
        <v>563</v>
      </c>
      <c r="E137" s="89" t="s">
        <v>2</v>
      </c>
      <c r="F137" s="307" t="s">
        <v>132</v>
      </c>
      <c r="G137" s="323"/>
      <c r="H137" s="89" t="s">
        <v>2</v>
      </c>
      <c r="I137" s="89" t="s">
        <v>2</v>
      </c>
      <c r="K137" s="3">
        <f t="shared" si="4"/>
      </c>
      <c r="L137">
        <f t="shared" si="5"/>
      </c>
    </row>
    <row r="138" spans="2:12" ht="39" customHeight="1">
      <c r="B138" s="421"/>
      <c r="C138" s="445"/>
      <c r="D138" s="107" t="s">
        <v>564</v>
      </c>
      <c r="E138" s="92" t="s">
        <v>2</v>
      </c>
      <c r="F138" s="308" t="s">
        <v>132</v>
      </c>
      <c r="G138" s="324"/>
      <c r="H138" s="92" t="s">
        <v>2</v>
      </c>
      <c r="I138" s="92" t="s">
        <v>2</v>
      </c>
      <c r="K138" s="3">
        <f t="shared" si="4"/>
      </c>
      <c r="L138">
        <f t="shared" si="5"/>
      </c>
    </row>
    <row r="139" spans="2:12" ht="48.75" customHeight="1">
      <c r="B139" s="421">
        <v>53</v>
      </c>
      <c r="C139" s="443" t="s">
        <v>465</v>
      </c>
      <c r="D139" s="102" t="s">
        <v>553</v>
      </c>
      <c r="E139" s="450" t="s">
        <v>2</v>
      </c>
      <c r="F139" s="452" t="s">
        <v>119</v>
      </c>
      <c r="G139" s="322" t="s">
        <v>157</v>
      </c>
      <c r="H139" s="88" t="s">
        <v>2</v>
      </c>
      <c r="I139" s="88" t="s">
        <v>2</v>
      </c>
      <c r="K139" s="3">
        <f t="shared" si="4"/>
      </c>
      <c r="L139">
        <f t="shared" si="5"/>
      </c>
    </row>
    <row r="140" spans="2:12" ht="39" customHeight="1">
      <c r="B140" s="421"/>
      <c r="C140" s="444"/>
      <c r="D140" s="100" t="s">
        <v>554</v>
      </c>
      <c r="E140" s="451"/>
      <c r="F140" s="453"/>
      <c r="G140" s="323"/>
      <c r="H140" s="89" t="s">
        <v>2</v>
      </c>
      <c r="I140" s="89" t="s">
        <v>2</v>
      </c>
      <c r="K140" s="3">
        <f t="shared" si="4"/>
      </c>
      <c r="L140">
        <f t="shared" si="5"/>
      </c>
    </row>
    <row r="141" spans="2:12" ht="54" customHeight="1">
      <c r="B141" s="421"/>
      <c r="C141" s="444"/>
      <c r="D141" s="100" t="s">
        <v>555</v>
      </c>
      <c r="E141" s="451"/>
      <c r="F141" s="453"/>
      <c r="G141" s="323"/>
      <c r="H141" s="89" t="s">
        <v>2</v>
      </c>
      <c r="I141" s="89" t="s">
        <v>2</v>
      </c>
      <c r="K141" s="3">
        <f t="shared" si="4"/>
      </c>
      <c r="L141">
        <f t="shared" si="5"/>
      </c>
    </row>
    <row r="142" spans="2:12" ht="63" customHeight="1">
      <c r="B142" s="421"/>
      <c r="C142" s="444"/>
      <c r="D142" s="100" t="s">
        <v>556</v>
      </c>
      <c r="E142" s="451"/>
      <c r="F142" s="453"/>
      <c r="G142" s="323"/>
      <c r="H142" s="89" t="s">
        <v>2</v>
      </c>
      <c r="I142" s="89" t="s">
        <v>2</v>
      </c>
      <c r="K142" s="3">
        <f t="shared" si="4"/>
      </c>
      <c r="L142">
        <f t="shared" si="5"/>
      </c>
    </row>
    <row r="143" spans="2:12" ht="39" customHeight="1">
      <c r="B143" s="421"/>
      <c r="C143" s="444"/>
      <c r="D143" s="100" t="s">
        <v>557</v>
      </c>
      <c r="E143" s="451"/>
      <c r="F143" s="453"/>
      <c r="G143" s="323"/>
      <c r="H143" s="89" t="s">
        <v>2</v>
      </c>
      <c r="I143" s="89" t="s">
        <v>2</v>
      </c>
      <c r="K143" s="3">
        <f t="shared" si="4"/>
      </c>
      <c r="L143">
        <f t="shared" si="5"/>
      </c>
    </row>
    <row r="144" spans="2:12" ht="26.25" customHeight="1">
      <c r="B144" s="421"/>
      <c r="C144" s="444"/>
      <c r="D144" s="100" t="s">
        <v>558</v>
      </c>
      <c r="E144" s="89" t="s">
        <v>2</v>
      </c>
      <c r="F144" s="307" t="s">
        <v>132</v>
      </c>
      <c r="G144" s="323" t="s">
        <v>157</v>
      </c>
      <c r="H144" s="89" t="s">
        <v>2</v>
      </c>
      <c r="I144" s="89" t="s">
        <v>2</v>
      </c>
      <c r="K144" s="3">
        <f t="shared" si="4"/>
      </c>
      <c r="L144">
        <f t="shared" si="5"/>
      </c>
    </row>
    <row r="145" spans="2:12" ht="27" customHeight="1">
      <c r="B145" s="421"/>
      <c r="C145" s="444"/>
      <c r="D145" s="100" t="s">
        <v>559</v>
      </c>
      <c r="E145" s="89" t="s">
        <v>2</v>
      </c>
      <c r="F145" s="307" t="s">
        <v>132</v>
      </c>
      <c r="G145" s="323"/>
      <c r="H145" s="89" t="s">
        <v>2</v>
      </c>
      <c r="I145" s="89" t="s">
        <v>2</v>
      </c>
      <c r="K145" s="3">
        <f t="shared" si="4"/>
      </c>
      <c r="L145">
        <f t="shared" si="5"/>
      </c>
    </row>
    <row r="146" spans="2:12" ht="27" customHeight="1">
      <c r="B146" s="421"/>
      <c r="C146" s="444"/>
      <c r="D146" s="100" t="s">
        <v>560</v>
      </c>
      <c r="E146" s="89" t="s">
        <v>2</v>
      </c>
      <c r="F146" s="307" t="s">
        <v>132</v>
      </c>
      <c r="G146" s="323" t="s">
        <v>155</v>
      </c>
      <c r="H146" s="89" t="s">
        <v>2</v>
      </c>
      <c r="I146" s="89" t="s">
        <v>2</v>
      </c>
      <c r="K146" s="3">
        <f t="shared" si="4"/>
      </c>
      <c r="L146">
        <f t="shared" si="5"/>
      </c>
    </row>
    <row r="147" spans="2:12" ht="27" customHeight="1">
      <c r="B147" s="421"/>
      <c r="C147" s="444"/>
      <c r="D147" s="100" t="s">
        <v>565</v>
      </c>
      <c r="E147" s="89" t="s">
        <v>2</v>
      </c>
      <c r="F147" s="307" t="s">
        <v>132</v>
      </c>
      <c r="G147" s="323"/>
      <c r="H147" s="89" t="s">
        <v>2</v>
      </c>
      <c r="I147" s="89" t="s">
        <v>2</v>
      </c>
      <c r="K147" s="3">
        <f t="shared" si="4"/>
      </c>
      <c r="L147">
        <f t="shared" si="5"/>
      </c>
    </row>
    <row r="148" spans="2:12" ht="39" customHeight="1">
      <c r="B148" s="421"/>
      <c r="C148" s="444"/>
      <c r="D148" s="100" t="s">
        <v>566</v>
      </c>
      <c r="E148" s="89" t="s">
        <v>2</v>
      </c>
      <c r="F148" s="307" t="s">
        <v>132</v>
      </c>
      <c r="G148" s="323"/>
      <c r="H148" s="89" t="s">
        <v>2</v>
      </c>
      <c r="I148" s="89" t="s">
        <v>2</v>
      </c>
      <c r="K148" s="3">
        <f t="shared" si="4"/>
      </c>
      <c r="L148">
        <f t="shared" si="5"/>
      </c>
    </row>
    <row r="149" spans="2:12" ht="39" customHeight="1">
      <c r="B149" s="421"/>
      <c r="C149" s="445"/>
      <c r="D149" s="107" t="s">
        <v>567</v>
      </c>
      <c r="E149" s="92" t="s">
        <v>2</v>
      </c>
      <c r="F149" s="308" t="s">
        <v>132</v>
      </c>
      <c r="G149" s="324"/>
      <c r="H149" s="92" t="s">
        <v>2</v>
      </c>
      <c r="I149" s="92" t="s">
        <v>2</v>
      </c>
      <c r="K149" s="3">
        <f t="shared" si="4"/>
      </c>
      <c r="L149">
        <f t="shared" si="5"/>
      </c>
    </row>
    <row r="150" spans="1:9" ht="40.5" customHeight="1">
      <c r="A150" s="479"/>
      <c r="B150" s="481">
        <v>54</v>
      </c>
      <c r="C150" s="485" t="s">
        <v>466</v>
      </c>
      <c r="D150" s="289" t="s">
        <v>615</v>
      </c>
      <c r="E150" s="291" t="s">
        <v>2</v>
      </c>
      <c r="F150" s="309" t="s">
        <v>132</v>
      </c>
      <c r="G150" s="341" t="s">
        <v>573</v>
      </c>
      <c r="H150" s="291" t="s">
        <v>2</v>
      </c>
      <c r="I150" s="291" t="s">
        <v>2</v>
      </c>
    </row>
    <row r="151" spans="1:9" ht="40.5" customHeight="1">
      <c r="A151" s="480"/>
      <c r="B151" s="481"/>
      <c r="C151" s="485"/>
      <c r="D151" s="290" t="s">
        <v>616</v>
      </c>
      <c r="E151" s="264" t="s">
        <v>2</v>
      </c>
      <c r="F151" s="310" t="s">
        <v>132</v>
      </c>
      <c r="G151" s="342"/>
      <c r="H151" s="264" t="s">
        <v>2</v>
      </c>
      <c r="I151" s="264" t="s">
        <v>2</v>
      </c>
    </row>
    <row r="152" ht="33" customHeight="1"/>
    <row r="153" ht="37.5" customHeight="1"/>
  </sheetData>
  <sheetProtection/>
  <mergeCells count="77">
    <mergeCell ref="B111:B116"/>
    <mergeCell ref="A150:A151"/>
    <mergeCell ref="B150:B151"/>
    <mergeCell ref="C61:C63"/>
    <mergeCell ref="C72:C74"/>
    <mergeCell ref="C150:C151"/>
    <mergeCell ref="B91:B95"/>
    <mergeCell ref="C76:C78"/>
    <mergeCell ref="C69:C71"/>
    <mergeCell ref="B127:B138"/>
    <mergeCell ref="B76:B78"/>
    <mergeCell ref="B81:B83"/>
    <mergeCell ref="B107:B110"/>
    <mergeCell ref="G2:G3"/>
    <mergeCell ref="B79:B80"/>
    <mergeCell ref="B88:B90"/>
    <mergeCell ref="B96:B106"/>
    <mergeCell ref="B48:B51"/>
    <mergeCell ref="B64:B68"/>
    <mergeCell ref="C45:C47"/>
    <mergeCell ref="C52:C55"/>
    <mergeCell ref="B72:B74"/>
    <mergeCell ref="B61:B63"/>
    <mergeCell ref="B45:B47"/>
    <mergeCell ref="B69:B71"/>
    <mergeCell ref="C56:C60"/>
    <mergeCell ref="C64:C68"/>
    <mergeCell ref="B56:B60"/>
    <mergeCell ref="C1:G1"/>
    <mergeCell ref="C6:C8"/>
    <mergeCell ref="C9:C10"/>
    <mergeCell ref="C11:C13"/>
    <mergeCell ref="E2:F2"/>
    <mergeCell ref="B139:B149"/>
    <mergeCell ref="B117:B126"/>
    <mergeCell ref="B84:B87"/>
    <mergeCell ref="C84:C87"/>
    <mergeCell ref="C48:C51"/>
    <mergeCell ref="B9:B10"/>
    <mergeCell ref="H127:H131"/>
    <mergeCell ref="E139:E143"/>
    <mergeCell ref="F139:F143"/>
    <mergeCell ref="F91:F93"/>
    <mergeCell ref="C96:C106"/>
    <mergeCell ref="C139:C149"/>
    <mergeCell ref="C117:C126"/>
    <mergeCell ref="B52:B55"/>
    <mergeCell ref="C127:C138"/>
    <mergeCell ref="I127:I131"/>
    <mergeCell ref="E127:E131"/>
    <mergeCell ref="F127:F131"/>
    <mergeCell ref="B4:D4"/>
    <mergeCell ref="G84:G90"/>
    <mergeCell ref="B36:B42"/>
    <mergeCell ref="C79:C80"/>
    <mergeCell ref="C81:C83"/>
    <mergeCell ref="C88:C90"/>
    <mergeCell ref="F84:F85"/>
    <mergeCell ref="H2:I2"/>
    <mergeCell ref="E4:I4"/>
    <mergeCell ref="D2:D3"/>
    <mergeCell ref="B2:C3"/>
    <mergeCell ref="C17:C21"/>
    <mergeCell ref="C14:C16"/>
    <mergeCell ref="B11:B13"/>
    <mergeCell ref="B14:B16"/>
    <mergeCell ref="E3:F3"/>
    <mergeCell ref="B6:B8"/>
    <mergeCell ref="G11:G16"/>
    <mergeCell ref="C22:C23"/>
    <mergeCell ref="B17:B21"/>
    <mergeCell ref="B22:B23"/>
    <mergeCell ref="B43:B44"/>
    <mergeCell ref="B27:B35"/>
    <mergeCell ref="C24:C26"/>
    <mergeCell ref="C43:C44"/>
    <mergeCell ref="B24:B26"/>
  </mergeCells>
  <dataValidations count="1">
    <dataValidation type="list" allowBlank="1" showInputMessage="1" showErrorMessage="1" sqref="H132:I151 E5:E151 H5:I127">
      <formula1>"□,■"</formula1>
    </dataValidation>
  </dataValidations>
  <printOptions horizontalCentered="1"/>
  <pageMargins left="0.3937007874015748" right="0.3937007874015748" top="0.7086614173228347" bottom="0.3937007874015748" header="0.31496062992125984" footer="0.31496062992125984"/>
  <pageSetup fitToHeight="0" fitToWidth="0" horizontalDpi="600" verticalDpi="600" orientation="landscape" paperSize="9" r:id="rId1"/>
  <headerFooter>
    <oddFooter>&amp;R自己点検表（認知症対応型共同生活介護）②　p&amp;P</oddFooter>
  </headerFooter>
  <rowBreaks count="12" manualBreakCount="12">
    <brk id="16" min="1" max="8" man="1"/>
    <brk id="26" min="1" max="8" man="1"/>
    <brk id="35" min="1" max="8" man="1"/>
    <brk id="47" min="1" max="8" man="1"/>
    <brk id="51" min="1" max="8" man="1"/>
    <brk id="60" min="1" max="8" man="1"/>
    <brk id="71" min="1" max="8" man="1"/>
    <brk id="83" min="1" max="8" man="1"/>
    <brk id="95" min="1" max="8" man="1"/>
    <brk id="110" min="1" max="8" man="1"/>
    <brk id="126" min="1" max="8" man="1"/>
    <brk id="138" min="1" max="8" man="1"/>
  </rowBreaks>
</worksheet>
</file>

<file path=xl/worksheets/sheet4.xml><?xml version="1.0" encoding="utf-8"?>
<worksheet xmlns="http://schemas.openxmlformats.org/spreadsheetml/2006/main" xmlns:r="http://schemas.openxmlformats.org/officeDocument/2006/relationships">
  <dimension ref="B1:L126"/>
  <sheetViews>
    <sheetView view="pageBreakPreview" zoomScaleNormal="85" zoomScaleSheetLayoutView="100" zoomScalePageLayoutView="0" workbookViewId="0" topLeftCell="A1">
      <selection activeCell="E5" sqref="E5"/>
    </sheetView>
  </sheetViews>
  <sheetFormatPr defaultColWidth="9.00390625" defaultRowHeight="13.5"/>
  <cols>
    <col min="1" max="1" width="2.375" style="55" customWidth="1"/>
    <col min="2" max="2" width="6.25390625" style="55" customWidth="1"/>
    <col min="3" max="3" width="24.50390625" style="59" customWidth="1"/>
    <col min="4" max="4" width="56.25390625" style="59" customWidth="1"/>
    <col min="5" max="5" width="4.125" style="60" customWidth="1"/>
    <col min="6" max="6" width="8.125" style="61" customWidth="1"/>
    <col min="7" max="7" width="25.00390625" style="56" customWidth="1"/>
    <col min="8" max="8" width="7.50390625" style="61" customWidth="1"/>
    <col min="9" max="9" width="7.50390625" style="55" customWidth="1"/>
    <col min="10" max="10" width="9.00390625" style="55" customWidth="1"/>
    <col min="11" max="11" width="36.75390625" style="55" customWidth="1"/>
    <col min="12" max="16384" width="9.00390625" style="55" customWidth="1"/>
  </cols>
  <sheetData>
    <row r="1" spans="3:8" ht="24" customHeight="1">
      <c r="C1" s="504"/>
      <c r="D1" s="504"/>
      <c r="E1" s="504"/>
      <c r="F1" s="504"/>
      <c r="G1" s="504"/>
      <c r="H1" s="55"/>
    </row>
    <row r="2" spans="2:9" ht="18.75" customHeight="1">
      <c r="B2" s="511" t="s">
        <v>3</v>
      </c>
      <c r="C2" s="511"/>
      <c r="D2" s="512" t="s">
        <v>4</v>
      </c>
      <c r="E2" s="506" t="s">
        <v>197</v>
      </c>
      <c r="F2" s="506"/>
      <c r="G2" s="507" t="s">
        <v>186</v>
      </c>
      <c r="H2" s="513" t="s">
        <v>6</v>
      </c>
      <c r="I2" s="513"/>
    </row>
    <row r="3" spans="2:9" ht="18" customHeight="1">
      <c r="B3" s="511"/>
      <c r="C3" s="511"/>
      <c r="D3" s="512"/>
      <c r="E3" s="501" t="s">
        <v>193</v>
      </c>
      <c r="F3" s="501"/>
      <c r="G3" s="507"/>
      <c r="H3" s="109" t="s">
        <v>7</v>
      </c>
      <c r="I3" s="109" t="s">
        <v>187</v>
      </c>
    </row>
    <row r="4" spans="2:9" s="57" customFormat="1" ht="45" customHeight="1">
      <c r="B4" s="502" t="s">
        <v>202</v>
      </c>
      <c r="C4" s="503"/>
      <c r="D4" s="503"/>
      <c r="E4" s="426">
        <f>IF(SUM(L5:L126)=0,"","確認結果■の項目については、点検結果「適」「不適」のいずれかを選択してください")</f>
      </c>
      <c r="F4" s="426"/>
      <c r="G4" s="426"/>
      <c r="H4" s="426"/>
      <c r="I4" s="427"/>
    </row>
    <row r="5" spans="2:12" ht="40.5" customHeight="1">
      <c r="B5" s="110">
        <v>55</v>
      </c>
      <c r="C5" s="91" t="s">
        <v>435</v>
      </c>
      <c r="D5" s="85" t="s">
        <v>436</v>
      </c>
      <c r="E5" s="314" t="s">
        <v>19</v>
      </c>
      <c r="F5" s="305" t="s">
        <v>437</v>
      </c>
      <c r="G5" s="332"/>
      <c r="H5" s="86" t="s">
        <v>2</v>
      </c>
      <c r="I5" s="86" t="s">
        <v>2</v>
      </c>
      <c r="K5" s="3">
        <f aca="true" t="shared" si="0" ref="K5:K50">IF(E5="■",IF(OR(AND(H5="□",I5="□"),AND(H5="■",I5="■")),"点検結果の「適」・「不適」どちらかを■にしてください",""),IF(OR(AND(H5="□",I5="■"),AND(H5="■",I5="□"),AND(H5="■",I5="■")),"確認結果が■の場合に、点検結果の「適」・「不適」のどちらかを■にしてください",""))</f>
      </c>
      <c r="L5">
        <f aca="true" t="shared" si="1" ref="L5:L50">IF(K5="","",1)</f>
      </c>
    </row>
    <row r="6" spans="2:12" s="56" customFormat="1" ht="27" customHeight="1">
      <c r="B6" s="496">
        <v>56</v>
      </c>
      <c r="C6" s="499" t="s">
        <v>438</v>
      </c>
      <c r="D6" s="265" t="s">
        <v>467</v>
      </c>
      <c r="E6" s="315" t="s">
        <v>19</v>
      </c>
      <c r="F6" s="266" t="s">
        <v>117</v>
      </c>
      <c r="G6" s="343"/>
      <c r="H6" s="88" t="s">
        <v>2</v>
      </c>
      <c r="I6" s="88" t="s">
        <v>2</v>
      </c>
      <c r="K6" s="3">
        <f t="shared" si="0"/>
      </c>
      <c r="L6">
        <f t="shared" si="1"/>
      </c>
    </row>
    <row r="7" spans="2:12" s="56" customFormat="1" ht="27" customHeight="1">
      <c r="B7" s="498"/>
      <c r="C7" s="505"/>
      <c r="D7" s="267" t="s">
        <v>468</v>
      </c>
      <c r="E7" s="316" t="s">
        <v>19</v>
      </c>
      <c r="F7" s="268" t="s">
        <v>118</v>
      </c>
      <c r="G7" s="344"/>
      <c r="H7" s="89" t="s">
        <v>2</v>
      </c>
      <c r="I7" s="89" t="s">
        <v>2</v>
      </c>
      <c r="K7" s="3">
        <f t="shared" si="0"/>
      </c>
      <c r="L7">
        <f t="shared" si="1"/>
      </c>
    </row>
    <row r="8" spans="2:12" s="56" customFormat="1" ht="40.5" customHeight="1">
      <c r="B8" s="497"/>
      <c r="C8" s="500"/>
      <c r="D8" s="269" t="s">
        <v>469</v>
      </c>
      <c r="E8" s="317" t="s">
        <v>19</v>
      </c>
      <c r="F8" s="270" t="s">
        <v>118</v>
      </c>
      <c r="G8" s="345"/>
      <c r="H8" s="92" t="s">
        <v>2</v>
      </c>
      <c r="I8" s="92" t="s">
        <v>2</v>
      </c>
      <c r="K8" s="3">
        <f t="shared" si="0"/>
      </c>
      <c r="L8">
        <f t="shared" si="1"/>
      </c>
    </row>
    <row r="9" spans="2:12" s="56" customFormat="1" ht="51" customHeight="1">
      <c r="B9" s="496">
        <v>57</v>
      </c>
      <c r="C9" s="499" t="s">
        <v>439</v>
      </c>
      <c r="D9" s="265" t="s">
        <v>577</v>
      </c>
      <c r="E9" s="315" t="s">
        <v>19</v>
      </c>
      <c r="F9" s="271" t="s">
        <v>136</v>
      </c>
      <c r="G9" s="343"/>
      <c r="H9" s="88" t="s">
        <v>2</v>
      </c>
      <c r="I9" s="88" t="s">
        <v>2</v>
      </c>
      <c r="K9" s="3">
        <f t="shared" si="0"/>
      </c>
      <c r="L9">
        <f t="shared" si="1"/>
      </c>
    </row>
    <row r="10" spans="2:12" s="56" customFormat="1" ht="52.5" customHeight="1">
      <c r="B10" s="497"/>
      <c r="C10" s="500"/>
      <c r="D10" s="272" t="s">
        <v>578</v>
      </c>
      <c r="E10" s="317" t="s">
        <v>19</v>
      </c>
      <c r="F10" s="270" t="s">
        <v>136</v>
      </c>
      <c r="G10" s="345"/>
      <c r="H10" s="92" t="s">
        <v>2</v>
      </c>
      <c r="I10" s="92" t="s">
        <v>2</v>
      </c>
      <c r="K10" s="3">
        <f t="shared" si="0"/>
      </c>
      <c r="L10">
        <f t="shared" si="1"/>
      </c>
    </row>
    <row r="11" spans="2:12" ht="39" customHeight="1">
      <c r="B11" s="496">
        <v>58</v>
      </c>
      <c r="C11" s="416" t="s">
        <v>440</v>
      </c>
      <c r="D11" s="83" t="s">
        <v>472</v>
      </c>
      <c r="E11" s="315" t="s">
        <v>19</v>
      </c>
      <c r="F11" s="119" t="s">
        <v>120</v>
      </c>
      <c r="G11" s="508" t="s">
        <v>145</v>
      </c>
      <c r="H11" s="88" t="s">
        <v>2</v>
      </c>
      <c r="I11" s="88" t="s">
        <v>2</v>
      </c>
      <c r="K11" s="3">
        <f t="shared" si="0"/>
      </c>
      <c r="L11">
        <f t="shared" si="1"/>
      </c>
    </row>
    <row r="12" spans="2:12" ht="27" customHeight="1">
      <c r="B12" s="498"/>
      <c r="C12" s="430"/>
      <c r="D12" s="84" t="s">
        <v>473</v>
      </c>
      <c r="E12" s="316" t="s">
        <v>19</v>
      </c>
      <c r="F12" s="115" t="s">
        <v>120</v>
      </c>
      <c r="G12" s="509"/>
      <c r="H12" s="89" t="s">
        <v>2</v>
      </c>
      <c r="I12" s="89" t="s">
        <v>2</v>
      </c>
      <c r="K12" s="3">
        <f t="shared" si="0"/>
      </c>
      <c r="L12">
        <f t="shared" si="1"/>
      </c>
    </row>
    <row r="13" spans="2:12" ht="27" customHeight="1">
      <c r="B13" s="497"/>
      <c r="C13" s="417"/>
      <c r="D13" s="82" t="s">
        <v>474</v>
      </c>
      <c r="E13" s="317" t="s">
        <v>19</v>
      </c>
      <c r="F13" s="116" t="s">
        <v>119</v>
      </c>
      <c r="G13" s="509"/>
      <c r="H13" s="89" t="s">
        <v>2</v>
      </c>
      <c r="I13" s="89" t="s">
        <v>2</v>
      </c>
      <c r="K13" s="3">
        <f t="shared" si="0"/>
      </c>
      <c r="L13">
        <f t="shared" si="1"/>
      </c>
    </row>
    <row r="14" spans="2:12" ht="39" customHeight="1">
      <c r="B14" s="496">
        <v>59</v>
      </c>
      <c r="C14" s="416" t="s">
        <v>441</v>
      </c>
      <c r="D14" s="79" t="s">
        <v>475</v>
      </c>
      <c r="E14" s="318" t="s">
        <v>19</v>
      </c>
      <c r="F14" s="123" t="s">
        <v>120</v>
      </c>
      <c r="G14" s="509"/>
      <c r="H14" s="89" t="s">
        <v>2</v>
      </c>
      <c r="I14" s="89" t="s">
        <v>2</v>
      </c>
      <c r="K14" s="3">
        <f t="shared" si="0"/>
      </c>
      <c r="L14">
        <f t="shared" si="1"/>
      </c>
    </row>
    <row r="15" spans="2:12" ht="39" customHeight="1">
      <c r="B15" s="498"/>
      <c r="C15" s="430"/>
      <c r="D15" s="84" t="s">
        <v>476</v>
      </c>
      <c r="E15" s="316" t="s">
        <v>19</v>
      </c>
      <c r="F15" s="115" t="s">
        <v>120</v>
      </c>
      <c r="G15" s="509"/>
      <c r="H15" s="89" t="s">
        <v>2</v>
      </c>
      <c r="I15" s="89" t="s">
        <v>2</v>
      </c>
      <c r="K15" s="3">
        <f t="shared" si="0"/>
      </c>
      <c r="L15">
        <f t="shared" si="1"/>
      </c>
    </row>
    <row r="16" spans="2:12" ht="27" customHeight="1">
      <c r="B16" s="497"/>
      <c r="C16" s="417"/>
      <c r="D16" s="82" t="s">
        <v>474</v>
      </c>
      <c r="E16" s="317" t="s">
        <v>19</v>
      </c>
      <c r="F16" s="116" t="s">
        <v>119</v>
      </c>
      <c r="G16" s="510"/>
      <c r="H16" s="92" t="s">
        <v>2</v>
      </c>
      <c r="I16" s="92" t="s">
        <v>2</v>
      </c>
      <c r="K16" s="3">
        <f t="shared" si="0"/>
      </c>
      <c r="L16">
        <f t="shared" si="1"/>
      </c>
    </row>
    <row r="17" spans="2:12" ht="124.5" customHeight="1">
      <c r="B17" s="496">
        <v>60</v>
      </c>
      <c r="C17" s="416" t="s">
        <v>575</v>
      </c>
      <c r="D17" s="83" t="s">
        <v>477</v>
      </c>
      <c r="E17" s="315" t="s">
        <v>19</v>
      </c>
      <c r="F17" s="119" t="s">
        <v>119</v>
      </c>
      <c r="G17" s="283" t="s">
        <v>32</v>
      </c>
      <c r="H17" s="88" t="s">
        <v>2</v>
      </c>
      <c r="I17" s="88" t="s">
        <v>2</v>
      </c>
      <c r="K17" s="3">
        <f t="shared" si="0"/>
      </c>
      <c r="L17">
        <f t="shared" si="1"/>
      </c>
    </row>
    <row r="18" spans="2:12" ht="51" customHeight="1">
      <c r="B18" s="498"/>
      <c r="C18" s="430"/>
      <c r="D18" s="84" t="s">
        <v>478</v>
      </c>
      <c r="E18" s="316" t="s">
        <v>19</v>
      </c>
      <c r="F18" s="115" t="s">
        <v>119</v>
      </c>
      <c r="G18" s="288"/>
      <c r="H18" s="89" t="s">
        <v>2</v>
      </c>
      <c r="I18" s="89" t="s">
        <v>2</v>
      </c>
      <c r="K18" s="3">
        <f t="shared" si="0"/>
      </c>
      <c r="L18">
        <f t="shared" si="1"/>
      </c>
    </row>
    <row r="19" spans="2:12" ht="39" customHeight="1">
      <c r="B19" s="498"/>
      <c r="C19" s="430"/>
      <c r="D19" s="84" t="s">
        <v>479</v>
      </c>
      <c r="E19" s="316" t="s">
        <v>19</v>
      </c>
      <c r="F19" s="115" t="s">
        <v>119</v>
      </c>
      <c r="G19" s="288"/>
      <c r="H19" s="89" t="s">
        <v>2</v>
      </c>
      <c r="I19" s="89" t="s">
        <v>2</v>
      </c>
      <c r="K19" s="3">
        <f t="shared" si="0"/>
      </c>
      <c r="L19">
        <f t="shared" si="1"/>
      </c>
    </row>
    <row r="20" spans="2:12" ht="51" customHeight="1">
      <c r="B20" s="498"/>
      <c r="C20" s="430"/>
      <c r="D20" s="84" t="s">
        <v>480</v>
      </c>
      <c r="E20" s="316" t="s">
        <v>19</v>
      </c>
      <c r="F20" s="115" t="s">
        <v>119</v>
      </c>
      <c r="G20" s="288"/>
      <c r="H20" s="89" t="s">
        <v>2</v>
      </c>
      <c r="I20" s="89" t="s">
        <v>2</v>
      </c>
      <c r="K20" s="3">
        <f t="shared" si="0"/>
      </c>
      <c r="L20">
        <f t="shared" si="1"/>
      </c>
    </row>
    <row r="21" spans="2:12" ht="30" customHeight="1">
      <c r="B21" s="497"/>
      <c r="C21" s="417"/>
      <c r="D21" s="82" t="s">
        <v>481</v>
      </c>
      <c r="E21" s="317" t="s">
        <v>19</v>
      </c>
      <c r="F21" s="116" t="s">
        <v>119</v>
      </c>
      <c r="G21" s="284"/>
      <c r="H21" s="92" t="s">
        <v>2</v>
      </c>
      <c r="I21" s="92" t="s">
        <v>2</v>
      </c>
      <c r="K21" s="3">
        <f t="shared" si="0"/>
      </c>
      <c r="L21">
        <f t="shared" si="1"/>
      </c>
    </row>
    <row r="22" spans="2:12" ht="27" customHeight="1">
      <c r="B22" s="496">
        <v>61</v>
      </c>
      <c r="C22" s="430" t="s">
        <v>443</v>
      </c>
      <c r="D22" s="78" t="s">
        <v>579</v>
      </c>
      <c r="E22" s="319" t="s">
        <v>19</v>
      </c>
      <c r="F22" s="121" t="s">
        <v>119</v>
      </c>
      <c r="G22" s="283"/>
      <c r="H22" s="80" t="s">
        <v>2</v>
      </c>
      <c r="I22" s="87" t="s">
        <v>2</v>
      </c>
      <c r="K22" s="3">
        <f t="shared" si="0"/>
      </c>
      <c r="L22">
        <f t="shared" si="1"/>
      </c>
    </row>
    <row r="23" spans="2:12" ht="39" customHeight="1">
      <c r="B23" s="497"/>
      <c r="C23" s="430"/>
      <c r="D23" s="82" t="s">
        <v>483</v>
      </c>
      <c r="E23" s="317" t="s">
        <v>19</v>
      </c>
      <c r="F23" s="118" t="s">
        <v>121</v>
      </c>
      <c r="G23" s="284"/>
      <c r="H23" s="92" t="s">
        <v>2</v>
      </c>
      <c r="I23" s="124" t="s">
        <v>2</v>
      </c>
      <c r="K23" s="3">
        <f t="shared" si="0"/>
      </c>
      <c r="L23">
        <f t="shared" si="1"/>
      </c>
    </row>
    <row r="24" spans="2:12" ht="27" customHeight="1">
      <c r="B24" s="495">
        <v>62</v>
      </c>
      <c r="C24" s="416" t="s">
        <v>444</v>
      </c>
      <c r="D24" s="93" t="s">
        <v>484</v>
      </c>
      <c r="E24" s="315" t="s">
        <v>19</v>
      </c>
      <c r="F24" s="119" t="s">
        <v>119</v>
      </c>
      <c r="G24" s="333"/>
      <c r="H24" s="88" t="s">
        <v>2</v>
      </c>
      <c r="I24" s="88" t="s">
        <v>2</v>
      </c>
      <c r="K24" s="3">
        <f t="shared" si="0"/>
      </c>
      <c r="L24">
        <f t="shared" si="1"/>
      </c>
    </row>
    <row r="25" spans="2:12" ht="63" customHeight="1">
      <c r="B25" s="495"/>
      <c r="C25" s="430"/>
      <c r="D25" s="84" t="s">
        <v>485</v>
      </c>
      <c r="E25" s="316" t="s">
        <v>19</v>
      </c>
      <c r="F25" s="115" t="s">
        <v>119</v>
      </c>
      <c r="G25" s="334"/>
      <c r="H25" s="89" t="s">
        <v>2</v>
      </c>
      <c r="I25" s="89" t="s">
        <v>2</v>
      </c>
      <c r="K25" s="3">
        <f t="shared" si="0"/>
      </c>
      <c r="L25">
        <f t="shared" si="1"/>
      </c>
    </row>
    <row r="26" spans="2:12" ht="27" customHeight="1">
      <c r="B26" s="495"/>
      <c r="C26" s="417"/>
      <c r="D26" s="82" t="s">
        <v>486</v>
      </c>
      <c r="E26" s="317" t="s">
        <v>19</v>
      </c>
      <c r="F26" s="116" t="s">
        <v>119</v>
      </c>
      <c r="G26" s="335"/>
      <c r="H26" s="92" t="s">
        <v>2</v>
      </c>
      <c r="I26" s="92" t="s">
        <v>2</v>
      </c>
      <c r="K26" s="3">
        <f t="shared" si="0"/>
      </c>
      <c r="L26">
        <f t="shared" si="1"/>
      </c>
    </row>
    <row r="27" spans="2:12" ht="39" customHeight="1">
      <c r="B27" s="495">
        <v>63</v>
      </c>
      <c r="C27" s="416" t="s">
        <v>446</v>
      </c>
      <c r="D27" s="83" t="s">
        <v>500</v>
      </c>
      <c r="E27" s="315" t="s">
        <v>19</v>
      </c>
      <c r="F27" s="119" t="s">
        <v>119</v>
      </c>
      <c r="G27" s="416" t="s">
        <v>147</v>
      </c>
      <c r="H27" s="88" t="s">
        <v>2</v>
      </c>
      <c r="I27" s="88" t="s">
        <v>2</v>
      </c>
      <c r="K27" s="3">
        <f t="shared" si="0"/>
      </c>
      <c r="L27">
        <f t="shared" si="1"/>
      </c>
    </row>
    <row r="28" spans="2:12" ht="52.5" customHeight="1">
      <c r="B28" s="495"/>
      <c r="C28" s="417"/>
      <c r="D28" s="82" t="s">
        <v>501</v>
      </c>
      <c r="E28" s="317" t="s">
        <v>19</v>
      </c>
      <c r="F28" s="116" t="s">
        <v>119</v>
      </c>
      <c r="G28" s="417"/>
      <c r="H28" s="92" t="s">
        <v>2</v>
      </c>
      <c r="I28" s="92" t="s">
        <v>2</v>
      </c>
      <c r="K28" s="3">
        <f t="shared" si="0"/>
      </c>
      <c r="L28">
        <f t="shared" si="1"/>
      </c>
    </row>
    <row r="29" spans="2:12" ht="39" customHeight="1">
      <c r="B29" s="495">
        <v>64</v>
      </c>
      <c r="C29" s="416" t="s">
        <v>450</v>
      </c>
      <c r="D29" s="93" t="s">
        <v>510</v>
      </c>
      <c r="E29" s="315" t="s">
        <v>19</v>
      </c>
      <c r="F29" s="119" t="s">
        <v>119</v>
      </c>
      <c r="G29" s="283" t="s">
        <v>33</v>
      </c>
      <c r="H29" s="88" t="s">
        <v>2</v>
      </c>
      <c r="I29" s="88" t="s">
        <v>2</v>
      </c>
      <c r="K29" s="3">
        <f t="shared" si="0"/>
      </c>
      <c r="L29">
        <f t="shared" si="1"/>
      </c>
    </row>
    <row r="30" spans="2:12" ht="51" customHeight="1">
      <c r="B30" s="495"/>
      <c r="C30" s="430"/>
      <c r="D30" s="84" t="s">
        <v>580</v>
      </c>
      <c r="E30" s="316" t="s">
        <v>19</v>
      </c>
      <c r="F30" s="115" t="s">
        <v>119</v>
      </c>
      <c r="G30" s="288"/>
      <c r="H30" s="89" t="s">
        <v>2</v>
      </c>
      <c r="I30" s="89" t="s">
        <v>2</v>
      </c>
      <c r="K30" s="3">
        <f t="shared" si="0"/>
      </c>
      <c r="L30">
        <f t="shared" si="1"/>
      </c>
    </row>
    <row r="31" spans="2:12" ht="75" customHeight="1">
      <c r="B31" s="495"/>
      <c r="C31" s="430"/>
      <c r="D31" s="84" t="s">
        <v>512</v>
      </c>
      <c r="E31" s="316" t="s">
        <v>19</v>
      </c>
      <c r="F31" s="115" t="s">
        <v>119</v>
      </c>
      <c r="G31" s="288"/>
      <c r="H31" s="89" t="s">
        <v>2</v>
      </c>
      <c r="I31" s="89" t="s">
        <v>2</v>
      </c>
      <c r="K31" s="3">
        <f t="shared" si="0"/>
      </c>
      <c r="L31">
        <f t="shared" si="1"/>
      </c>
    </row>
    <row r="32" spans="2:12" ht="51" customHeight="1">
      <c r="B32" s="495"/>
      <c r="C32" s="430"/>
      <c r="D32" s="84" t="s">
        <v>513</v>
      </c>
      <c r="E32" s="316" t="s">
        <v>19</v>
      </c>
      <c r="F32" s="115" t="s">
        <v>119</v>
      </c>
      <c r="G32" s="288"/>
      <c r="H32" s="89" t="s">
        <v>2</v>
      </c>
      <c r="I32" s="89" t="s">
        <v>2</v>
      </c>
      <c r="K32" s="3">
        <f t="shared" si="0"/>
      </c>
      <c r="L32">
        <f t="shared" si="1"/>
      </c>
    </row>
    <row r="33" spans="2:12" ht="34.5" customHeight="1">
      <c r="B33" s="495"/>
      <c r="C33" s="417"/>
      <c r="D33" s="82" t="s">
        <v>514</v>
      </c>
      <c r="E33" s="317" t="s">
        <v>19</v>
      </c>
      <c r="F33" s="116" t="s">
        <v>119</v>
      </c>
      <c r="G33" s="284"/>
      <c r="H33" s="92" t="s">
        <v>2</v>
      </c>
      <c r="I33" s="92" t="s">
        <v>2</v>
      </c>
      <c r="K33" s="3">
        <f t="shared" si="0"/>
      </c>
      <c r="L33">
        <f t="shared" si="1"/>
      </c>
    </row>
    <row r="34" spans="2:12" ht="39" customHeight="1">
      <c r="B34" s="495">
        <v>65</v>
      </c>
      <c r="C34" s="492" t="s">
        <v>576</v>
      </c>
      <c r="D34" s="83" t="s">
        <v>515</v>
      </c>
      <c r="E34" s="315" t="s">
        <v>19</v>
      </c>
      <c r="F34" s="117" t="s">
        <v>119</v>
      </c>
      <c r="G34" s="283" t="s">
        <v>150</v>
      </c>
      <c r="H34" s="88" t="s">
        <v>2</v>
      </c>
      <c r="I34" s="88" t="s">
        <v>2</v>
      </c>
      <c r="K34" s="3">
        <f t="shared" si="0"/>
      </c>
      <c r="L34">
        <f t="shared" si="1"/>
      </c>
    </row>
    <row r="35" spans="2:12" ht="63" customHeight="1">
      <c r="B35" s="495"/>
      <c r="C35" s="473"/>
      <c r="D35" s="84" t="s">
        <v>516</v>
      </c>
      <c r="E35" s="316" t="s">
        <v>19</v>
      </c>
      <c r="F35" s="120" t="s">
        <v>119</v>
      </c>
      <c r="G35" s="288" t="s">
        <v>637</v>
      </c>
      <c r="H35" s="89" t="s">
        <v>2</v>
      </c>
      <c r="I35" s="89" t="s">
        <v>2</v>
      </c>
      <c r="K35" s="3">
        <f t="shared" si="0"/>
      </c>
      <c r="L35">
        <f t="shared" si="1"/>
      </c>
    </row>
    <row r="36" spans="2:12" ht="39" customHeight="1">
      <c r="B36" s="495"/>
      <c r="C36" s="474"/>
      <c r="D36" s="82" t="s">
        <v>517</v>
      </c>
      <c r="E36" s="317" t="s">
        <v>19</v>
      </c>
      <c r="F36" s="118" t="s">
        <v>121</v>
      </c>
      <c r="G36" s="284"/>
      <c r="H36" s="92" t="s">
        <v>2</v>
      </c>
      <c r="I36" s="92" t="s">
        <v>2</v>
      </c>
      <c r="K36" s="3">
        <f t="shared" si="0"/>
      </c>
      <c r="L36">
        <f t="shared" si="1"/>
      </c>
    </row>
    <row r="37" spans="2:12" ht="39" customHeight="1">
      <c r="B37" s="495">
        <v>66</v>
      </c>
      <c r="C37" s="492" t="s">
        <v>452</v>
      </c>
      <c r="D37" s="83" t="s">
        <v>515</v>
      </c>
      <c r="E37" s="315" t="s">
        <v>19</v>
      </c>
      <c r="F37" s="117" t="s">
        <v>119</v>
      </c>
      <c r="G37" s="514"/>
      <c r="H37" s="88" t="s">
        <v>2</v>
      </c>
      <c r="I37" s="88" t="s">
        <v>2</v>
      </c>
      <c r="K37" s="3">
        <f t="shared" si="0"/>
      </c>
      <c r="L37">
        <f t="shared" si="1"/>
      </c>
    </row>
    <row r="38" spans="2:12" ht="63" customHeight="1">
      <c r="B38" s="495"/>
      <c r="C38" s="473"/>
      <c r="D38" s="84" t="s">
        <v>137</v>
      </c>
      <c r="E38" s="316" t="s">
        <v>19</v>
      </c>
      <c r="F38" s="120" t="s">
        <v>119</v>
      </c>
      <c r="G38" s="515"/>
      <c r="H38" s="89" t="s">
        <v>2</v>
      </c>
      <c r="I38" s="89" t="s">
        <v>2</v>
      </c>
      <c r="K38" s="3">
        <f t="shared" si="0"/>
      </c>
      <c r="L38">
        <f t="shared" si="1"/>
      </c>
    </row>
    <row r="39" spans="2:12" ht="39" customHeight="1">
      <c r="B39" s="495"/>
      <c r="C39" s="473"/>
      <c r="D39" s="84" t="s">
        <v>517</v>
      </c>
      <c r="E39" s="316" t="s">
        <v>19</v>
      </c>
      <c r="F39" s="120" t="s">
        <v>121</v>
      </c>
      <c r="G39" s="515"/>
      <c r="H39" s="89" t="s">
        <v>2</v>
      </c>
      <c r="I39" s="89" t="s">
        <v>2</v>
      </c>
      <c r="K39" s="3">
        <f t="shared" si="0"/>
      </c>
      <c r="L39">
        <f t="shared" si="1"/>
      </c>
    </row>
    <row r="40" spans="2:12" ht="39" customHeight="1">
      <c r="B40" s="495"/>
      <c r="C40" s="473"/>
      <c r="D40" s="84" t="s">
        <v>518</v>
      </c>
      <c r="E40" s="316" t="s">
        <v>19</v>
      </c>
      <c r="F40" s="120" t="s">
        <v>119</v>
      </c>
      <c r="G40" s="515"/>
      <c r="H40" s="89" t="s">
        <v>2</v>
      </c>
      <c r="I40" s="89" t="s">
        <v>2</v>
      </c>
      <c r="K40" s="3">
        <f t="shared" si="0"/>
      </c>
      <c r="L40">
        <f t="shared" si="1"/>
      </c>
    </row>
    <row r="41" spans="2:12" ht="39" customHeight="1">
      <c r="B41" s="495"/>
      <c r="C41" s="474"/>
      <c r="D41" s="82" t="s">
        <v>519</v>
      </c>
      <c r="E41" s="317" t="s">
        <v>19</v>
      </c>
      <c r="F41" s="118" t="s">
        <v>121</v>
      </c>
      <c r="G41" s="516"/>
      <c r="H41" s="92" t="s">
        <v>2</v>
      </c>
      <c r="I41" s="92" t="s">
        <v>2</v>
      </c>
      <c r="K41" s="3">
        <f t="shared" si="0"/>
      </c>
      <c r="L41">
        <f t="shared" si="1"/>
      </c>
    </row>
    <row r="42" spans="2:12" s="56" customFormat="1" ht="75" customHeight="1">
      <c r="B42" s="495">
        <v>67</v>
      </c>
      <c r="C42" s="416" t="s">
        <v>453</v>
      </c>
      <c r="D42" s="83" t="s">
        <v>581</v>
      </c>
      <c r="E42" s="315" t="s">
        <v>19</v>
      </c>
      <c r="F42" s="117" t="s">
        <v>121</v>
      </c>
      <c r="G42" s="486" t="s">
        <v>158</v>
      </c>
      <c r="H42" s="88" t="s">
        <v>2</v>
      </c>
      <c r="I42" s="88" t="s">
        <v>2</v>
      </c>
      <c r="K42" s="3">
        <f t="shared" si="0"/>
      </c>
      <c r="L42">
        <f t="shared" si="1"/>
      </c>
    </row>
    <row r="43" spans="2:12" s="56" customFormat="1" ht="39" customHeight="1">
      <c r="B43" s="495"/>
      <c r="C43" s="430"/>
      <c r="D43" s="84" t="s">
        <v>521</v>
      </c>
      <c r="E43" s="316" t="s">
        <v>19</v>
      </c>
      <c r="F43" s="311" t="s">
        <v>121</v>
      </c>
      <c r="G43" s="487"/>
      <c r="H43" s="89" t="s">
        <v>2</v>
      </c>
      <c r="I43" s="89" t="s">
        <v>2</v>
      </c>
      <c r="K43" s="3">
        <f t="shared" si="0"/>
      </c>
      <c r="L43">
        <f t="shared" si="1"/>
      </c>
    </row>
    <row r="44" spans="2:12" s="56" customFormat="1" ht="27" customHeight="1">
      <c r="B44" s="495"/>
      <c r="C44" s="417"/>
      <c r="D44" s="82" t="s">
        <v>138</v>
      </c>
      <c r="E44" s="317" t="s">
        <v>19</v>
      </c>
      <c r="F44" s="312" t="s">
        <v>119</v>
      </c>
      <c r="G44" s="487"/>
      <c r="H44" s="92" t="s">
        <v>2</v>
      </c>
      <c r="I44" s="92" t="s">
        <v>2</v>
      </c>
      <c r="K44" s="3">
        <f t="shared" si="0"/>
      </c>
      <c r="L44">
        <f t="shared" si="1"/>
      </c>
    </row>
    <row r="45" spans="2:12" s="56" customFormat="1" ht="87" customHeight="1">
      <c r="B45" s="495">
        <v>68</v>
      </c>
      <c r="C45" s="416" t="s">
        <v>454</v>
      </c>
      <c r="D45" s="83" t="s">
        <v>582</v>
      </c>
      <c r="E45" s="315" t="s">
        <v>19</v>
      </c>
      <c r="F45" s="117" t="s">
        <v>121</v>
      </c>
      <c r="G45" s="487"/>
      <c r="H45" s="88" t="s">
        <v>2</v>
      </c>
      <c r="I45" s="88" t="s">
        <v>2</v>
      </c>
      <c r="K45" s="3">
        <f t="shared" si="0"/>
      </c>
      <c r="L45">
        <f t="shared" si="1"/>
      </c>
    </row>
    <row r="46" spans="2:12" s="56" customFormat="1" ht="39" customHeight="1">
      <c r="B46" s="495"/>
      <c r="C46" s="430"/>
      <c r="D46" s="84" t="s">
        <v>521</v>
      </c>
      <c r="E46" s="316" t="s">
        <v>19</v>
      </c>
      <c r="F46" s="311" t="s">
        <v>121</v>
      </c>
      <c r="G46" s="487"/>
      <c r="H46" s="89" t="s">
        <v>2</v>
      </c>
      <c r="I46" s="89" t="s">
        <v>2</v>
      </c>
      <c r="K46" s="3">
        <f t="shared" si="0"/>
      </c>
      <c r="L46">
        <f t="shared" si="1"/>
      </c>
    </row>
    <row r="47" spans="2:12" s="56" customFormat="1" ht="39" customHeight="1">
      <c r="B47" s="495"/>
      <c r="C47" s="417"/>
      <c r="D47" s="82" t="s">
        <v>523</v>
      </c>
      <c r="E47" s="317" t="s">
        <v>19</v>
      </c>
      <c r="F47" s="118" t="s">
        <v>119</v>
      </c>
      <c r="G47" s="488"/>
      <c r="H47" s="92" t="s">
        <v>2</v>
      </c>
      <c r="I47" s="92" t="s">
        <v>2</v>
      </c>
      <c r="K47" s="3">
        <f t="shared" si="0"/>
      </c>
      <c r="L47">
        <f t="shared" si="1"/>
      </c>
    </row>
    <row r="48" spans="2:12" s="56" customFormat="1" ht="51" customHeight="1">
      <c r="B48" s="495">
        <v>69</v>
      </c>
      <c r="C48" s="416" t="s">
        <v>455</v>
      </c>
      <c r="D48" s="83" t="s">
        <v>524</v>
      </c>
      <c r="E48" s="315" t="s">
        <v>19</v>
      </c>
      <c r="F48" s="117" t="s">
        <v>121</v>
      </c>
      <c r="G48" s="283"/>
      <c r="H48" s="88" t="s">
        <v>2</v>
      </c>
      <c r="I48" s="88" t="s">
        <v>2</v>
      </c>
      <c r="K48" s="3">
        <f t="shared" si="0"/>
      </c>
      <c r="L48">
        <f t="shared" si="1"/>
      </c>
    </row>
    <row r="49" spans="2:12" s="56" customFormat="1" ht="27" customHeight="1">
      <c r="B49" s="495"/>
      <c r="C49" s="417"/>
      <c r="D49" s="82" t="s">
        <v>527</v>
      </c>
      <c r="E49" s="317" t="s">
        <v>19</v>
      </c>
      <c r="F49" s="118" t="s">
        <v>121</v>
      </c>
      <c r="G49" s="284"/>
      <c r="H49" s="92" t="s">
        <v>2</v>
      </c>
      <c r="I49" s="92" t="s">
        <v>2</v>
      </c>
      <c r="K49" s="3">
        <f t="shared" si="0"/>
      </c>
      <c r="L49">
        <f t="shared" si="1"/>
      </c>
    </row>
    <row r="50" spans="2:12" ht="39" customHeight="1">
      <c r="B50" s="495">
        <v>70</v>
      </c>
      <c r="C50" s="416" t="s">
        <v>110</v>
      </c>
      <c r="D50" s="93" t="s">
        <v>525</v>
      </c>
      <c r="E50" s="315" t="s">
        <v>19</v>
      </c>
      <c r="F50" s="119" t="s">
        <v>119</v>
      </c>
      <c r="G50" s="283" t="s">
        <v>195</v>
      </c>
      <c r="H50" s="88" t="s">
        <v>2</v>
      </c>
      <c r="I50" s="88" t="s">
        <v>2</v>
      </c>
      <c r="K50" s="3">
        <f t="shared" si="0"/>
      </c>
      <c r="L50">
        <f t="shared" si="1"/>
      </c>
    </row>
    <row r="51" spans="2:12" ht="39" customHeight="1">
      <c r="B51" s="495"/>
      <c r="C51" s="430"/>
      <c r="D51" s="84" t="s">
        <v>526</v>
      </c>
      <c r="E51" s="316" t="s">
        <v>19</v>
      </c>
      <c r="F51" s="115" t="s">
        <v>122</v>
      </c>
      <c r="G51" s="288"/>
      <c r="H51" s="89" t="s">
        <v>2</v>
      </c>
      <c r="I51" s="89" t="s">
        <v>2</v>
      </c>
      <c r="K51" s="3">
        <f aca="true" t="shared" si="2" ref="K51:K113">IF(E51="■",IF(OR(AND(H51="□",I51="□"),AND(H51="■",I51="■")),"点検結果の「適」・「不適」どちらかを■にしてください",""),IF(OR(AND(H51="□",I51="■"),AND(H51="■",I51="□"),AND(H51="■",I51="■")),"確認結果が■の場合に、点検結果の「適」・「不適」のどちらかを■にしてください",""))</f>
      </c>
      <c r="L51">
        <f aca="true" t="shared" si="3" ref="L51:L113">IF(K51="","",1)</f>
      </c>
    </row>
    <row r="52" spans="2:12" ht="27" customHeight="1">
      <c r="B52" s="495"/>
      <c r="C52" s="417"/>
      <c r="D52" s="82" t="s">
        <v>527</v>
      </c>
      <c r="E52" s="317" t="s">
        <v>19</v>
      </c>
      <c r="F52" s="116" t="s">
        <v>119</v>
      </c>
      <c r="G52" s="284"/>
      <c r="H52" s="92" t="s">
        <v>2</v>
      </c>
      <c r="I52" s="92" t="s">
        <v>2</v>
      </c>
      <c r="K52" s="3">
        <f t="shared" si="2"/>
      </c>
      <c r="L52">
        <f t="shared" si="3"/>
      </c>
    </row>
    <row r="53" spans="2:12" s="56" customFormat="1" ht="39" customHeight="1">
      <c r="B53" s="495">
        <v>71</v>
      </c>
      <c r="C53" s="416" t="s">
        <v>457</v>
      </c>
      <c r="D53" s="83" t="s">
        <v>583</v>
      </c>
      <c r="E53" s="315" t="s">
        <v>19</v>
      </c>
      <c r="F53" s="117" t="s">
        <v>119</v>
      </c>
      <c r="G53" s="283"/>
      <c r="H53" s="88" t="s">
        <v>2</v>
      </c>
      <c r="I53" s="88" t="s">
        <v>2</v>
      </c>
      <c r="K53" s="3">
        <f t="shared" si="2"/>
      </c>
      <c r="L53">
        <f t="shared" si="3"/>
      </c>
    </row>
    <row r="54" spans="2:12" s="56" customFormat="1" ht="27" customHeight="1">
      <c r="B54" s="495"/>
      <c r="C54" s="430"/>
      <c r="D54" s="84" t="s">
        <v>530</v>
      </c>
      <c r="E54" s="316" t="s">
        <v>19</v>
      </c>
      <c r="F54" s="120" t="s">
        <v>125</v>
      </c>
      <c r="G54" s="288"/>
      <c r="H54" s="89" t="s">
        <v>2</v>
      </c>
      <c r="I54" s="89" t="s">
        <v>2</v>
      </c>
      <c r="K54" s="3">
        <f t="shared" si="2"/>
      </c>
      <c r="L54">
        <f t="shared" si="3"/>
      </c>
    </row>
    <row r="55" spans="2:12" s="56" customFormat="1" ht="27" customHeight="1">
      <c r="B55" s="495"/>
      <c r="C55" s="417"/>
      <c r="D55" s="82" t="s">
        <v>527</v>
      </c>
      <c r="E55" s="317" t="s">
        <v>19</v>
      </c>
      <c r="F55" s="118" t="s">
        <v>119</v>
      </c>
      <c r="G55" s="284"/>
      <c r="H55" s="92" t="s">
        <v>2</v>
      </c>
      <c r="I55" s="92" t="s">
        <v>2</v>
      </c>
      <c r="K55" s="3">
        <f t="shared" si="2"/>
      </c>
      <c r="L55">
        <f t="shared" si="3"/>
      </c>
    </row>
    <row r="56" spans="2:12" s="56" customFormat="1" ht="39" customHeight="1">
      <c r="B56" s="495">
        <v>72</v>
      </c>
      <c r="C56" s="416" t="s">
        <v>123</v>
      </c>
      <c r="D56" s="83" t="s">
        <v>584</v>
      </c>
      <c r="E56" s="315" t="s">
        <v>19</v>
      </c>
      <c r="F56" s="117" t="s">
        <v>119</v>
      </c>
      <c r="G56" s="283"/>
      <c r="H56" s="88" t="s">
        <v>2</v>
      </c>
      <c r="I56" s="88" t="s">
        <v>2</v>
      </c>
      <c r="K56" s="3">
        <f t="shared" si="2"/>
      </c>
      <c r="L56">
        <f t="shared" si="3"/>
      </c>
    </row>
    <row r="57" spans="2:12" s="56" customFormat="1" ht="63.75" customHeight="1">
      <c r="B57" s="495"/>
      <c r="C57" s="417"/>
      <c r="D57" s="82" t="s">
        <v>585</v>
      </c>
      <c r="E57" s="317" t="s">
        <v>19</v>
      </c>
      <c r="F57" s="118" t="s">
        <v>119</v>
      </c>
      <c r="G57" s="284"/>
      <c r="H57" s="92" t="s">
        <v>2</v>
      </c>
      <c r="I57" s="92" t="s">
        <v>2</v>
      </c>
      <c r="K57" s="3">
        <f t="shared" si="2"/>
      </c>
      <c r="L57">
        <f t="shared" si="3"/>
      </c>
    </row>
    <row r="58" spans="2:12" ht="27" customHeight="1">
      <c r="B58" s="495">
        <v>73</v>
      </c>
      <c r="C58" s="493" t="s">
        <v>458</v>
      </c>
      <c r="D58" s="93" t="s">
        <v>139</v>
      </c>
      <c r="E58" s="315"/>
      <c r="F58" s="117"/>
      <c r="G58" s="489" t="s">
        <v>194</v>
      </c>
      <c r="H58" s="88"/>
      <c r="I58" s="88"/>
      <c r="K58" s="3"/>
      <c r="L58"/>
    </row>
    <row r="59" spans="2:12" ht="39" customHeight="1">
      <c r="B59" s="495"/>
      <c r="C59" s="473"/>
      <c r="D59" s="95" t="s">
        <v>586</v>
      </c>
      <c r="E59" s="316" t="s">
        <v>19</v>
      </c>
      <c r="F59" s="447" t="s">
        <v>127</v>
      </c>
      <c r="G59" s="490"/>
      <c r="H59" s="89" t="s">
        <v>2</v>
      </c>
      <c r="I59" s="89" t="s">
        <v>2</v>
      </c>
      <c r="K59" s="3">
        <f t="shared" si="2"/>
      </c>
      <c r="L59">
        <f t="shared" si="3"/>
      </c>
    </row>
    <row r="60" spans="2:12" ht="39" customHeight="1">
      <c r="B60" s="495"/>
      <c r="C60" s="473"/>
      <c r="D60" s="95" t="s">
        <v>587</v>
      </c>
      <c r="E60" s="316" t="s">
        <v>19</v>
      </c>
      <c r="F60" s="447"/>
      <c r="G60" s="490"/>
      <c r="H60" s="89" t="s">
        <v>2</v>
      </c>
      <c r="I60" s="89" t="s">
        <v>2</v>
      </c>
      <c r="K60" s="3">
        <f t="shared" si="2"/>
      </c>
      <c r="L60">
        <f t="shared" si="3"/>
      </c>
    </row>
    <row r="61" spans="2:12" ht="27" customHeight="1">
      <c r="B61" s="495"/>
      <c r="C61" s="494"/>
      <c r="D61" s="98" t="s">
        <v>527</v>
      </c>
      <c r="E61" s="317" t="s">
        <v>19</v>
      </c>
      <c r="F61" s="118" t="s">
        <v>119</v>
      </c>
      <c r="G61" s="491"/>
      <c r="H61" s="92" t="s">
        <v>2</v>
      </c>
      <c r="I61" s="92" t="s">
        <v>2</v>
      </c>
      <c r="K61" s="3">
        <f t="shared" si="2"/>
      </c>
      <c r="L61">
        <f t="shared" si="3"/>
      </c>
    </row>
    <row r="62" spans="2:12" ht="27" customHeight="1">
      <c r="B62" s="495">
        <v>74</v>
      </c>
      <c r="C62" s="492" t="s">
        <v>611</v>
      </c>
      <c r="D62" s="93" t="s">
        <v>533</v>
      </c>
      <c r="E62" s="315" t="s">
        <v>19</v>
      </c>
      <c r="F62" s="117" t="s">
        <v>119</v>
      </c>
      <c r="G62" s="489" t="s">
        <v>638</v>
      </c>
      <c r="H62" s="88" t="s">
        <v>2</v>
      </c>
      <c r="I62" s="88" t="s">
        <v>2</v>
      </c>
      <c r="K62" s="3">
        <f t="shared" si="2"/>
      </c>
      <c r="L62">
        <f t="shared" si="3"/>
      </c>
    </row>
    <row r="63" spans="2:12" ht="27" customHeight="1">
      <c r="B63" s="495"/>
      <c r="C63" s="474"/>
      <c r="D63" s="82" t="s">
        <v>141</v>
      </c>
      <c r="E63" s="317" t="s">
        <v>19</v>
      </c>
      <c r="F63" s="118" t="s">
        <v>140</v>
      </c>
      <c r="G63" s="490"/>
      <c r="H63" s="92" t="s">
        <v>2</v>
      </c>
      <c r="I63" s="92" t="s">
        <v>2</v>
      </c>
      <c r="K63" s="3">
        <f t="shared" si="2"/>
      </c>
      <c r="L63">
        <f t="shared" si="3"/>
      </c>
    </row>
    <row r="64" spans="2:12" ht="27" customHeight="1">
      <c r="B64" s="495">
        <v>75</v>
      </c>
      <c r="C64" s="493" t="s">
        <v>612</v>
      </c>
      <c r="D64" s="93" t="s">
        <v>588</v>
      </c>
      <c r="E64" s="315"/>
      <c r="F64" s="117"/>
      <c r="G64" s="490"/>
      <c r="H64" s="88"/>
      <c r="I64" s="88"/>
      <c r="K64" s="3"/>
      <c r="L64"/>
    </row>
    <row r="65" spans="2:12" ht="39" customHeight="1">
      <c r="B65" s="495"/>
      <c r="C65" s="473"/>
      <c r="D65" s="95" t="s">
        <v>589</v>
      </c>
      <c r="E65" s="316" t="s">
        <v>19</v>
      </c>
      <c r="F65" s="447" t="s">
        <v>127</v>
      </c>
      <c r="G65" s="490"/>
      <c r="H65" s="89" t="s">
        <v>2</v>
      </c>
      <c r="I65" s="89" t="s">
        <v>2</v>
      </c>
      <c r="K65" s="3">
        <f t="shared" si="2"/>
      </c>
      <c r="L65">
        <f t="shared" si="3"/>
      </c>
    </row>
    <row r="66" spans="2:12" ht="39" customHeight="1">
      <c r="B66" s="495"/>
      <c r="C66" s="473"/>
      <c r="D66" s="95" t="s">
        <v>590</v>
      </c>
      <c r="E66" s="316" t="s">
        <v>19</v>
      </c>
      <c r="F66" s="447"/>
      <c r="G66" s="490"/>
      <c r="H66" s="89" t="s">
        <v>2</v>
      </c>
      <c r="I66" s="89" t="s">
        <v>2</v>
      </c>
      <c r="K66" s="3">
        <f t="shared" si="2"/>
      </c>
      <c r="L66">
        <f t="shared" si="3"/>
      </c>
    </row>
    <row r="67" spans="2:12" ht="26.25" customHeight="1">
      <c r="B67" s="495"/>
      <c r="C67" s="473"/>
      <c r="D67" s="95" t="s">
        <v>141</v>
      </c>
      <c r="E67" s="316" t="s">
        <v>19</v>
      </c>
      <c r="F67" s="120" t="s">
        <v>140</v>
      </c>
      <c r="G67" s="490"/>
      <c r="H67" s="89" t="s">
        <v>2</v>
      </c>
      <c r="I67" s="89" t="s">
        <v>2</v>
      </c>
      <c r="K67" s="3">
        <f t="shared" si="2"/>
      </c>
      <c r="L67">
        <f t="shared" si="3"/>
      </c>
    </row>
    <row r="68" spans="2:12" ht="27" customHeight="1">
      <c r="B68" s="495"/>
      <c r="C68" s="494"/>
      <c r="D68" s="97" t="s">
        <v>591</v>
      </c>
      <c r="E68" s="317" t="s">
        <v>19</v>
      </c>
      <c r="F68" s="118" t="s">
        <v>119</v>
      </c>
      <c r="G68" s="491"/>
      <c r="H68" s="92" t="s">
        <v>2</v>
      </c>
      <c r="I68" s="92" t="s">
        <v>2</v>
      </c>
      <c r="K68" s="3">
        <f t="shared" si="2"/>
      </c>
      <c r="L68">
        <f t="shared" si="3"/>
      </c>
    </row>
    <row r="69" spans="2:12" s="58" customFormat="1" ht="27" customHeight="1">
      <c r="B69" s="517">
        <v>76</v>
      </c>
      <c r="C69" s="247" t="s">
        <v>461</v>
      </c>
      <c r="D69" s="105" t="s">
        <v>538</v>
      </c>
      <c r="E69" s="315" t="s">
        <v>19</v>
      </c>
      <c r="F69" s="117" t="s">
        <v>142</v>
      </c>
      <c r="G69" s="283" t="s">
        <v>609</v>
      </c>
      <c r="H69" s="88" t="s">
        <v>2</v>
      </c>
      <c r="I69" s="88" t="s">
        <v>2</v>
      </c>
      <c r="K69" s="3">
        <f t="shared" si="2"/>
      </c>
      <c r="L69">
        <f t="shared" si="3"/>
      </c>
    </row>
    <row r="70" spans="2:12" s="58" customFormat="1" ht="27" customHeight="1">
      <c r="B70" s="517"/>
      <c r="C70" s="248"/>
      <c r="D70" s="104" t="s">
        <v>539</v>
      </c>
      <c r="E70" s="316" t="s">
        <v>19</v>
      </c>
      <c r="F70" s="120" t="s">
        <v>142</v>
      </c>
      <c r="G70" s="288" t="s">
        <v>609</v>
      </c>
      <c r="H70" s="89" t="s">
        <v>2</v>
      </c>
      <c r="I70" s="89" t="s">
        <v>2</v>
      </c>
      <c r="K70" s="3">
        <f t="shared" si="2"/>
      </c>
      <c r="L70">
        <f t="shared" si="3"/>
      </c>
    </row>
    <row r="71" spans="2:12" s="58" customFormat="1" ht="27" customHeight="1">
      <c r="B71" s="517"/>
      <c r="C71" s="248"/>
      <c r="D71" s="104" t="s">
        <v>540</v>
      </c>
      <c r="E71" s="316" t="s">
        <v>19</v>
      </c>
      <c r="F71" s="120" t="s">
        <v>142</v>
      </c>
      <c r="G71" s="288"/>
      <c r="H71" s="89" t="s">
        <v>2</v>
      </c>
      <c r="I71" s="89" t="s">
        <v>2</v>
      </c>
      <c r="K71" s="3">
        <f t="shared" si="2"/>
      </c>
      <c r="L71">
        <f t="shared" si="3"/>
      </c>
    </row>
    <row r="72" spans="2:12" s="58" customFormat="1" ht="27" customHeight="1">
      <c r="B72" s="517"/>
      <c r="C72" s="248"/>
      <c r="D72" s="104" t="s">
        <v>541</v>
      </c>
      <c r="E72" s="316" t="s">
        <v>19</v>
      </c>
      <c r="F72" s="120" t="s">
        <v>142</v>
      </c>
      <c r="G72" s="288" t="s">
        <v>610</v>
      </c>
      <c r="H72" s="89" t="s">
        <v>2</v>
      </c>
      <c r="I72" s="89" t="s">
        <v>2</v>
      </c>
      <c r="K72" s="3">
        <f t="shared" si="2"/>
      </c>
      <c r="L72">
        <f t="shared" si="3"/>
      </c>
    </row>
    <row r="73" spans="2:12" s="58" customFormat="1" ht="27" customHeight="1">
      <c r="B73" s="517"/>
      <c r="C73" s="248"/>
      <c r="D73" s="104" t="s">
        <v>542</v>
      </c>
      <c r="E73" s="316" t="s">
        <v>19</v>
      </c>
      <c r="F73" s="120" t="s">
        <v>143</v>
      </c>
      <c r="G73" s="288"/>
      <c r="H73" s="89" t="s">
        <v>2</v>
      </c>
      <c r="I73" s="89" t="s">
        <v>2</v>
      </c>
      <c r="K73" s="3">
        <f t="shared" si="2"/>
      </c>
      <c r="L73">
        <f t="shared" si="3"/>
      </c>
    </row>
    <row r="74" spans="2:12" s="58" customFormat="1" ht="27" customHeight="1">
      <c r="B74" s="517"/>
      <c r="C74" s="249"/>
      <c r="D74" s="106" t="s">
        <v>543</v>
      </c>
      <c r="E74" s="317" t="s">
        <v>19</v>
      </c>
      <c r="F74" s="118" t="s">
        <v>130</v>
      </c>
      <c r="G74" s="284"/>
      <c r="H74" s="92" t="s">
        <v>2</v>
      </c>
      <c r="I74" s="92" t="s">
        <v>2</v>
      </c>
      <c r="K74" s="3">
        <f t="shared" si="2"/>
      </c>
      <c r="L74">
        <f t="shared" si="3"/>
      </c>
    </row>
    <row r="75" spans="2:12" s="58" customFormat="1" ht="27" customHeight="1">
      <c r="B75" s="517">
        <v>76</v>
      </c>
      <c r="C75" s="247" t="s">
        <v>461</v>
      </c>
      <c r="D75" s="105" t="s">
        <v>592</v>
      </c>
      <c r="E75" s="315"/>
      <c r="F75" s="117"/>
      <c r="G75" s="283"/>
      <c r="H75" s="88"/>
      <c r="I75" s="88"/>
      <c r="K75" s="3"/>
      <c r="L75"/>
    </row>
    <row r="76" spans="2:12" s="58" customFormat="1" ht="39" customHeight="1">
      <c r="B76" s="517"/>
      <c r="C76" s="248"/>
      <c r="D76" s="95" t="s">
        <v>593</v>
      </c>
      <c r="E76" s="316" t="s">
        <v>19</v>
      </c>
      <c r="F76" s="120" t="s">
        <v>142</v>
      </c>
      <c r="G76" s="288"/>
      <c r="H76" s="89" t="s">
        <v>2</v>
      </c>
      <c r="I76" s="89" t="s">
        <v>2</v>
      </c>
      <c r="K76" s="3">
        <f t="shared" si="2"/>
      </c>
      <c r="L76">
        <f t="shared" si="3"/>
      </c>
    </row>
    <row r="77" spans="2:12" s="58" customFormat="1" ht="39" customHeight="1">
      <c r="B77" s="517"/>
      <c r="C77" s="248"/>
      <c r="D77" s="104" t="s">
        <v>594</v>
      </c>
      <c r="E77" s="316" t="s">
        <v>19</v>
      </c>
      <c r="F77" s="120" t="s">
        <v>142</v>
      </c>
      <c r="G77" s="288" t="s">
        <v>156</v>
      </c>
      <c r="H77" s="89" t="s">
        <v>2</v>
      </c>
      <c r="I77" s="89" t="s">
        <v>2</v>
      </c>
      <c r="K77" s="3">
        <f t="shared" si="2"/>
      </c>
      <c r="L77">
        <f t="shared" si="3"/>
      </c>
    </row>
    <row r="78" spans="2:12" s="58" customFormat="1" ht="75" customHeight="1">
      <c r="B78" s="517"/>
      <c r="C78" s="248"/>
      <c r="D78" s="104" t="s">
        <v>595</v>
      </c>
      <c r="E78" s="316" t="s">
        <v>19</v>
      </c>
      <c r="F78" s="120" t="s">
        <v>132</v>
      </c>
      <c r="G78" s="520" t="s">
        <v>282</v>
      </c>
      <c r="H78" s="89" t="s">
        <v>2</v>
      </c>
      <c r="I78" s="89" t="s">
        <v>2</v>
      </c>
      <c r="K78" s="3">
        <f t="shared" si="2"/>
      </c>
      <c r="L78">
        <f t="shared" si="3"/>
      </c>
    </row>
    <row r="79" spans="2:12" s="58" customFormat="1" ht="39" customHeight="1">
      <c r="B79" s="517"/>
      <c r="C79" s="249"/>
      <c r="D79" s="106" t="s">
        <v>596</v>
      </c>
      <c r="E79" s="317" t="s">
        <v>19</v>
      </c>
      <c r="F79" s="118" t="s">
        <v>142</v>
      </c>
      <c r="G79" s="521"/>
      <c r="H79" s="92" t="s">
        <v>2</v>
      </c>
      <c r="I79" s="92" t="s">
        <v>2</v>
      </c>
      <c r="K79" s="3">
        <f t="shared" si="2"/>
      </c>
      <c r="L79">
        <f t="shared" si="3"/>
      </c>
    </row>
    <row r="80" spans="2:12" s="58" customFormat="1" ht="27" customHeight="1">
      <c r="B80" s="517">
        <v>77</v>
      </c>
      <c r="C80" s="454" t="s">
        <v>462</v>
      </c>
      <c r="D80" s="105" t="s">
        <v>538</v>
      </c>
      <c r="E80" s="315" t="s">
        <v>19</v>
      </c>
      <c r="F80" s="117" t="s">
        <v>142</v>
      </c>
      <c r="G80" s="283" t="s">
        <v>153</v>
      </c>
      <c r="H80" s="88" t="s">
        <v>2</v>
      </c>
      <c r="I80" s="88" t="s">
        <v>2</v>
      </c>
      <c r="K80" s="3">
        <f t="shared" si="2"/>
      </c>
      <c r="L80">
        <f t="shared" si="3"/>
      </c>
    </row>
    <row r="81" spans="2:12" s="58" customFormat="1" ht="27" customHeight="1">
      <c r="B81" s="517"/>
      <c r="C81" s="455"/>
      <c r="D81" s="104" t="s">
        <v>539</v>
      </c>
      <c r="E81" s="316" t="s">
        <v>19</v>
      </c>
      <c r="F81" s="120" t="s">
        <v>142</v>
      </c>
      <c r="G81" s="288" t="s">
        <v>153</v>
      </c>
      <c r="H81" s="89" t="s">
        <v>2</v>
      </c>
      <c r="I81" s="89" t="s">
        <v>2</v>
      </c>
      <c r="K81" s="3">
        <f t="shared" si="2"/>
      </c>
      <c r="L81">
        <f t="shared" si="3"/>
      </c>
    </row>
    <row r="82" spans="2:12" s="58" customFormat="1" ht="27" customHeight="1">
      <c r="B82" s="517"/>
      <c r="C82" s="455"/>
      <c r="D82" s="104" t="s">
        <v>540</v>
      </c>
      <c r="E82" s="316" t="s">
        <v>19</v>
      </c>
      <c r="F82" s="120" t="s">
        <v>142</v>
      </c>
      <c r="G82" s="288"/>
      <c r="H82" s="89" t="s">
        <v>2</v>
      </c>
      <c r="I82" s="89" t="s">
        <v>2</v>
      </c>
      <c r="K82" s="3">
        <f t="shared" si="2"/>
      </c>
      <c r="L82">
        <f t="shared" si="3"/>
      </c>
    </row>
    <row r="83" spans="2:12" s="58" customFormat="1" ht="27" customHeight="1">
      <c r="B83" s="517"/>
      <c r="C83" s="455"/>
      <c r="D83" s="104" t="s">
        <v>541</v>
      </c>
      <c r="E83" s="316" t="s">
        <v>19</v>
      </c>
      <c r="F83" s="120" t="s">
        <v>142</v>
      </c>
      <c r="G83" s="288" t="s">
        <v>155</v>
      </c>
      <c r="H83" s="89" t="s">
        <v>2</v>
      </c>
      <c r="I83" s="89" t="s">
        <v>2</v>
      </c>
      <c r="K83" s="3">
        <f t="shared" si="2"/>
      </c>
      <c r="L83">
        <f t="shared" si="3"/>
      </c>
    </row>
    <row r="84" spans="2:12" s="58" customFormat="1" ht="27" customHeight="1">
      <c r="B84" s="517"/>
      <c r="C84" s="455"/>
      <c r="D84" s="104" t="s">
        <v>542</v>
      </c>
      <c r="E84" s="316" t="s">
        <v>19</v>
      </c>
      <c r="F84" s="120" t="s">
        <v>143</v>
      </c>
      <c r="G84" s="288"/>
      <c r="H84" s="89" t="s">
        <v>2</v>
      </c>
      <c r="I84" s="89" t="s">
        <v>2</v>
      </c>
      <c r="K84" s="3">
        <f t="shared" si="2"/>
      </c>
      <c r="L84">
        <f t="shared" si="3"/>
      </c>
    </row>
    <row r="85" spans="2:12" s="58" customFormat="1" ht="27" customHeight="1">
      <c r="B85" s="517"/>
      <c r="C85" s="455"/>
      <c r="D85" s="104" t="s">
        <v>543</v>
      </c>
      <c r="E85" s="316" t="s">
        <v>19</v>
      </c>
      <c r="F85" s="120" t="s">
        <v>130</v>
      </c>
      <c r="G85" s="288"/>
      <c r="H85" s="89" t="s">
        <v>2</v>
      </c>
      <c r="I85" s="89" t="s">
        <v>2</v>
      </c>
      <c r="K85" s="3">
        <f t="shared" si="2"/>
      </c>
      <c r="L85">
        <f t="shared" si="3"/>
      </c>
    </row>
    <row r="86" spans="2:12" s="58" customFormat="1" ht="27" customHeight="1">
      <c r="B86" s="517"/>
      <c r="C86" s="455"/>
      <c r="D86" s="104" t="s">
        <v>597</v>
      </c>
      <c r="E86" s="316"/>
      <c r="F86" s="120"/>
      <c r="G86" s="288"/>
      <c r="H86" s="89"/>
      <c r="I86" s="89"/>
      <c r="K86" s="3"/>
      <c r="L86"/>
    </row>
    <row r="87" spans="2:12" s="58" customFormat="1" ht="39" customHeight="1">
      <c r="B87" s="517"/>
      <c r="C87" s="455"/>
      <c r="D87" s="104" t="s">
        <v>593</v>
      </c>
      <c r="E87" s="316" t="s">
        <v>19</v>
      </c>
      <c r="F87" s="120" t="s">
        <v>142</v>
      </c>
      <c r="G87" s="288"/>
      <c r="H87" s="89" t="s">
        <v>2</v>
      </c>
      <c r="I87" s="89" t="s">
        <v>2</v>
      </c>
      <c r="K87" s="3">
        <f t="shared" si="2"/>
      </c>
      <c r="L87">
        <f t="shared" si="3"/>
      </c>
    </row>
    <row r="88" spans="2:12" s="58" customFormat="1" ht="39" customHeight="1">
      <c r="B88" s="517"/>
      <c r="C88" s="455"/>
      <c r="D88" s="104" t="s">
        <v>594</v>
      </c>
      <c r="E88" s="316" t="s">
        <v>19</v>
      </c>
      <c r="F88" s="120" t="s">
        <v>142</v>
      </c>
      <c r="G88" s="288" t="s">
        <v>156</v>
      </c>
      <c r="H88" s="89" t="s">
        <v>2</v>
      </c>
      <c r="I88" s="89" t="s">
        <v>2</v>
      </c>
      <c r="K88" s="3">
        <f t="shared" si="2"/>
      </c>
      <c r="L88">
        <f t="shared" si="3"/>
      </c>
    </row>
    <row r="89" spans="2:12" s="58" customFormat="1" ht="39" customHeight="1">
      <c r="B89" s="517"/>
      <c r="C89" s="456"/>
      <c r="D89" s="106" t="s">
        <v>598</v>
      </c>
      <c r="E89" s="317" t="s">
        <v>19</v>
      </c>
      <c r="F89" s="118" t="s">
        <v>142</v>
      </c>
      <c r="G89" s="284"/>
      <c r="H89" s="92" t="s">
        <v>2</v>
      </c>
      <c r="I89" s="92" t="s">
        <v>2</v>
      </c>
      <c r="K89" s="3">
        <f t="shared" si="2"/>
      </c>
      <c r="L89">
        <f t="shared" si="3"/>
      </c>
    </row>
    <row r="90" spans="2:12" s="58" customFormat="1" ht="27" customHeight="1">
      <c r="B90" s="517">
        <v>78</v>
      </c>
      <c r="C90" s="454" t="s">
        <v>463</v>
      </c>
      <c r="D90" s="105" t="s">
        <v>538</v>
      </c>
      <c r="E90" s="315" t="s">
        <v>19</v>
      </c>
      <c r="F90" s="117" t="s">
        <v>142</v>
      </c>
      <c r="G90" s="283" t="s">
        <v>153</v>
      </c>
      <c r="H90" s="88" t="s">
        <v>2</v>
      </c>
      <c r="I90" s="88" t="s">
        <v>2</v>
      </c>
      <c r="K90" s="3">
        <f t="shared" si="2"/>
      </c>
      <c r="L90">
        <f t="shared" si="3"/>
      </c>
    </row>
    <row r="91" spans="2:12" s="58" customFormat="1" ht="27" customHeight="1">
      <c r="B91" s="517"/>
      <c r="C91" s="455"/>
      <c r="D91" s="104" t="s">
        <v>539</v>
      </c>
      <c r="E91" s="316" t="s">
        <v>19</v>
      </c>
      <c r="F91" s="120" t="s">
        <v>142</v>
      </c>
      <c r="G91" s="288" t="s">
        <v>153</v>
      </c>
      <c r="H91" s="89" t="s">
        <v>2</v>
      </c>
      <c r="I91" s="89" t="s">
        <v>2</v>
      </c>
      <c r="K91" s="3">
        <f t="shared" si="2"/>
      </c>
      <c r="L91">
        <f t="shared" si="3"/>
      </c>
    </row>
    <row r="92" spans="2:12" s="58" customFormat="1" ht="27" customHeight="1">
      <c r="B92" s="517"/>
      <c r="C92" s="455"/>
      <c r="D92" s="104" t="s">
        <v>540</v>
      </c>
      <c r="E92" s="316" t="s">
        <v>19</v>
      </c>
      <c r="F92" s="120" t="s">
        <v>142</v>
      </c>
      <c r="G92" s="288"/>
      <c r="H92" s="89" t="s">
        <v>2</v>
      </c>
      <c r="I92" s="89" t="s">
        <v>2</v>
      </c>
      <c r="K92" s="3">
        <f t="shared" si="2"/>
      </c>
      <c r="L92">
        <f t="shared" si="3"/>
      </c>
    </row>
    <row r="93" spans="2:12" s="58" customFormat="1" ht="27" customHeight="1">
      <c r="B93" s="517"/>
      <c r="C93" s="455"/>
      <c r="D93" s="104" t="s">
        <v>541</v>
      </c>
      <c r="E93" s="316" t="s">
        <v>19</v>
      </c>
      <c r="F93" s="120" t="s">
        <v>142</v>
      </c>
      <c r="G93" s="288" t="s">
        <v>155</v>
      </c>
      <c r="H93" s="89" t="s">
        <v>2</v>
      </c>
      <c r="I93" s="89" t="s">
        <v>2</v>
      </c>
      <c r="K93" s="3">
        <f t="shared" si="2"/>
      </c>
      <c r="L93">
        <f t="shared" si="3"/>
      </c>
    </row>
    <row r="94" spans="2:12" s="58" customFormat="1" ht="27" customHeight="1">
      <c r="B94" s="517"/>
      <c r="C94" s="455"/>
      <c r="D94" s="104" t="s">
        <v>542</v>
      </c>
      <c r="E94" s="316" t="s">
        <v>19</v>
      </c>
      <c r="F94" s="120" t="s">
        <v>143</v>
      </c>
      <c r="G94" s="288"/>
      <c r="H94" s="89" t="s">
        <v>2</v>
      </c>
      <c r="I94" s="89" t="s">
        <v>2</v>
      </c>
      <c r="K94" s="3">
        <f t="shared" si="2"/>
      </c>
      <c r="L94">
        <f t="shared" si="3"/>
      </c>
    </row>
    <row r="95" spans="2:12" s="58" customFormat="1" ht="27" customHeight="1">
      <c r="B95" s="517"/>
      <c r="C95" s="455"/>
      <c r="D95" s="104" t="s">
        <v>543</v>
      </c>
      <c r="E95" s="316" t="s">
        <v>19</v>
      </c>
      <c r="F95" s="120" t="s">
        <v>130</v>
      </c>
      <c r="G95" s="288"/>
      <c r="H95" s="89" t="s">
        <v>2</v>
      </c>
      <c r="I95" s="89" t="s">
        <v>2</v>
      </c>
      <c r="K95" s="3">
        <f t="shared" si="2"/>
      </c>
      <c r="L95">
        <f t="shared" si="3"/>
      </c>
    </row>
    <row r="96" spans="2:12" ht="27" customHeight="1">
      <c r="B96" s="517"/>
      <c r="C96" s="455"/>
      <c r="D96" s="104" t="s">
        <v>599</v>
      </c>
      <c r="E96" s="112"/>
      <c r="F96" s="120"/>
      <c r="G96" s="288"/>
      <c r="H96" s="111"/>
      <c r="I96" s="112"/>
      <c r="K96" s="3"/>
      <c r="L96"/>
    </row>
    <row r="97" spans="2:12" ht="39" customHeight="1">
      <c r="B97" s="517"/>
      <c r="C97" s="455"/>
      <c r="D97" s="104" t="s">
        <v>593</v>
      </c>
      <c r="E97" s="316" t="s">
        <v>19</v>
      </c>
      <c r="F97" s="120" t="s">
        <v>132</v>
      </c>
      <c r="G97" s="288"/>
      <c r="H97" s="89" t="s">
        <v>2</v>
      </c>
      <c r="I97" s="89" t="s">
        <v>2</v>
      </c>
      <c r="K97" s="3">
        <f t="shared" si="2"/>
      </c>
      <c r="L97">
        <f t="shared" si="3"/>
      </c>
    </row>
    <row r="98" spans="2:12" ht="39" customHeight="1">
      <c r="B98" s="517"/>
      <c r="C98" s="455"/>
      <c r="D98" s="104" t="s">
        <v>144</v>
      </c>
      <c r="E98" s="316" t="s">
        <v>19</v>
      </c>
      <c r="F98" s="120" t="s">
        <v>132</v>
      </c>
      <c r="G98" s="288" t="s">
        <v>156</v>
      </c>
      <c r="H98" s="89" t="s">
        <v>2</v>
      </c>
      <c r="I98" s="89" t="s">
        <v>2</v>
      </c>
      <c r="K98" s="3">
        <f t="shared" si="2"/>
      </c>
      <c r="L98">
        <f t="shared" si="3"/>
      </c>
    </row>
    <row r="99" spans="2:12" ht="39" customHeight="1">
      <c r="B99" s="517"/>
      <c r="C99" s="456"/>
      <c r="D99" s="106" t="s">
        <v>598</v>
      </c>
      <c r="E99" s="317" t="s">
        <v>19</v>
      </c>
      <c r="F99" s="118" t="s">
        <v>132</v>
      </c>
      <c r="G99" s="284"/>
      <c r="H99" s="92" t="s">
        <v>2</v>
      </c>
      <c r="I99" s="92" t="s">
        <v>2</v>
      </c>
      <c r="K99" s="3">
        <f t="shared" si="2"/>
      </c>
      <c r="L99">
        <f t="shared" si="3"/>
      </c>
    </row>
    <row r="100" spans="2:12" s="37" customFormat="1" ht="39" customHeight="1">
      <c r="B100" s="495">
        <v>79</v>
      </c>
      <c r="C100" s="492" t="s">
        <v>464</v>
      </c>
      <c r="D100" s="260" t="s">
        <v>600</v>
      </c>
      <c r="E100" s="315" t="s">
        <v>19</v>
      </c>
      <c r="F100" s="117" t="s">
        <v>142</v>
      </c>
      <c r="G100" s="325" t="s">
        <v>157</v>
      </c>
      <c r="H100" s="88" t="s">
        <v>2</v>
      </c>
      <c r="I100" s="88" t="s">
        <v>2</v>
      </c>
      <c r="K100" s="3">
        <f t="shared" si="2"/>
      </c>
      <c r="L100">
        <f t="shared" si="3"/>
      </c>
    </row>
    <row r="101" spans="2:12" s="37" customFormat="1" ht="27" customHeight="1">
      <c r="B101" s="495"/>
      <c r="C101" s="473"/>
      <c r="D101" s="261" t="s">
        <v>601</v>
      </c>
      <c r="E101" s="89"/>
      <c r="F101" s="120"/>
      <c r="G101" s="326"/>
      <c r="H101" s="113"/>
      <c r="I101" s="89"/>
      <c r="K101" s="3"/>
      <c r="L101"/>
    </row>
    <row r="102" spans="2:12" s="37" customFormat="1" ht="39" customHeight="1">
      <c r="B102" s="495"/>
      <c r="C102" s="473"/>
      <c r="D102" s="261" t="s">
        <v>554</v>
      </c>
      <c r="E102" s="316" t="s">
        <v>19</v>
      </c>
      <c r="F102" s="120" t="s">
        <v>119</v>
      </c>
      <c r="G102" s="326"/>
      <c r="H102" s="89" t="s">
        <v>2</v>
      </c>
      <c r="I102" s="89" t="s">
        <v>2</v>
      </c>
      <c r="K102" s="3">
        <f t="shared" si="2"/>
      </c>
      <c r="L102">
        <f t="shared" si="3"/>
      </c>
    </row>
    <row r="103" spans="2:12" s="37" customFormat="1" ht="64.5" customHeight="1">
      <c r="B103" s="495"/>
      <c r="C103" s="473"/>
      <c r="D103" s="261" t="s">
        <v>555</v>
      </c>
      <c r="E103" s="316" t="s">
        <v>19</v>
      </c>
      <c r="F103" s="120" t="s">
        <v>119</v>
      </c>
      <c r="G103" s="326"/>
      <c r="H103" s="89" t="s">
        <v>2</v>
      </c>
      <c r="I103" s="89" t="s">
        <v>2</v>
      </c>
      <c r="K103" s="3">
        <f t="shared" si="2"/>
      </c>
      <c r="L103">
        <f t="shared" si="3"/>
      </c>
    </row>
    <row r="104" spans="2:12" s="37" customFormat="1" ht="75" customHeight="1">
      <c r="B104" s="495"/>
      <c r="C104" s="473"/>
      <c r="D104" s="261" t="s">
        <v>556</v>
      </c>
      <c r="E104" s="316" t="s">
        <v>19</v>
      </c>
      <c r="F104" s="120" t="s">
        <v>119</v>
      </c>
      <c r="G104" s="326"/>
      <c r="H104" s="89" t="s">
        <v>2</v>
      </c>
      <c r="I104" s="89" t="s">
        <v>2</v>
      </c>
      <c r="K104" s="3">
        <f t="shared" si="2"/>
      </c>
      <c r="L104">
        <f t="shared" si="3"/>
      </c>
    </row>
    <row r="105" spans="2:12" s="37" customFormat="1" ht="39" customHeight="1">
      <c r="B105" s="495"/>
      <c r="C105" s="473"/>
      <c r="D105" s="261" t="s">
        <v>557</v>
      </c>
      <c r="E105" s="316" t="s">
        <v>19</v>
      </c>
      <c r="F105" s="120" t="s">
        <v>119</v>
      </c>
      <c r="G105" s="326"/>
      <c r="H105" s="89" t="s">
        <v>2</v>
      </c>
      <c r="I105" s="89" t="s">
        <v>2</v>
      </c>
      <c r="K105" s="3">
        <f t="shared" si="2"/>
      </c>
      <c r="L105">
        <f t="shared" si="3"/>
      </c>
    </row>
    <row r="106" spans="2:12" s="37" customFormat="1" ht="40.5" customHeight="1">
      <c r="B106" s="495"/>
      <c r="C106" s="473"/>
      <c r="D106" s="261" t="s">
        <v>602</v>
      </c>
      <c r="E106" s="316" t="s">
        <v>19</v>
      </c>
      <c r="F106" s="120" t="s">
        <v>132</v>
      </c>
      <c r="G106" s="326" t="s">
        <v>157</v>
      </c>
      <c r="H106" s="89" t="s">
        <v>2</v>
      </c>
      <c r="I106" s="89" t="s">
        <v>2</v>
      </c>
      <c r="K106" s="3">
        <f t="shared" si="2"/>
      </c>
      <c r="L106">
        <f t="shared" si="3"/>
      </c>
    </row>
    <row r="107" spans="2:12" s="37" customFormat="1" ht="40.5" customHeight="1">
      <c r="B107" s="495"/>
      <c r="C107" s="473"/>
      <c r="D107" s="261" t="s">
        <v>603</v>
      </c>
      <c r="E107" s="316" t="s">
        <v>19</v>
      </c>
      <c r="F107" s="120" t="s">
        <v>132</v>
      </c>
      <c r="G107" s="326"/>
      <c r="H107" s="89" t="s">
        <v>2</v>
      </c>
      <c r="I107" s="89" t="s">
        <v>2</v>
      </c>
      <c r="K107" s="3">
        <f t="shared" si="2"/>
      </c>
      <c r="L107">
        <f t="shared" si="3"/>
      </c>
    </row>
    <row r="108" spans="2:12" s="37" customFormat="1" ht="27" customHeight="1">
      <c r="B108" s="495"/>
      <c r="C108" s="473"/>
      <c r="D108" s="261" t="s">
        <v>604</v>
      </c>
      <c r="E108" s="316" t="s">
        <v>19</v>
      </c>
      <c r="F108" s="120" t="s">
        <v>132</v>
      </c>
      <c r="G108" s="326" t="s">
        <v>155</v>
      </c>
      <c r="H108" s="89" t="s">
        <v>2</v>
      </c>
      <c r="I108" s="89" t="s">
        <v>2</v>
      </c>
      <c r="K108" s="3">
        <f t="shared" si="2"/>
      </c>
      <c r="L108">
        <f t="shared" si="3"/>
      </c>
    </row>
    <row r="109" spans="2:12" s="37" customFormat="1" ht="27" customHeight="1">
      <c r="B109" s="495"/>
      <c r="C109" s="473"/>
      <c r="D109" s="261" t="s">
        <v>605</v>
      </c>
      <c r="E109" s="316" t="s">
        <v>19</v>
      </c>
      <c r="F109" s="122" t="s">
        <v>132</v>
      </c>
      <c r="G109" s="326"/>
      <c r="H109" s="89" t="s">
        <v>2</v>
      </c>
      <c r="I109" s="89" t="s">
        <v>2</v>
      </c>
      <c r="K109" s="3">
        <f t="shared" si="2"/>
      </c>
      <c r="L109">
        <f t="shared" si="3"/>
      </c>
    </row>
    <row r="110" spans="2:12" s="37" customFormat="1" ht="27" customHeight="1">
      <c r="B110" s="495"/>
      <c r="C110" s="473"/>
      <c r="D110" s="261" t="s">
        <v>606</v>
      </c>
      <c r="E110" s="316" t="s">
        <v>19</v>
      </c>
      <c r="F110" s="273" t="s">
        <v>132</v>
      </c>
      <c r="G110" s="326"/>
      <c r="H110" s="89" t="s">
        <v>2</v>
      </c>
      <c r="I110" s="89" t="s">
        <v>2</v>
      </c>
      <c r="K110" s="3">
        <f t="shared" si="2"/>
      </c>
      <c r="L110">
        <f t="shared" si="3"/>
      </c>
    </row>
    <row r="111" spans="2:12" s="37" customFormat="1" ht="39" customHeight="1">
      <c r="B111" s="495"/>
      <c r="C111" s="473"/>
      <c r="D111" s="261" t="s">
        <v>598</v>
      </c>
      <c r="E111" s="316" t="s">
        <v>19</v>
      </c>
      <c r="F111" s="273" t="s">
        <v>132</v>
      </c>
      <c r="G111" s="326"/>
      <c r="H111" s="89" t="s">
        <v>2</v>
      </c>
      <c r="I111" s="89" t="s">
        <v>2</v>
      </c>
      <c r="K111" s="3">
        <f t="shared" si="2"/>
      </c>
      <c r="L111">
        <f t="shared" si="3"/>
      </c>
    </row>
    <row r="112" spans="2:12" s="37" customFormat="1" ht="39" customHeight="1">
      <c r="B112" s="495"/>
      <c r="C112" s="474"/>
      <c r="D112" s="274" t="s">
        <v>607</v>
      </c>
      <c r="E112" s="317" t="s">
        <v>19</v>
      </c>
      <c r="F112" s="275" t="s">
        <v>132</v>
      </c>
      <c r="G112" s="327"/>
      <c r="H112" s="92" t="s">
        <v>2</v>
      </c>
      <c r="I112" s="92" t="s">
        <v>2</v>
      </c>
      <c r="K112" s="3">
        <f t="shared" si="2"/>
      </c>
      <c r="L112">
        <f t="shared" si="3"/>
      </c>
    </row>
    <row r="113" spans="2:12" s="37" customFormat="1" ht="39" customHeight="1">
      <c r="B113" s="495">
        <v>80</v>
      </c>
      <c r="C113" s="492" t="s">
        <v>465</v>
      </c>
      <c r="D113" s="260" t="s">
        <v>600</v>
      </c>
      <c r="E113" s="315" t="s">
        <v>19</v>
      </c>
      <c r="F113" s="117" t="s">
        <v>142</v>
      </c>
      <c r="G113" s="325" t="s">
        <v>157</v>
      </c>
      <c r="H113" s="88" t="s">
        <v>2</v>
      </c>
      <c r="I113" s="88" t="s">
        <v>2</v>
      </c>
      <c r="K113" s="3">
        <f t="shared" si="2"/>
      </c>
      <c r="L113">
        <f t="shared" si="3"/>
      </c>
    </row>
    <row r="114" spans="2:12" s="37" customFormat="1" ht="27" customHeight="1">
      <c r="B114" s="495"/>
      <c r="C114" s="473"/>
      <c r="D114" s="261" t="s">
        <v>601</v>
      </c>
      <c r="E114" s="89"/>
      <c r="F114" s="120"/>
      <c r="G114" s="326"/>
      <c r="H114" s="114"/>
      <c r="I114" s="89"/>
      <c r="K114" s="3"/>
      <c r="L114"/>
    </row>
    <row r="115" spans="2:12" s="37" customFormat="1" ht="39" customHeight="1">
      <c r="B115" s="495"/>
      <c r="C115" s="473"/>
      <c r="D115" s="261" t="s">
        <v>554</v>
      </c>
      <c r="E115" s="316" t="s">
        <v>19</v>
      </c>
      <c r="F115" s="120" t="s">
        <v>119</v>
      </c>
      <c r="G115" s="326"/>
      <c r="H115" s="89" t="s">
        <v>2</v>
      </c>
      <c r="I115" s="89" t="s">
        <v>2</v>
      </c>
      <c r="K115" s="3">
        <f aca="true" t="shared" si="4" ref="K115:K124">IF(E115="■",IF(OR(AND(H115="□",I115="□"),AND(H115="■",I115="■")),"点検結果の「適」・「不適」どちらかを■にしてください",""),IF(OR(AND(H115="□",I115="■"),AND(H115="■",I115="□"),AND(H115="■",I115="■")),"確認結果が■の場合に、点検結果の「適」・「不適」のどちらかを■にしてください",""))</f>
      </c>
      <c r="L115">
        <f aca="true" t="shared" si="5" ref="L115:L124">IF(K115="","",1)</f>
      </c>
    </row>
    <row r="116" spans="2:12" s="37" customFormat="1" ht="64.5" customHeight="1">
      <c r="B116" s="495"/>
      <c r="C116" s="473"/>
      <c r="D116" s="261" t="s">
        <v>555</v>
      </c>
      <c r="E116" s="316" t="s">
        <v>19</v>
      </c>
      <c r="F116" s="120" t="s">
        <v>119</v>
      </c>
      <c r="G116" s="326"/>
      <c r="H116" s="89" t="s">
        <v>2</v>
      </c>
      <c r="I116" s="89" t="s">
        <v>2</v>
      </c>
      <c r="K116" s="3">
        <f t="shared" si="4"/>
      </c>
      <c r="L116">
        <f t="shared" si="5"/>
      </c>
    </row>
    <row r="117" spans="2:12" s="37" customFormat="1" ht="75" customHeight="1">
      <c r="B117" s="495"/>
      <c r="C117" s="473"/>
      <c r="D117" s="261" t="s">
        <v>556</v>
      </c>
      <c r="E117" s="316" t="s">
        <v>19</v>
      </c>
      <c r="F117" s="120" t="s">
        <v>119</v>
      </c>
      <c r="G117" s="326"/>
      <c r="H117" s="89" t="s">
        <v>2</v>
      </c>
      <c r="I117" s="89" t="s">
        <v>2</v>
      </c>
      <c r="K117" s="3">
        <f t="shared" si="4"/>
      </c>
      <c r="L117">
        <f t="shared" si="5"/>
      </c>
    </row>
    <row r="118" spans="2:12" s="37" customFormat="1" ht="39" customHeight="1">
      <c r="B118" s="495"/>
      <c r="C118" s="473"/>
      <c r="D118" s="261" t="s">
        <v>557</v>
      </c>
      <c r="E118" s="316" t="s">
        <v>19</v>
      </c>
      <c r="F118" s="120" t="s">
        <v>119</v>
      </c>
      <c r="G118" s="326"/>
      <c r="H118" s="89" t="s">
        <v>2</v>
      </c>
      <c r="I118" s="89" t="s">
        <v>2</v>
      </c>
      <c r="K118" s="3">
        <f t="shared" si="4"/>
      </c>
      <c r="L118">
        <f t="shared" si="5"/>
      </c>
    </row>
    <row r="119" spans="2:12" s="37" customFormat="1" ht="40.5" customHeight="1">
      <c r="B119" s="495"/>
      <c r="C119" s="473"/>
      <c r="D119" s="261" t="s">
        <v>602</v>
      </c>
      <c r="E119" s="316" t="s">
        <v>19</v>
      </c>
      <c r="F119" s="273" t="s">
        <v>132</v>
      </c>
      <c r="G119" s="326" t="s">
        <v>157</v>
      </c>
      <c r="H119" s="89" t="s">
        <v>2</v>
      </c>
      <c r="I119" s="89" t="s">
        <v>2</v>
      </c>
      <c r="K119" s="3">
        <f t="shared" si="4"/>
      </c>
      <c r="L119">
        <f t="shared" si="5"/>
      </c>
    </row>
    <row r="120" spans="2:12" s="37" customFormat="1" ht="40.5" customHeight="1">
      <c r="B120" s="495"/>
      <c r="C120" s="473"/>
      <c r="D120" s="261" t="s">
        <v>603</v>
      </c>
      <c r="E120" s="316" t="s">
        <v>19</v>
      </c>
      <c r="F120" s="273" t="s">
        <v>132</v>
      </c>
      <c r="G120" s="326"/>
      <c r="H120" s="89" t="s">
        <v>2</v>
      </c>
      <c r="I120" s="89" t="s">
        <v>2</v>
      </c>
      <c r="K120" s="3">
        <f t="shared" si="4"/>
      </c>
      <c r="L120">
        <f t="shared" si="5"/>
      </c>
    </row>
    <row r="121" spans="2:12" s="37" customFormat="1" ht="27" customHeight="1">
      <c r="B121" s="495"/>
      <c r="C121" s="473"/>
      <c r="D121" s="261" t="s">
        <v>604</v>
      </c>
      <c r="E121" s="316" t="s">
        <v>19</v>
      </c>
      <c r="F121" s="273" t="s">
        <v>132</v>
      </c>
      <c r="G121" s="326" t="s">
        <v>155</v>
      </c>
      <c r="H121" s="89" t="s">
        <v>2</v>
      </c>
      <c r="I121" s="89" t="s">
        <v>2</v>
      </c>
      <c r="K121" s="3">
        <f t="shared" si="4"/>
      </c>
      <c r="L121">
        <f t="shared" si="5"/>
      </c>
    </row>
    <row r="122" spans="2:12" s="37" customFormat="1" ht="27" customHeight="1">
      <c r="B122" s="495"/>
      <c r="C122" s="473"/>
      <c r="D122" s="261" t="s">
        <v>562</v>
      </c>
      <c r="E122" s="316" t="s">
        <v>19</v>
      </c>
      <c r="F122" s="273" t="s">
        <v>132</v>
      </c>
      <c r="G122" s="326"/>
      <c r="H122" s="89" t="s">
        <v>2</v>
      </c>
      <c r="I122" s="89" t="s">
        <v>2</v>
      </c>
      <c r="K122" s="3">
        <f t="shared" si="4"/>
      </c>
      <c r="L122">
        <f t="shared" si="5"/>
      </c>
    </row>
    <row r="123" spans="2:12" s="37" customFormat="1" ht="39" customHeight="1">
      <c r="B123" s="495"/>
      <c r="C123" s="519"/>
      <c r="D123" s="261" t="s">
        <v>608</v>
      </c>
      <c r="E123" s="316" t="s">
        <v>19</v>
      </c>
      <c r="F123" s="273" t="s">
        <v>132</v>
      </c>
      <c r="G123" s="326"/>
      <c r="H123" s="89" t="s">
        <v>2</v>
      </c>
      <c r="I123" s="89" t="s">
        <v>2</v>
      </c>
      <c r="K123" s="3">
        <f t="shared" si="4"/>
      </c>
      <c r="L123">
        <f t="shared" si="5"/>
      </c>
    </row>
    <row r="124" spans="2:12" s="37" customFormat="1" ht="39" customHeight="1">
      <c r="B124" s="495"/>
      <c r="C124" s="474"/>
      <c r="D124" s="274" t="s">
        <v>564</v>
      </c>
      <c r="E124" s="317" t="s">
        <v>19</v>
      </c>
      <c r="F124" s="275" t="s">
        <v>132</v>
      </c>
      <c r="G124" s="327"/>
      <c r="H124" s="92" t="s">
        <v>2</v>
      </c>
      <c r="I124" s="92" t="s">
        <v>2</v>
      </c>
      <c r="K124" s="3">
        <f t="shared" si="4"/>
      </c>
      <c r="L124">
        <f t="shared" si="5"/>
      </c>
    </row>
    <row r="125" spans="2:9" ht="40.5" customHeight="1">
      <c r="B125" s="481">
        <v>81</v>
      </c>
      <c r="C125" s="518" t="s">
        <v>466</v>
      </c>
      <c r="D125" s="276" t="s">
        <v>635</v>
      </c>
      <c r="E125" s="263" t="s">
        <v>2</v>
      </c>
      <c r="F125" s="313" t="s">
        <v>132</v>
      </c>
      <c r="G125" s="321" t="s">
        <v>573</v>
      </c>
      <c r="H125" s="263" t="s">
        <v>2</v>
      </c>
      <c r="I125" s="263" t="s">
        <v>2</v>
      </c>
    </row>
    <row r="126" spans="2:9" ht="38.25" customHeight="1">
      <c r="B126" s="481"/>
      <c r="C126" s="518"/>
      <c r="D126" s="277" t="s">
        <v>636</v>
      </c>
      <c r="E126" s="264" t="s">
        <v>2</v>
      </c>
      <c r="F126" s="312" t="s">
        <v>132</v>
      </c>
      <c r="G126" s="346"/>
      <c r="H126" s="264" t="s">
        <v>2</v>
      </c>
      <c r="I126" s="264" t="s">
        <v>2</v>
      </c>
    </row>
  </sheetData>
  <sheetProtection/>
  <mergeCells count="70">
    <mergeCell ref="B75:B79"/>
    <mergeCell ref="B125:B126"/>
    <mergeCell ref="C125:C126"/>
    <mergeCell ref="C113:C124"/>
    <mergeCell ref="G78:G79"/>
    <mergeCell ref="B100:B112"/>
    <mergeCell ref="B113:B124"/>
    <mergeCell ref="C90:C99"/>
    <mergeCell ref="B80:B89"/>
    <mergeCell ref="B90:B99"/>
    <mergeCell ref="G37:G41"/>
    <mergeCell ref="B69:B74"/>
    <mergeCell ref="B53:B55"/>
    <mergeCell ref="B34:B36"/>
    <mergeCell ref="G58:G61"/>
    <mergeCell ref="B64:B68"/>
    <mergeCell ref="B56:B57"/>
    <mergeCell ref="B58:B61"/>
    <mergeCell ref="B62:B63"/>
    <mergeCell ref="B14:B16"/>
    <mergeCell ref="B17:B21"/>
    <mergeCell ref="B22:B23"/>
    <mergeCell ref="B24:B26"/>
    <mergeCell ref="B42:B44"/>
    <mergeCell ref="B45:B47"/>
    <mergeCell ref="B48:B49"/>
    <mergeCell ref="B50:B52"/>
    <mergeCell ref="C1:G1"/>
    <mergeCell ref="C6:C8"/>
    <mergeCell ref="E2:F2"/>
    <mergeCell ref="G2:G3"/>
    <mergeCell ref="E4:I4"/>
    <mergeCell ref="B27:B28"/>
    <mergeCell ref="G11:G16"/>
    <mergeCell ref="B2:C3"/>
    <mergeCell ref="D2:D3"/>
    <mergeCell ref="H2:I2"/>
    <mergeCell ref="E3:F3"/>
    <mergeCell ref="B6:B8"/>
    <mergeCell ref="C29:C33"/>
    <mergeCell ref="C34:C36"/>
    <mergeCell ref="G27:G28"/>
    <mergeCell ref="B29:B33"/>
    <mergeCell ref="B4:D4"/>
    <mergeCell ref="B37:B41"/>
    <mergeCell ref="B9:B10"/>
    <mergeCell ref="B11:B13"/>
    <mergeCell ref="C9:C10"/>
    <mergeCell ref="C11:C13"/>
    <mergeCell ref="C14:C16"/>
    <mergeCell ref="C17:C21"/>
    <mergeCell ref="C22:C23"/>
    <mergeCell ref="C24:C26"/>
    <mergeCell ref="C27:C28"/>
    <mergeCell ref="C37:C41"/>
    <mergeCell ref="C42:C44"/>
    <mergeCell ref="F59:F60"/>
    <mergeCell ref="C48:C49"/>
    <mergeCell ref="C62:C63"/>
    <mergeCell ref="C64:C68"/>
    <mergeCell ref="C45:C47"/>
    <mergeCell ref="G42:G47"/>
    <mergeCell ref="G62:G68"/>
    <mergeCell ref="C100:C112"/>
    <mergeCell ref="C50:C52"/>
    <mergeCell ref="C80:C89"/>
    <mergeCell ref="F65:F66"/>
    <mergeCell ref="C53:C55"/>
    <mergeCell ref="C56:C57"/>
    <mergeCell ref="C58:C61"/>
  </mergeCells>
  <dataValidations count="1">
    <dataValidation type="list" allowBlank="1" showInputMessage="1" showErrorMessage="1" sqref="H115:I126 E97:E100 E102:E113 E115:E126 H97:I100 H102:I113 H5:I95 E5:E95">
      <formula1>"□,■"</formula1>
    </dataValidation>
  </dataValidations>
  <printOptions horizontalCentered="1"/>
  <pageMargins left="0.3937007874015748" right="0.3937007874015748" top="0.7086614173228347" bottom="0.3937007874015748" header="0.31496062992125984" footer="0.31496062992125984"/>
  <pageSetup fitToHeight="0" horizontalDpi="600" verticalDpi="600" orientation="landscape" paperSize="9" r:id="rId1"/>
  <headerFooter>
    <oddFooter>&amp;R自己点検表（認知症対応型共同生活介護）③　p&amp;P</oddFooter>
  </headerFooter>
  <rowBreaks count="10" manualBreakCount="10">
    <brk id="16" min="1" max="8" man="1"/>
    <brk id="26" min="1" max="8" man="1"/>
    <brk id="36" min="1" max="8" man="1"/>
    <brk id="47" min="1" max="8" man="1"/>
    <brk id="61" min="1" max="8" man="1"/>
    <brk id="74" min="1" max="8" man="1"/>
    <brk id="89" min="1" max="8" man="1"/>
    <brk id="99" min="1" max="8" man="1"/>
    <brk id="112" min="1" max="8" man="1"/>
    <brk id="124" min="1" max="8" man="1"/>
  </rowBreaks>
</worksheet>
</file>

<file path=xl/worksheets/sheet5.xml><?xml version="1.0" encoding="utf-8"?>
<worksheet xmlns="http://schemas.openxmlformats.org/spreadsheetml/2006/main" xmlns:r="http://schemas.openxmlformats.org/officeDocument/2006/relationships">
  <dimension ref="A1:W21"/>
  <sheetViews>
    <sheetView view="pageBreakPreview" zoomScaleSheetLayoutView="100" zoomScalePageLayoutView="0" workbookViewId="0" topLeftCell="A1">
      <selection activeCell="F3" sqref="F3:V3"/>
    </sheetView>
  </sheetViews>
  <sheetFormatPr defaultColWidth="9.00390625" defaultRowHeight="13.5"/>
  <cols>
    <col min="1" max="1" width="3.625" style="62" customWidth="1"/>
    <col min="2" max="2" width="5.625" style="68" customWidth="1"/>
    <col min="3" max="3" width="3.00390625" style="62" customWidth="1"/>
    <col min="4" max="4" width="3.125" style="68" hidden="1" customWidth="1"/>
    <col min="5" max="5" width="5.625" style="68" hidden="1" customWidth="1"/>
    <col min="6" max="13" width="5.625" style="68" customWidth="1"/>
    <col min="14" max="15" width="5.625" style="62" customWidth="1"/>
    <col min="16" max="16" width="4.75390625" style="62" customWidth="1"/>
    <col min="17" max="21" width="5.625" style="62" hidden="1" customWidth="1"/>
    <col min="22" max="22" width="16.625" style="62" customWidth="1"/>
    <col min="23" max="25" width="5.625" style="62" customWidth="1"/>
    <col min="26" max="16384" width="9.00390625" style="62" customWidth="1"/>
  </cols>
  <sheetData>
    <row r="1" spans="1:23" ht="49.5" customHeight="1">
      <c r="A1" s="526" t="s">
        <v>191</v>
      </c>
      <c r="B1" s="526"/>
      <c r="C1" s="526"/>
      <c r="D1" s="526"/>
      <c r="E1" s="526"/>
      <c r="F1" s="526"/>
      <c r="G1" s="526"/>
      <c r="H1" s="526"/>
      <c r="I1" s="526"/>
      <c r="J1" s="526"/>
      <c r="K1" s="526"/>
      <c r="L1" s="526"/>
      <c r="M1" s="526"/>
      <c r="N1" s="526"/>
      <c r="O1" s="526"/>
      <c r="P1" s="526"/>
      <c r="Q1" s="526"/>
      <c r="R1" s="526"/>
      <c r="S1" s="526"/>
      <c r="T1" s="526"/>
      <c r="U1" s="526"/>
      <c r="V1" s="526"/>
      <c r="W1" s="526"/>
    </row>
    <row r="2" spans="1:22" ht="30" customHeight="1">
      <c r="A2" s="63"/>
      <c r="B2" s="527" t="s">
        <v>206</v>
      </c>
      <c r="C2" s="528"/>
      <c r="D2" s="528"/>
      <c r="E2" s="529"/>
      <c r="F2" s="533" t="s">
        <v>181</v>
      </c>
      <c r="G2" s="533"/>
      <c r="H2" s="533"/>
      <c r="I2" s="533"/>
      <c r="J2" s="533"/>
      <c r="K2" s="533"/>
      <c r="L2" s="533"/>
      <c r="M2" s="533"/>
      <c r="N2" s="533"/>
      <c r="O2" s="533"/>
      <c r="P2" s="533"/>
      <c r="Q2" s="533"/>
      <c r="R2" s="533"/>
      <c r="S2" s="533"/>
      <c r="T2" s="533"/>
      <c r="U2" s="533"/>
      <c r="V2" s="533"/>
    </row>
    <row r="3" spans="2:22" ht="24.75" customHeight="1">
      <c r="B3" s="530"/>
      <c r="C3" s="531"/>
      <c r="D3" s="531"/>
      <c r="E3" s="532"/>
      <c r="F3" s="525"/>
      <c r="G3" s="525"/>
      <c r="H3" s="525"/>
      <c r="I3" s="525"/>
      <c r="J3" s="525"/>
      <c r="K3" s="525"/>
      <c r="L3" s="525"/>
      <c r="M3" s="525"/>
      <c r="N3" s="525"/>
      <c r="O3" s="525"/>
      <c r="P3" s="525"/>
      <c r="Q3" s="525"/>
      <c r="R3" s="525"/>
      <c r="S3" s="525"/>
      <c r="T3" s="525"/>
      <c r="U3" s="525"/>
      <c r="V3" s="525"/>
    </row>
    <row r="4" spans="2:22" ht="24.75" customHeight="1">
      <c r="B4" s="530"/>
      <c r="C4" s="531"/>
      <c r="D4" s="531"/>
      <c r="E4" s="532"/>
      <c r="F4" s="525"/>
      <c r="G4" s="525"/>
      <c r="H4" s="525"/>
      <c r="I4" s="525"/>
      <c r="J4" s="525"/>
      <c r="K4" s="525"/>
      <c r="L4" s="525"/>
      <c r="M4" s="525"/>
      <c r="N4" s="525"/>
      <c r="O4" s="525"/>
      <c r="P4" s="525"/>
      <c r="Q4" s="525"/>
      <c r="R4" s="525"/>
      <c r="S4" s="525"/>
      <c r="T4" s="525"/>
      <c r="U4" s="525"/>
      <c r="V4" s="525"/>
    </row>
    <row r="5" spans="2:22" ht="24.75" customHeight="1">
      <c r="B5" s="530"/>
      <c r="C5" s="531"/>
      <c r="D5" s="531"/>
      <c r="E5" s="532"/>
      <c r="F5" s="525"/>
      <c r="G5" s="525"/>
      <c r="H5" s="525"/>
      <c r="I5" s="525"/>
      <c r="J5" s="525"/>
      <c r="K5" s="525"/>
      <c r="L5" s="525"/>
      <c r="M5" s="525"/>
      <c r="N5" s="525"/>
      <c r="O5" s="525"/>
      <c r="P5" s="525"/>
      <c r="Q5" s="525"/>
      <c r="R5" s="525"/>
      <c r="S5" s="525"/>
      <c r="T5" s="525"/>
      <c r="U5" s="525"/>
      <c r="V5" s="525"/>
    </row>
    <row r="6" spans="2:22" ht="24.75" customHeight="1">
      <c r="B6" s="530"/>
      <c r="C6" s="531"/>
      <c r="D6" s="531"/>
      <c r="E6" s="532"/>
      <c r="F6" s="525"/>
      <c r="G6" s="525"/>
      <c r="H6" s="525"/>
      <c r="I6" s="525"/>
      <c r="J6" s="525"/>
      <c r="K6" s="525"/>
      <c r="L6" s="525"/>
      <c r="M6" s="525"/>
      <c r="N6" s="525"/>
      <c r="O6" s="525"/>
      <c r="P6" s="525"/>
      <c r="Q6" s="525"/>
      <c r="R6" s="525"/>
      <c r="S6" s="525"/>
      <c r="T6" s="525"/>
      <c r="U6" s="525"/>
      <c r="V6" s="525"/>
    </row>
    <row r="7" spans="2:22" ht="24.75" customHeight="1">
      <c r="B7" s="530"/>
      <c r="C7" s="531"/>
      <c r="D7" s="531"/>
      <c r="E7" s="532"/>
      <c r="F7" s="525"/>
      <c r="G7" s="525"/>
      <c r="H7" s="525"/>
      <c r="I7" s="525"/>
      <c r="J7" s="525"/>
      <c r="K7" s="525"/>
      <c r="L7" s="525"/>
      <c r="M7" s="525"/>
      <c r="N7" s="525"/>
      <c r="O7" s="525"/>
      <c r="P7" s="525"/>
      <c r="Q7" s="525"/>
      <c r="R7" s="525"/>
      <c r="S7" s="525"/>
      <c r="T7" s="525"/>
      <c r="U7" s="525"/>
      <c r="V7" s="525"/>
    </row>
    <row r="8" spans="2:22" ht="24.75" customHeight="1">
      <c r="B8" s="530"/>
      <c r="C8" s="531"/>
      <c r="D8" s="531"/>
      <c r="E8" s="532"/>
      <c r="F8" s="525"/>
      <c r="G8" s="525"/>
      <c r="H8" s="525"/>
      <c r="I8" s="525"/>
      <c r="J8" s="525"/>
      <c r="K8" s="525"/>
      <c r="L8" s="525"/>
      <c r="M8" s="525"/>
      <c r="N8" s="525"/>
      <c r="O8" s="525"/>
      <c r="P8" s="525"/>
      <c r="Q8" s="525"/>
      <c r="R8" s="525"/>
      <c r="S8" s="525"/>
      <c r="T8" s="525"/>
      <c r="U8" s="525"/>
      <c r="V8" s="525"/>
    </row>
    <row r="9" spans="2:22" ht="24.75" customHeight="1">
      <c r="B9" s="530"/>
      <c r="C9" s="531"/>
      <c r="D9" s="531"/>
      <c r="E9" s="532"/>
      <c r="F9" s="525"/>
      <c r="G9" s="525"/>
      <c r="H9" s="525"/>
      <c r="I9" s="525"/>
      <c r="J9" s="525"/>
      <c r="K9" s="525"/>
      <c r="L9" s="525"/>
      <c r="M9" s="525"/>
      <c r="N9" s="525"/>
      <c r="O9" s="525"/>
      <c r="P9" s="525"/>
      <c r="Q9" s="525"/>
      <c r="R9" s="525"/>
      <c r="S9" s="525"/>
      <c r="T9" s="525"/>
      <c r="U9" s="525"/>
      <c r="V9" s="525"/>
    </row>
    <row r="10" spans="2:22" ht="24.75" customHeight="1">
      <c r="B10" s="530"/>
      <c r="C10" s="531"/>
      <c r="D10" s="531"/>
      <c r="E10" s="532"/>
      <c r="F10" s="525"/>
      <c r="G10" s="525"/>
      <c r="H10" s="525"/>
      <c r="I10" s="525"/>
      <c r="J10" s="525"/>
      <c r="K10" s="525"/>
      <c r="L10" s="525"/>
      <c r="M10" s="525"/>
      <c r="N10" s="525"/>
      <c r="O10" s="525"/>
      <c r="P10" s="525"/>
      <c r="Q10" s="525"/>
      <c r="R10" s="525"/>
      <c r="S10" s="525"/>
      <c r="T10" s="525"/>
      <c r="U10" s="525"/>
      <c r="V10" s="525"/>
    </row>
    <row r="11" spans="2:22" ht="24.75" customHeight="1">
      <c r="B11" s="530"/>
      <c r="C11" s="531"/>
      <c r="D11" s="531"/>
      <c r="E11" s="532"/>
      <c r="F11" s="525"/>
      <c r="G11" s="525"/>
      <c r="H11" s="525"/>
      <c r="I11" s="525"/>
      <c r="J11" s="525"/>
      <c r="K11" s="525"/>
      <c r="L11" s="525"/>
      <c r="M11" s="525"/>
      <c r="N11" s="525"/>
      <c r="O11" s="525"/>
      <c r="P11" s="525"/>
      <c r="Q11" s="525"/>
      <c r="R11" s="525"/>
      <c r="S11" s="525"/>
      <c r="T11" s="525"/>
      <c r="U11" s="525"/>
      <c r="V11" s="525"/>
    </row>
    <row r="12" spans="2:22" ht="24.75" customHeight="1">
      <c r="B12" s="530"/>
      <c r="C12" s="531"/>
      <c r="D12" s="531"/>
      <c r="E12" s="532"/>
      <c r="F12" s="525"/>
      <c r="G12" s="525"/>
      <c r="H12" s="525"/>
      <c r="I12" s="525"/>
      <c r="J12" s="525"/>
      <c r="K12" s="525"/>
      <c r="L12" s="525"/>
      <c r="M12" s="525"/>
      <c r="N12" s="525"/>
      <c r="O12" s="525"/>
      <c r="P12" s="525"/>
      <c r="Q12" s="525"/>
      <c r="R12" s="525"/>
      <c r="S12" s="525"/>
      <c r="T12" s="525"/>
      <c r="U12" s="525"/>
      <c r="V12" s="525"/>
    </row>
    <row r="13" spans="2:22" ht="24.75" customHeight="1">
      <c r="B13" s="530"/>
      <c r="C13" s="531"/>
      <c r="D13" s="531"/>
      <c r="E13" s="532"/>
      <c r="F13" s="525"/>
      <c r="G13" s="525"/>
      <c r="H13" s="525"/>
      <c r="I13" s="525"/>
      <c r="J13" s="525"/>
      <c r="K13" s="525"/>
      <c r="L13" s="525"/>
      <c r="M13" s="525"/>
      <c r="N13" s="525"/>
      <c r="O13" s="525"/>
      <c r="P13" s="525"/>
      <c r="Q13" s="525"/>
      <c r="R13" s="525"/>
      <c r="S13" s="525"/>
      <c r="T13" s="525"/>
      <c r="U13" s="525"/>
      <c r="V13" s="525"/>
    </row>
    <row r="14" spans="2:22" ht="24.75" customHeight="1">
      <c r="B14" s="530"/>
      <c r="C14" s="531"/>
      <c r="D14" s="531"/>
      <c r="E14" s="532"/>
      <c r="F14" s="525"/>
      <c r="G14" s="525"/>
      <c r="H14" s="525"/>
      <c r="I14" s="525"/>
      <c r="J14" s="525"/>
      <c r="K14" s="525"/>
      <c r="L14" s="525"/>
      <c r="M14" s="525"/>
      <c r="N14" s="525"/>
      <c r="O14" s="525"/>
      <c r="P14" s="525"/>
      <c r="Q14" s="525"/>
      <c r="R14" s="525"/>
      <c r="S14" s="525"/>
      <c r="T14" s="525"/>
      <c r="U14" s="525"/>
      <c r="V14" s="525"/>
    </row>
    <row r="15" spans="2:22" ht="24.75" customHeight="1">
      <c r="B15" s="530"/>
      <c r="C15" s="531"/>
      <c r="D15" s="531"/>
      <c r="E15" s="532"/>
      <c r="F15" s="525"/>
      <c r="G15" s="525"/>
      <c r="H15" s="525"/>
      <c r="I15" s="525"/>
      <c r="J15" s="525"/>
      <c r="K15" s="525"/>
      <c r="L15" s="525"/>
      <c r="M15" s="525"/>
      <c r="N15" s="525"/>
      <c r="O15" s="525"/>
      <c r="P15" s="525"/>
      <c r="Q15" s="525"/>
      <c r="R15" s="525"/>
      <c r="S15" s="525"/>
      <c r="T15" s="525"/>
      <c r="U15" s="525"/>
      <c r="V15" s="525"/>
    </row>
    <row r="16" spans="2:22" ht="24.75" customHeight="1">
      <c r="B16" s="530"/>
      <c r="C16" s="531"/>
      <c r="D16" s="531"/>
      <c r="E16" s="532"/>
      <c r="F16" s="525"/>
      <c r="G16" s="525"/>
      <c r="H16" s="525"/>
      <c r="I16" s="525"/>
      <c r="J16" s="525"/>
      <c r="K16" s="525"/>
      <c r="L16" s="525"/>
      <c r="M16" s="525"/>
      <c r="N16" s="525"/>
      <c r="O16" s="525"/>
      <c r="P16" s="525"/>
      <c r="Q16" s="525"/>
      <c r="R16" s="525"/>
      <c r="S16" s="525"/>
      <c r="T16" s="525"/>
      <c r="U16" s="525"/>
      <c r="V16" s="525"/>
    </row>
    <row r="17" spans="2:22" ht="24.75" customHeight="1">
      <c r="B17" s="530"/>
      <c r="C17" s="531"/>
      <c r="D17" s="531"/>
      <c r="E17" s="532"/>
      <c r="F17" s="525"/>
      <c r="G17" s="525"/>
      <c r="H17" s="525"/>
      <c r="I17" s="525"/>
      <c r="J17" s="525"/>
      <c r="K17" s="525"/>
      <c r="L17" s="525"/>
      <c r="M17" s="525"/>
      <c r="N17" s="525"/>
      <c r="O17" s="525"/>
      <c r="P17" s="525"/>
      <c r="Q17" s="525"/>
      <c r="R17" s="525"/>
      <c r="S17" s="525"/>
      <c r="T17" s="525"/>
      <c r="U17" s="525"/>
      <c r="V17" s="525"/>
    </row>
    <row r="18" spans="2:23" ht="24.75" customHeight="1">
      <c r="B18" s="522" t="s">
        <v>189</v>
      </c>
      <c r="C18" s="523"/>
      <c r="D18" s="523"/>
      <c r="E18" s="523"/>
      <c r="F18" s="523"/>
      <c r="G18" s="523"/>
      <c r="H18" s="523"/>
      <c r="I18" s="523"/>
      <c r="J18" s="523"/>
      <c r="K18" s="523"/>
      <c r="L18" s="523"/>
      <c r="M18" s="523"/>
      <c r="N18" s="523"/>
      <c r="O18" s="523"/>
      <c r="P18" s="523"/>
      <c r="Q18" s="523"/>
      <c r="R18" s="523"/>
      <c r="S18" s="523"/>
      <c r="T18" s="523"/>
      <c r="U18" s="523"/>
      <c r="V18" s="523"/>
      <c r="W18" s="64"/>
    </row>
    <row r="19" spans="2:22" ht="18.75" customHeight="1">
      <c r="B19" s="524"/>
      <c r="C19" s="524"/>
      <c r="D19" s="524"/>
      <c r="E19" s="524"/>
      <c r="F19" s="524"/>
      <c r="G19" s="524"/>
      <c r="H19" s="524"/>
      <c r="I19" s="524"/>
      <c r="J19" s="524"/>
      <c r="K19" s="524"/>
      <c r="L19" s="524"/>
      <c r="M19" s="524"/>
      <c r="N19" s="524"/>
      <c r="O19" s="524"/>
      <c r="P19" s="524"/>
      <c r="Q19" s="524"/>
      <c r="R19" s="524"/>
      <c r="S19" s="524"/>
      <c r="T19" s="524"/>
      <c r="U19" s="524"/>
      <c r="V19" s="524"/>
    </row>
    <row r="20" spans="2:23" ht="24.75" customHeight="1">
      <c r="B20" s="65"/>
      <c r="D20" s="65"/>
      <c r="E20" s="65"/>
      <c r="F20" s="65"/>
      <c r="G20" s="65"/>
      <c r="H20" s="65"/>
      <c r="I20" s="65"/>
      <c r="J20" s="65"/>
      <c r="K20" s="65"/>
      <c r="L20" s="65"/>
      <c r="M20" s="65"/>
      <c r="N20" s="65"/>
      <c r="O20" s="65"/>
      <c r="Q20" s="66"/>
      <c r="W20" s="67"/>
    </row>
    <row r="21" spans="17:23" ht="24.75" customHeight="1">
      <c r="Q21" s="66"/>
      <c r="S21" s="67"/>
      <c r="T21" s="67"/>
      <c r="U21" s="67"/>
      <c r="V21" s="67"/>
      <c r="W21" s="67"/>
    </row>
    <row r="22" ht="24.75" customHeight="1"/>
    <row r="23" ht="24.75" customHeight="1"/>
    <row r="24" ht="24.75" customHeight="1"/>
    <row r="25" ht="24.75" customHeight="1"/>
  </sheetData>
  <sheetProtection/>
  <mergeCells count="19">
    <mergeCell ref="A1:W1"/>
    <mergeCell ref="B2:E17"/>
    <mergeCell ref="F2:V2"/>
    <mergeCell ref="F3:V3"/>
    <mergeCell ref="F4:V4"/>
    <mergeCell ref="F5:V5"/>
    <mergeCell ref="F6:V6"/>
    <mergeCell ref="F7:V7"/>
    <mergeCell ref="F8:V8"/>
    <mergeCell ref="F9:V9"/>
    <mergeCell ref="B18:V19"/>
    <mergeCell ref="F16:V16"/>
    <mergeCell ref="F17:V17"/>
    <mergeCell ref="F10:V10"/>
    <mergeCell ref="F11:V11"/>
    <mergeCell ref="F12:V12"/>
    <mergeCell ref="F13:V13"/>
    <mergeCell ref="F14:V14"/>
    <mergeCell ref="F15:V15"/>
  </mergeCells>
  <printOptions horizontalCentered="1"/>
  <pageMargins left="0.7086614173228347" right="0.7086614173228347" top="0.7480314960629921" bottom="0.7480314960629921" header="0.31496062992125984" footer="0.31496062992125984"/>
  <pageSetup fitToWidth="0"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B1:BG54"/>
  <sheetViews>
    <sheetView view="pageBreakPreview" zoomScaleSheetLayoutView="100" zoomScalePageLayoutView="0" workbookViewId="0" topLeftCell="A1">
      <selection activeCell="I2" sqref="I2:AJ2"/>
    </sheetView>
  </sheetViews>
  <sheetFormatPr defaultColWidth="2.625" defaultRowHeight="13.5"/>
  <cols>
    <col min="1" max="14" width="2.625" style="11" customWidth="1"/>
    <col min="15" max="42" width="3.125" style="11" customWidth="1"/>
    <col min="43" max="16384" width="2.625" style="11" customWidth="1"/>
  </cols>
  <sheetData>
    <row r="1" spans="2:56" ht="24.75" customHeight="1">
      <c r="B1" s="542" t="s">
        <v>56</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row>
    <row r="2" spans="2:56" s="13" customFormat="1" ht="19.5" customHeight="1">
      <c r="B2" s="543" t="s">
        <v>47</v>
      </c>
      <c r="C2" s="543"/>
      <c r="D2" s="543"/>
      <c r="E2" s="543"/>
      <c r="F2" s="543"/>
      <c r="G2" s="543"/>
      <c r="H2" s="543"/>
      <c r="I2" s="547"/>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9"/>
      <c r="AK2" s="12"/>
      <c r="AL2" s="12"/>
      <c r="AM2" s="12"/>
      <c r="AN2" s="12"/>
      <c r="AO2" s="12"/>
      <c r="AP2" s="12"/>
      <c r="AQ2" s="12"/>
      <c r="AR2" s="12"/>
      <c r="AS2" s="12"/>
      <c r="AT2" s="12"/>
      <c r="AU2" s="12"/>
      <c r="AV2" s="12"/>
      <c r="AW2" s="12"/>
      <c r="AX2" s="12"/>
      <c r="AY2" s="12"/>
      <c r="AZ2" s="12"/>
      <c r="BA2" s="12"/>
      <c r="BB2" s="12"/>
      <c r="BC2" s="12"/>
      <c r="BD2" s="12"/>
    </row>
    <row r="3" spans="2:56" s="13" customFormat="1" ht="19.5" customHeight="1">
      <c r="B3" s="543" t="s">
        <v>57</v>
      </c>
      <c r="C3" s="543"/>
      <c r="D3" s="543"/>
      <c r="E3" s="543"/>
      <c r="F3" s="543"/>
      <c r="G3" s="543"/>
      <c r="H3" s="543"/>
      <c r="I3" s="544" t="s">
        <v>112</v>
      </c>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6"/>
      <c r="AK3" s="12"/>
      <c r="AL3" s="12"/>
      <c r="AM3" s="12"/>
      <c r="AN3" s="12"/>
      <c r="AO3" s="12"/>
      <c r="AP3" s="12"/>
      <c r="AQ3" s="12"/>
      <c r="AR3" s="12"/>
      <c r="AS3" s="12"/>
      <c r="AT3" s="12"/>
      <c r="AU3" s="12"/>
      <c r="AV3" s="12"/>
      <c r="AW3" s="12"/>
      <c r="AX3" s="12"/>
      <c r="AY3" s="12"/>
      <c r="AZ3" s="12"/>
      <c r="BA3" s="12"/>
      <c r="BB3" s="12"/>
      <c r="BC3" s="12"/>
      <c r="BD3" s="12"/>
    </row>
    <row r="4" spans="2:56" s="13" customFormat="1" ht="19.5" customHeight="1">
      <c r="B4" s="550" t="s">
        <v>58</v>
      </c>
      <c r="C4" s="551"/>
      <c r="D4" s="551"/>
      <c r="E4" s="551"/>
      <c r="F4" s="551"/>
      <c r="G4" s="551"/>
      <c r="H4" s="551"/>
      <c r="I4" s="551"/>
      <c r="J4" s="551"/>
      <c r="K4" s="551"/>
      <c r="L4" s="551"/>
      <c r="M4" s="551"/>
      <c r="N4" s="551"/>
      <c r="O4" s="551"/>
      <c r="P4" s="551"/>
      <c r="Q4" s="551"/>
      <c r="R4" s="551"/>
      <c r="S4" s="551"/>
      <c r="T4" s="551"/>
      <c r="U4" s="551"/>
      <c r="V4" s="551"/>
      <c r="W4" s="551"/>
      <c r="X4" s="552"/>
      <c r="Y4" s="553"/>
      <c r="Z4" s="553"/>
      <c r="AA4" s="553"/>
      <c r="AB4" s="554" t="s">
        <v>48</v>
      </c>
      <c r="AC4" s="554"/>
      <c r="AD4" s="555"/>
      <c r="AE4" s="556"/>
      <c r="AF4" s="556"/>
      <c r="AG4" s="556"/>
      <c r="AH4" s="556"/>
      <c r="AI4" s="556"/>
      <c r="AJ4" s="557"/>
      <c r="AK4" s="12"/>
      <c r="AL4" s="12"/>
      <c r="AM4" s="12"/>
      <c r="AN4" s="12"/>
      <c r="AO4" s="12"/>
      <c r="AP4" s="12"/>
      <c r="AQ4" s="12"/>
      <c r="AR4" s="12"/>
      <c r="AS4" s="12"/>
      <c r="AT4" s="12"/>
      <c r="AU4" s="12"/>
      <c r="AV4" s="12"/>
      <c r="AW4" s="12"/>
      <c r="AX4" s="12"/>
      <c r="AY4" s="12"/>
      <c r="AZ4" s="12"/>
      <c r="BA4" s="12"/>
      <c r="BB4" s="12"/>
      <c r="BC4" s="12"/>
      <c r="BD4" s="12"/>
    </row>
    <row r="5" spans="2:56" s="13" customFormat="1" ht="19.5" customHeight="1">
      <c r="B5" s="534" t="s">
        <v>74</v>
      </c>
      <c r="C5" s="535"/>
      <c r="D5" s="535"/>
      <c r="E5" s="535"/>
      <c r="F5" s="535"/>
      <c r="G5" s="535"/>
      <c r="H5" s="535"/>
      <c r="I5" s="535"/>
      <c r="J5" s="535"/>
      <c r="K5" s="535"/>
      <c r="L5" s="535"/>
      <c r="M5" s="535"/>
      <c r="N5" s="535"/>
      <c r="O5" s="535"/>
      <c r="P5" s="535"/>
      <c r="Q5" s="535"/>
      <c r="R5" s="535"/>
      <c r="S5" s="535"/>
      <c r="T5" s="535"/>
      <c r="U5" s="535"/>
      <c r="V5" s="535"/>
      <c r="W5" s="535"/>
      <c r="X5" s="536"/>
      <c r="Y5" s="295" t="s">
        <v>75</v>
      </c>
      <c r="Z5" s="296"/>
      <c r="AA5" s="297" t="s">
        <v>626</v>
      </c>
      <c r="AB5" s="298"/>
      <c r="AC5" s="540" t="s">
        <v>627</v>
      </c>
      <c r="AD5" s="540"/>
      <c r="AE5" s="540"/>
      <c r="AF5" s="296"/>
      <c r="AG5" s="297" t="s">
        <v>626</v>
      </c>
      <c r="AH5" s="298"/>
      <c r="AI5" s="540" t="s">
        <v>628</v>
      </c>
      <c r="AJ5" s="541"/>
      <c r="AK5" s="12"/>
      <c r="AL5" s="12"/>
      <c r="AM5" s="12"/>
      <c r="AN5" s="12"/>
      <c r="AO5" s="12"/>
      <c r="AP5" s="12"/>
      <c r="AQ5" s="12"/>
      <c r="AR5" s="12"/>
      <c r="AS5" s="12"/>
      <c r="AT5" s="12"/>
      <c r="AU5" s="12"/>
      <c r="AV5" s="12"/>
      <c r="AW5" s="12"/>
      <c r="AX5" s="12"/>
      <c r="AY5" s="12"/>
      <c r="AZ5" s="12"/>
      <c r="BA5" s="12"/>
      <c r="BB5" s="12"/>
      <c r="BC5" s="12"/>
      <c r="BD5" s="12"/>
    </row>
    <row r="6" spans="2:56" s="13" customFormat="1" ht="19.5" customHeight="1">
      <c r="B6" s="537" t="s">
        <v>159</v>
      </c>
      <c r="C6" s="538"/>
      <c r="D6" s="538"/>
      <c r="E6" s="538"/>
      <c r="F6" s="538"/>
      <c r="G6" s="538"/>
      <c r="H6" s="538"/>
      <c r="I6" s="538"/>
      <c r="J6" s="538"/>
      <c r="K6" s="538"/>
      <c r="L6" s="538"/>
      <c r="M6" s="538"/>
      <c r="N6" s="538"/>
      <c r="O6" s="538"/>
      <c r="P6" s="538"/>
      <c r="Q6" s="538"/>
      <c r="R6" s="538"/>
      <c r="S6" s="538"/>
      <c r="T6" s="538"/>
      <c r="U6" s="538"/>
      <c r="V6" s="538"/>
      <c r="W6" s="538"/>
      <c r="X6" s="539"/>
      <c r="Y6" s="299" t="s">
        <v>82</v>
      </c>
      <c r="Z6" s="296"/>
      <c r="AA6" s="297" t="s">
        <v>626</v>
      </c>
      <c r="AB6" s="298"/>
      <c r="AC6" s="540" t="s">
        <v>629</v>
      </c>
      <c r="AD6" s="540"/>
      <c r="AE6" s="540"/>
      <c r="AF6" s="296"/>
      <c r="AG6" s="297" t="s">
        <v>626</v>
      </c>
      <c r="AH6" s="298"/>
      <c r="AI6" s="540" t="s">
        <v>628</v>
      </c>
      <c r="AJ6" s="541"/>
      <c r="AK6" s="12"/>
      <c r="AL6" s="12"/>
      <c r="AM6" s="12"/>
      <c r="AN6" s="12"/>
      <c r="AO6" s="12"/>
      <c r="AP6" s="12"/>
      <c r="AQ6" s="12"/>
      <c r="AR6" s="12"/>
      <c r="AS6" s="12"/>
      <c r="AT6" s="12"/>
      <c r="AU6" s="12"/>
      <c r="AV6" s="12"/>
      <c r="AW6" s="12"/>
      <c r="AX6" s="12"/>
      <c r="AY6" s="12"/>
      <c r="AZ6" s="12"/>
      <c r="BA6" s="12"/>
      <c r="BB6" s="12"/>
      <c r="BC6" s="12"/>
      <c r="BD6" s="12"/>
    </row>
    <row r="7" spans="2:56" s="13" customFormat="1" ht="19.5" customHeight="1">
      <c r="B7" s="558" t="s">
        <v>59</v>
      </c>
      <c r="C7" s="559"/>
      <c r="D7" s="559"/>
      <c r="E7" s="559"/>
      <c r="F7" s="559"/>
      <c r="G7" s="559"/>
      <c r="H7" s="559"/>
      <c r="I7" s="559"/>
      <c r="J7" s="559"/>
      <c r="K7" s="559"/>
      <c r="L7" s="559"/>
      <c r="M7" s="559"/>
      <c r="N7" s="559"/>
      <c r="O7" s="559"/>
      <c r="P7" s="559"/>
      <c r="Q7" s="559"/>
      <c r="R7" s="559"/>
      <c r="S7" s="559"/>
      <c r="T7" s="559"/>
      <c r="U7" s="559"/>
      <c r="V7" s="559"/>
      <c r="W7" s="559"/>
      <c r="X7" s="560"/>
      <c r="Y7" s="556"/>
      <c r="Z7" s="556"/>
      <c r="AA7" s="15" t="s">
        <v>49</v>
      </c>
      <c r="AB7" s="556"/>
      <c r="AC7" s="556"/>
      <c r="AD7" s="14" t="s">
        <v>50</v>
      </c>
      <c r="AE7" s="554"/>
      <c r="AF7" s="554"/>
      <c r="AG7" s="554" t="s">
        <v>48</v>
      </c>
      <c r="AH7" s="554"/>
      <c r="AI7" s="14" t="s">
        <v>51</v>
      </c>
      <c r="AJ7" s="301"/>
      <c r="AK7" s="300" t="s">
        <v>630</v>
      </c>
      <c r="AL7" s="294"/>
      <c r="AM7" s="294"/>
      <c r="AN7" s="294"/>
      <c r="AO7" s="294"/>
      <c r="AP7" s="294"/>
      <c r="AQ7" s="294"/>
      <c r="AR7" s="294"/>
      <c r="AS7" s="294"/>
      <c r="AT7" s="294"/>
      <c r="AU7" s="294"/>
      <c r="AV7" s="294"/>
      <c r="AW7" s="294"/>
      <c r="AX7" s="294"/>
      <c r="AY7" s="294"/>
      <c r="AZ7" s="294"/>
      <c r="BA7" s="294"/>
      <c r="BB7" s="294"/>
      <c r="BC7" s="294"/>
      <c r="BD7" s="294"/>
    </row>
    <row r="8" spans="2:56" s="13" customFormat="1" ht="32.25" customHeight="1">
      <c r="B8" s="16" t="s">
        <v>50</v>
      </c>
      <c r="C8" s="561"/>
      <c r="D8" s="561"/>
      <c r="E8" s="561"/>
      <c r="F8" s="561"/>
      <c r="G8" s="561" t="s">
        <v>52</v>
      </c>
      <c r="H8" s="561"/>
      <c r="I8" s="561"/>
      <c r="J8" s="561"/>
      <c r="K8" s="561" t="s">
        <v>53</v>
      </c>
      <c r="L8" s="561"/>
      <c r="M8" s="17" t="s">
        <v>51</v>
      </c>
      <c r="N8" s="18" t="s">
        <v>50</v>
      </c>
      <c r="O8" s="562"/>
      <c r="P8" s="562"/>
      <c r="Q8" s="563" t="s">
        <v>60</v>
      </c>
      <c r="R8" s="563"/>
      <c r="S8" s="563"/>
      <c r="T8" s="18" t="s">
        <v>51</v>
      </c>
      <c r="U8" s="18"/>
      <c r="V8" s="20"/>
      <c r="W8" s="20"/>
      <c r="X8" s="20"/>
      <c r="Y8" s="20"/>
      <c r="Z8" s="20"/>
      <c r="AA8" s="19"/>
      <c r="AB8" s="19"/>
      <c r="AC8" s="20"/>
      <c r="AD8" s="19"/>
      <c r="AE8" s="19"/>
      <c r="AF8" s="19"/>
      <c r="AG8" s="19"/>
      <c r="AH8" s="20"/>
      <c r="AI8" s="21"/>
      <c r="AJ8" s="21"/>
      <c r="AK8" s="21"/>
      <c r="AL8" s="21"/>
      <c r="AM8" s="21"/>
      <c r="AN8" s="21"/>
      <c r="AO8" s="21"/>
      <c r="AP8" s="21"/>
      <c r="AQ8" s="21"/>
      <c r="AR8" s="21"/>
      <c r="AS8" s="21"/>
      <c r="AT8" s="21"/>
      <c r="AU8" s="21"/>
      <c r="AV8" s="21"/>
      <c r="AW8" s="21"/>
      <c r="AX8" s="21"/>
      <c r="AY8" s="21"/>
      <c r="AZ8" s="21"/>
      <c r="BA8" s="21"/>
      <c r="BB8" s="21"/>
      <c r="BC8" s="21"/>
      <c r="BD8" s="20"/>
    </row>
    <row r="9" spans="2:56" ht="18" customHeight="1">
      <c r="B9" s="578" t="s">
        <v>61</v>
      </c>
      <c r="C9" s="579"/>
      <c r="D9" s="579"/>
      <c r="E9" s="579"/>
      <c r="F9" s="580"/>
      <c r="G9" s="587" t="s">
        <v>54</v>
      </c>
      <c r="H9" s="588"/>
      <c r="I9" s="593" t="s">
        <v>62</v>
      </c>
      <c r="J9" s="594"/>
      <c r="K9" s="594"/>
      <c r="L9" s="594"/>
      <c r="M9" s="594"/>
      <c r="N9" s="595"/>
      <c r="O9" s="599" t="s">
        <v>63</v>
      </c>
      <c r="P9" s="599"/>
      <c r="Q9" s="599"/>
      <c r="R9" s="599"/>
      <c r="S9" s="599"/>
      <c r="T9" s="599"/>
      <c r="U9" s="599"/>
      <c r="V9" s="599" t="s">
        <v>64</v>
      </c>
      <c r="W9" s="599"/>
      <c r="X9" s="599"/>
      <c r="Y9" s="599"/>
      <c r="Z9" s="599"/>
      <c r="AA9" s="599"/>
      <c r="AB9" s="599"/>
      <c r="AC9" s="599" t="s">
        <v>65</v>
      </c>
      <c r="AD9" s="599"/>
      <c r="AE9" s="599"/>
      <c r="AF9" s="599"/>
      <c r="AG9" s="599"/>
      <c r="AH9" s="599"/>
      <c r="AI9" s="599"/>
      <c r="AJ9" s="599" t="s">
        <v>66</v>
      </c>
      <c r="AK9" s="599"/>
      <c r="AL9" s="599"/>
      <c r="AM9" s="599"/>
      <c r="AN9" s="599"/>
      <c r="AO9" s="599"/>
      <c r="AP9" s="599"/>
      <c r="AQ9" s="564" t="s">
        <v>67</v>
      </c>
      <c r="AR9" s="612"/>
      <c r="AS9" s="613"/>
      <c r="AT9" s="564" t="s">
        <v>68</v>
      </c>
      <c r="AU9" s="612"/>
      <c r="AV9" s="613"/>
      <c r="AW9" s="564" t="s">
        <v>69</v>
      </c>
      <c r="AX9" s="612"/>
      <c r="AY9" s="613"/>
      <c r="AZ9" s="564" t="s">
        <v>70</v>
      </c>
      <c r="BA9" s="565"/>
      <c r="BB9" s="565"/>
      <c r="BC9" s="565"/>
      <c r="BD9" s="566"/>
    </row>
    <row r="10" spans="2:56" ht="18" customHeight="1">
      <c r="B10" s="581"/>
      <c r="C10" s="582"/>
      <c r="D10" s="582"/>
      <c r="E10" s="582"/>
      <c r="F10" s="583"/>
      <c r="G10" s="589"/>
      <c r="H10" s="590"/>
      <c r="I10" s="596"/>
      <c r="J10" s="597"/>
      <c r="K10" s="597"/>
      <c r="L10" s="597"/>
      <c r="M10" s="597"/>
      <c r="N10" s="598"/>
      <c r="O10" s="23">
        <v>1</v>
      </c>
      <c r="P10" s="23">
        <v>2</v>
      </c>
      <c r="Q10" s="23">
        <v>3</v>
      </c>
      <c r="R10" s="23">
        <v>4</v>
      </c>
      <c r="S10" s="23">
        <v>5</v>
      </c>
      <c r="T10" s="23">
        <v>6</v>
      </c>
      <c r="U10" s="23">
        <v>7</v>
      </c>
      <c r="V10" s="23">
        <v>8</v>
      </c>
      <c r="W10" s="23">
        <v>9</v>
      </c>
      <c r="X10" s="23">
        <v>10</v>
      </c>
      <c r="Y10" s="23">
        <v>11</v>
      </c>
      <c r="Z10" s="23">
        <v>12</v>
      </c>
      <c r="AA10" s="23">
        <v>13</v>
      </c>
      <c r="AB10" s="23">
        <v>14</v>
      </c>
      <c r="AC10" s="23">
        <v>15</v>
      </c>
      <c r="AD10" s="23">
        <v>16</v>
      </c>
      <c r="AE10" s="23">
        <v>17</v>
      </c>
      <c r="AF10" s="23">
        <v>18</v>
      </c>
      <c r="AG10" s="23">
        <v>19</v>
      </c>
      <c r="AH10" s="23">
        <v>20</v>
      </c>
      <c r="AI10" s="23">
        <v>21</v>
      </c>
      <c r="AJ10" s="23">
        <v>22</v>
      </c>
      <c r="AK10" s="23">
        <v>23</v>
      </c>
      <c r="AL10" s="23">
        <v>24</v>
      </c>
      <c r="AM10" s="23">
        <v>25</v>
      </c>
      <c r="AN10" s="23">
        <v>26</v>
      </c>
      <c r="AO10" s="23">
        <v>27</v>
      </c>
      <c r="AP10" s="23">
        <v>28</v>
      </c>
      <c r="AQ10" s="614"/>
      <c r="AR10" s="615"/>
      <c r="AS10" s="616"/>
      <c r="AT10" s="614"/>
      <c r="AU10" s="615"/>
      <c r="AV10" s="616"/>
      <c r="AW10" s="614"/>
      <c r="AX10" s="615"/>
      <c r="AY10" s="616"/>
      <c r="AZ10" s="567"/>
      <c r="BA10" s="568"/>
      <c r="BB10" s="568"/>
      <c r="BC10" s="568"/>
      <c r="BD10" s="569"/>
    </row>
    <row r="11" spans="2:56" ht="18" customHeight="1">
      <c r="B11" s="584"/>
      <c r="C11" s="585"/>
      <c r="D11" s="585"/>
      <c r="E11" s="585"/>
      <c r="F11" s="586"/>
      <c r="G11" s="591"/>
      <c r="H11" s="592"/>
      <c r="I11" s="573"/>
      <c r="J11" s="574"/>
      <c r="K11" s="574"/>
      <c r="L11" s="575"/>
      <c r="M11" s="576" t="s">
        <v>55</v>
      </c>
      <c r="N11" s="577"/>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617"/>
      <c r="AR11" s="618"/>
      <c r="AS11" s="619"/>
      <c r="AT11" s="617"/>
      <c r="AU11" s="618"/>
      <c r="AV11" s="619"/>
      <c r="AW11" s="617"/>
      <c r="AX11" s="618"/>
      <c r="AY11" s="619"/>
      <c r="AZ11" s="570"/>
      <c r="BA11" s="571"/>
      <c r="BB11" s="571"/>
      <c r="BC11" s="571"/>
      <c r="BD11" s="572"/>
    </row>
    <row r="12" spans="2:56" ht="30" customHeight="1">
      <c r="B12" s="621"/>
      <c r="C12" s="622"/>
      <c r="D12" s="622"/>
      <c r="E12" s="622"/>
      <c r="F12" s="623"/>
      <c r="G12" s="576"/>
      <c r="H12" s="577"/>
      <c r="I12" s="600"/>
      <c r="J12" s="601"/>
      <c r="K12" s="601"/>
      <c r="L12" s="601"/>
      <c r="M12" s="601"/>
      <c r="N12" s="602"/>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603">
        <f>SUM(O12:AP12)</f>
        <v>0</v>
      </c>
      <c r="AR12" s="604"/>
      <c r="AS12" s="605"/>
      <c r="AT12" s="606">
        <f>ROUNDDOWN(AQ12/4,2)</f>
        <v>0</v>
      </c>
      <c r="AU12" s="607"/>
      <c r="AV12" s="608"/>
      <c r="AW12" s="609">
        <f>IF($Y$4=0,"",ROUNDDOWN(AT12/$Y$4,2))</f>
      </c>
      <c r="AX12" s="610"/>
      <c r="AY12" s="611"/>
      <c r="AZ12" s="576"/>
      <c r="BA12" s="620"/>
      <c r="BB12" s="620"/>
      <c r="BC12" s="620"/>
      <c r="BD12" s="577"/>
    </row>
    <row r="13" spans="2:56" ht="30" customHeight="1">
      <c r="B13" s="621"/>
      <c r="C13" s="622"/>
      <c r="D13" s="622"/>
      <c r="E13" s="622"/>
      <c r="F13" s="623"/>
      <c r="G13" s="576"/>
      <c r="H13" s="577"/>
      <c r="I13" s="600"/>
      <c r="J13" s="601"/>
      <c r="K13" s="601"/>
      <c r="L13" s="601"/>
      <c r="M13" s="601"/>
      <c r="N13" s="602"/>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603">
        <f>SUM(O13:AP13)</f>
        <v>0</v>
      </c>
      <c r="AR13" s="604"/>
      <c r="AS13" s="605"/>
      <c r="AT13" s="606">
        <f>ROUNDDOWN(AQ13/4,2)</f>
        <v>0</v>
      </c>
      <c r="AU13" s="607"/>
      <c r="AV13" s="608"/>
      <c r="AW13" s="609">
        <f aca="true" t="shared" si="0" ref="AW13:AW31">IF($Y$4=0,"",ROUNDDOWN(AT13/$Y$4,2))</f>
      </c>
      <c r="AX13" s="610"/>
      <c r="AY13" s="611"/>
      <c r="AZ13" s="576"/>
      <c r="BA13" s="620"/>
      <c r="BB13" s="620"/>
      <c r="BC13" s="620"/>
      <c r="BD13" s="577"/>
    </row>
    <row r="14" spans="2:56" ht="30" customHeight="1">
      <c r="B14" s="621"/>
      <c r="C14" s="622"/>
      <c r="D14" s="622"/>
      <c r="E14" s="622"/>
      <c r="F14" s="623"/>
      <c r="G14" s="576"/>
      <c r="H14" s="577"/>
      <c r="I14" s="600"/>
      <c r="J14" s="601"/>
      <c r="K14" s="601"/>
      <c r="L14" s="601"/>
      <c r="M14" s="601"/>
      <c r="N14" s="602"/>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603">
        <f>SUM(O14:AP14)</f>
        <v>0</v>
      </c>
      <c r="AR14" s="604"/>
      <c r="AS14" s="605"/>
      <c r="AT14" s="606">
        <f>ROUNDDOWN(AQ14/4,2)</f>
        <v>0</v>
      </c>
      <c r="AU14" s="607"/>
      <c r="AV14" s="608"/>
      <c r="AW14" s="609">
        <f t="shared" si="0"/>
      </c>
      <c r="AX14" s="610"/>
      <c r="AY14" s="611"/>
      <c r="AZ14" s="624"/>
      <c r="BA14" s="625"/>
      <c r="BB14" s="625"/>
      <c r="BC14" s="625"/>
      <c r="BD14" s="626"/>
    </row>
    <row r="15" spans="2:56" ht="15" customHeight="1">
      <c r="B15" s="593"/>
      <c r="C15" s="594"/>
      <c r="D15" s="594"/>
      <c r="E15" s="594"/>
      <c r="F15" s="595"/>
      <c r="G15" s="593"/>
      <c r="H15" s="595"/>
      <c r="I15" s="627"/>
      <c r="J15" s="628"/>
      <c r="K15" s="628"/>
      <c r="L15" s="628"/>
      <c r="M15" s="599" t="s">
        <v>71</v>
      </c>
      <c r="N15" s="599"/>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603">
        <f>SUM(O15:AP15)</f>
        <v>0</v>
      </c>
      <c r="AR15" s="604"/>
      <c r="AS15" s="605"/>
      <c r="AT15" s="606">
        <f>ROUNDDOWN(AQ15/4,2)</f>
        <v>0</v>
      </c>
      <c r="AU15" s="607"/>
      <c r="AV15" s="608"/>
      <c r="AW15" s="609">
        <f t="shared" si="0"/>
      </c>
      <c r="AX15" s="610"/>
      <c r="AY15" s="611"/>
      <c r="AZ15" s="624"/>
      <c r="BA15" s="625"/>
      <c r="BB15" s="625"/>
      <c r="BC15" s="625"/>
      <c r="BD15" s="626"/>
    </row>
    <row r="16" spans="2:56" ht="15" customHeight="1">
      <c r="B16" s="573"/>
      <c r="C16" s="574"/>
      <c r="D16" s="574"/>
      <c r="E16" s="574"/>
      <c r="F16" s="575"/>
      <c r="G16" s="573"/>
      <c r="H16" s="575"/>
      <c r="I16" s="629"/>
      <c r="J16" s="630"/>
      <c r="K16" s="630"/>
      <c r="L16" s="630"/>
      <c r="M16" s="599" t="s">
        <v>72</v>
      </c>
      <c r="N16" s="599"/>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603">
        <f>SUM(O16:AP16)</f>
        <v>0</v>
      </c>
      <c r="AR16" s="604"/>
      <c r="AS16" s="605"/>
      <c r="AT16" s="606">
        <f>ROUNDDOWN(AQ16/4,2)</f>
        <v>0</v>
      </c>
      <c r="AU16" s="607"/>
      <c r="AV16" s="608"/>
      <c r="AW16" s="609">
        <f t="shared" si="0"/>
      </c>
      <c r="AX16" s="610"/>
      <c r="AY16" s="611"/>
      <c r="AZ16" s="624"/>
      <c r="BA16" s="625"/>
      <c r="BB16" s="625"/>
      <c r="BC16" s="625"/>
      <c r="BD16" s="626"/>
    </row>
    <row r="17" spans="2:56" ht="15" customHeight="1">
      <c r="B17" s="593"/>
      <c r="C17" s="594"/>
      <c r="D17" s="594"/>
      <c r="E17" s="594"/>
      <c r="F17" s="595"/>
      <c r="G17" s="593"/>
      <c r="H17" s="595"/>
      <c r="I17" s="627"/>
      <c r="J17" s="628"/>
      <c r="K17" s="628"/>
      <c r="L17" s="628"/>
      <c r="M17" s="599" t="s">
        <v>71</v>
      </c>
      <c r="N17" s="599"/>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603">
        <f aca="true" t="shared" si="1" ref="AQ17:AQ28">SUM(O17:AP17)</f>
        <v>0</v>
      </c>
      <c r="AR17" s="604"/>
      <c r="AS17" s="605"/>
      <c r="AT17" s="606">
        <f aca="true" t="shared" si="2" ref="AT17:AT28">ROUNDDOWN(AQ17/4,2)</f>
        <v>0</v>
      </c>
      <c r="AU17" s="607"/>
      <c r="AV17" s="608"/>
      <c r="AW17" s="609">
        <f t="shared" si="0"/>
      </c>
      <c r="AX17" s="610"/>
      <c r="AY17" s="611"/>
      <c r="AZ17" s="624"/>
      <c r="BA17" s="625"/>
      <c r="BB17" s="625"/>
      <c r="BC17" s="625"/>
      <c r="BD17" s="626"/>
    </row>
    <row r="18" spans="2:56" ht="15" customHeight="1">
      <c r="B18" s="573"/>
      <c r="C18" s="574"/>
      <c r="D18" s="574"/>
      <c r="E18" s="574"/>
      <c r="F18" s="575"/>
      <c r="G18" s="573"/>
      <c r="H18" s="575"/>
      <c r="I18" s="629"/>
      <c r="J18" s="630"/>
      <c r="K18" s="630"/>
      <c r="L18" s="630"/>
      <c r="M18" s="599" t="s">
        <v>72</v>
      </c>
      <c r="N18" s="599"/>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603">
        <f t="shared" si="1"/>
        <v>0</v>
      </c>
      <c r="AR18" s="604"/>
      <c r="AS18" s="605"/>
      <c r="AT18" s="606">
        <f t="shared" si="2"/>
        <v>0</v>
      </c>
      <c r="AU18" s="607"/>
      <c r="AV18" s="608"/>
      <c r="AW18" s="609">
        <f t="shared" si="0"/>
      </c>
      <c r="AX18" s="610"/>
      <c r="AY18" s="611"/>
      <c r="AZ18" s="624"/>
      <c r="BA18" s="625"/>
      <c r="BB18" s="625"/>
      <c r="BC18" s="625"/>
      <c r="BD18" s="626"/>
    </row>
    <row r="19" spans="2:56" ht="15" customHeight="1">
      <c r="B19" s="593"/>
      <c r="C19" s="594"/>
      <c r="D19" s="594"/>
      <c r="E19" s="594"/>
      <c r="F19" s="595"/>
      <c r="G19" s="593"/>
      <c r="H19" s="595"/>
      <c r="I19" s="627"/>
      <c r="J19" s="628"/>
      <c r="K19" s="628"/>
      <c r="L19" s="628"/>
      <c r="M19" s="599" t="s">
        <v>71</v>
      </c>
      <c r="N19" s="599"/>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603">
        <f t="shared" si="1"/>
        <v>0</v>
      </c>
      <c r="AR19" s="604"/>
      <c r="AS19" s="605"/>
      <c r="AT19" s="606">
        <f t="shared" si="2"/>
        <v>0</v>
      </c>
      <c r="AU19" s="607"/>
      <c r="AV19" s="608"/>
      <c r="AW19" s="609">
        <f t="shared" si="0"/>
      </c>
      <c r="AX19" s="610"/>
      <c r="AY19" s="611"/>
      <c r="AZ19" s="624"/>
      <c r="BA19" s="625"/>
      <c r="BB19" s="625"/>
      <c r="BC19" s="625"/>
      <c r="BD19" s="626"/>
    </row>
    <row r="20" spans="2:56" ht="15" customHeight="1">
      <c r="B20" s="573"/>
      <c r="C20" s="574"/>
      <c r="D20" s="574"/>
      <c r="E20" s="574"/>
      <c r="F20" s="575"/>
      <c r="G20" s="573"/>
      <c r="H20" s="575"/>
      <c r="I20" s="629"/>
      <c r="J20" s="630"/>
      <c r="K20" s="630"/>
      <c r="L20" s="630"/>
      <c r="M20" s="599" t="s">
        <v>72</v>
      </c>
      <c r="N20" s="599"/>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603">
        <f t="shared" si="1"/>
        <v>0</v>
      </c>
      <c r="AR20" s="604"/>
      <c r="AS20" s="605"/>
      <c r="AT20" s="606">
        <f t="shared" si="2"/>
        <v>0</v>
      </c>
      <c r="AU20" s="607"/>
      <c r="AV20" s="608"/>
      <c r="AW20" s="609">
        <f t="shared" si="0"/>
      </c>
      <c r="AX20" s="610"/>
      <c r="AY20" s="611"/>
      <c r="AZ20" s="624"/>
      <c r="BA20" s="625"/>
      <c r="BB20" s="625"/>
      <c r="BC20" s="625"/>
      <c r="BD20" s="626"/>
    </row>
    <row r="21" spans="2:56" ht="15" customHeight="1">
      <c r="B21" s="593"/>
      <c r="C21" s="594"/>
      <c r="D21" s="594"/>
      <c r="E21" s="594"/>
      <c r="F21" s="595"/>
      <c r="G21" s="593"/>
      <c r="H21" s="595"/>
      <c r="I21" s="627"/>
      <c r="J21" s="628"/>
      <c r="K21" s="628"/>
      <c r="L21" s="628"/>
      <c r="M21" s="599" t="s">
        <v>71</v>
      </c>
      <c r="N21" s="599"/>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603">
        <f t="shared" si="1"/>
        <v>0</v>
      </c>
      <c r="AR21" s="604"/>
      <c r="AS21" s="605"/>
      <c r="AT21" s="606">
        <f t="shared" si="2"/>
        <v>0</v>
      </c>
      <c r="AU21" s="607"/>
      <c r="AV21" s="608"/>
      <c r="AW21" s="609">
        <f t="shared" si="0"/>
      </c>
      <c r="AX21" s="610"/>
      <c r="AY21" s="611"/>
      <c r="AZ21" s="624"/>
      <c r="BA21" s="625"/>
      <c r="BB21" s="625"/>
      <c r="BC21" s="625"/>
      <c r="BD21" s="626"/>
    </row>
    <row r="22" spans="2:56" ht="15" customHeight="1">
      <c r="B22" s="573"/>
      <c r="C22" s="574"/>
      <c r="D22" s="574"/>
      <c r="E22" s="574"/>
      <c r="F22" s="575"/>
      <c r="G22" s="573"/>
      <c r="H22" s="575"/>
      <c r="I22" s="629"/>
      <c r="J22" s="630"/>
      <c r="K22" s="630"/>
      <c r="L22" s="630"/>
      <c r="M22" s="599" t="s">
        <v>72</v>
      </c>
      <c r="N22" s="599"/>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603">
        <f t="shared" si="1"/>
        <v>0</v>
      </c>
      <c r="AR22" s="604"/>
      <c r="AS22" s="605"/>
      <c r="AT22" s="606">
        <f t="shared" si="2"/>
        <v>0</v>
      </c>
      <c r="AU22" s="607"/>
      <c r="AV22" s="608"/>
      <c r="AW22" s="609">
        <f t="shared" si="0"/>
      </c>
      <c r="AX22" s="610"/>
      <c r="AY22" s="611"/>
      <c r="AZ22" s="624"/>
      <c r="BA22" s="625"/>
      <c r="BB22" s="625"/>
      <c r="BC22" s="625"/>
      <c r="BD22" s="626"/>
    </row>
    <row r="23" spans="2:56" ht="15" customHeight="1">
      <c r="B23" s="593"/>
      <c r="C23" s="594"/>
      <c r="D23" s="594"/>
      <c r="E23" s="594"/>
      <c r="F23" s="595"/>
      <c r="G23" s="593"/>
      <c r="H23" s="595"/>
      <c r="I23" s="627"/>
      <c r="J23" s="628"/>
      <c r="K23" s="628"/>
      <c r="L23" s="628"/>
      <c r="M23" s="599" t="s">
        <v>71</v>
      </c>
      <c r="N23" s="599"/>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603">
        <f t="shared" si="1"/>
        <v>0</v>
      </c>
      <c r="AR23" s="604"/>
      <c r="AS23" s="605"/>
      <c r="AT23" s="606">
        <f t="shared" si="2"/>
        <v>0</v>
      </c>
      <c r="AU23" s="607"/>
      <c r="AV23" s="608"/>
      <c r="AW23" s="609">
        <f t="shared" si="0"/>
      </c>
      <c r="AX23" s="610"/>
      <c r="AY23" s="611"/>
      <c r="AZ23" s="624"/>
      <c r="BA23" s="625"/>
      <c r="BB23" s="625"/>
      <c r="BC23" s="625"/>
      <c r="BD23" s="626"/>
    </row>
    <row r="24" spans="2:56" ht="15" customHeight="1">
      <c r="B24" s="573"/>
      <c r="C24" s="574"/>
      <c r="D24" s="574"/>
      <c r="E24" s="574"/>
      <c r="F24" s="575"/>
      <c r="G24" s="573"/>
      <c r="H24" s="575"/>
      <c r="I24" s="629"/>
      <c r="J24" s="630"/>
      <c r="K24" s="630"/>
      <c r="L24" s="630"/>
      <c r="M24" s="599" t="s">
        <v>72</v>
      </c>
      <c r="N24" s="599"/>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603">
        <f t="shared" si="1"/>
        <v>0</v>
      </c>
      <c r="AR24" s="604"/>
      <c r="AS24" s="605"/>
      <c r="AT24" s="606">
        <f t="shared" si="2"/>
        <v>0</v>
      </c>
      <c r="AU24" s="607"/>
      <c r="AV24" s="608"/>
      <c r="AW24" s="609">
        <f t="shared" si="0"/>
      </c>
      <c r="AX24" s="610"/>
      <c r="AY24" s="611"/>
      <c r="AZ24" s="624"/>
      <c r="BA24" s="625"/>
      <c r="BB24" s="625"/>
      <c r="BC24" s="625"/>
      <c r="BD24" s="626"/>
    </row>
    <row r="25" spans="2:56" ht="15" customHeight="1">
      <c r="B25" s="593"/>
      <c r="C25" s="594"/>
      <c r="D25" s="594"/>
      <c r="E25" s="594"/>
      <c r="F25" s="595"/>
      <c r="G25" s="593"/>
      <c r="H25" s="595"/>
      <c r="I25" s="627"/>
      <c r="J25" s="628"/>
      <c r="K25" s="628"/>
      <c r="L25" s="628"/>
      <c r="M25" s="599" t="s">
        <v>71</v>
      </c>
      <c r="N25" s="599"/>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603">
        <f t="shared" si="1"/>
        <v>0</v>
      </c>
      <c r="AR25" s="604"/>
      <c r="AS25" s="605"/>
      <c r="AT25" s="606">
        <f t="shared" si="2"/>
        <v>0</v>
      </c>
      <c r="AU25" s="607"/>
      <c r="AV25" s="608"/>
      <c r="AW25" s="609">
        <f t="shared" si="0"/>
      </c>
      <c r="AX25" s="610"/>
      <c r="AY25" s="611"/>
      <c r="AZ25" s="624"/>
      <c r="BA25" s="625"/>
      <c r="BB25" s="625"/>
      <c r="BC25" s="625"/>
      <c r="BD25" s="626"/>
    </row>
    <row r="26" spans="2:56" ht="15" customHeight="1">
      <c r="B26" s="573"/>
      <c r="C26" s="574"/>
      <c r="D26" s="574"/>
      <c r="E26" s="574"/>
      <c r="F26" s="575"/>
      <c r="G26" s="573"/>
      <c r="H26" s="575"/>
      <c r="I26" s="629"/>
      <c r="J26" s="630"/>
      <c r="K26" s="630"/>
      <c r="L26" s="630"/>
      <c r="M26" s="599" t="s">
        <v>72</v>
      </c>
      <c r="N26" s="599"/>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603">
        <f t="shared" si="1"/>
        <v>0</v>
      </c>
      <c r="AR26" s="604"/>
      <c r="AS26" s="605"/>
      <c r="AT26" s="606">
        <f t="shared" si="2"/>
        <v>0</v>
      </c>
      <c r="AU26" s="607"/>
      <c r="AV26" s="608"/>
      <c r="AW26" s="609">
        <f t="shared" si="0"/>
      </c>
      <c r="AX26" s="610"/>
      <c r="AY26" s="611"/>
      <c r="AZ26" s="624"/>
      <c r="BA26" s="625"/>
      <c r="BB26" s="625"/>
      <c r="BC26" s="625"/>
      <c r="BD26" s="626"/>
    </row>
    <row r="27" spans="2:56" ht="15" customHeight="1">
      <c r="B27" s="593"/>
      <c r="C27" s="594"/>
      <c r="D27" s="594"/>
      <c r="E27" s="594"/>
      <c r="F27" s="595"/>
      <c r="G27" s="593"/>
      <c r="H27" s="595"/>
      <c r="I27" s="627"/>
      <c r="J27" s="628"/>
      <c r="K27" s="628"/>
      <c r="L27" s="628"/>
      <c r="M27" s="599" t="s">
        <v>71</v>
      </c>
      <c r="N27" s="599"/>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603">
        <f t="shared" si="1"/>
        <v>0</v>
      </c>
      <c r="AR27" s="604"/>
      <c r="AS27" s="605"/>
      <c r="AT27" s="606">
        <f t="shared" si="2"/>
        <v>0</v>
      </c>
      <c r="AU27" s="607"/>
      <c r="AV27" s="608"/>
      <c r="AW27" s="609">
        <f t="shared" si="0"/>
      </c>
      <c r="AX27" s="610"/>
      <c r="AY27" s="611"/>
      <c r="AZ27" s="624"/>
      <c r="BA27" s="625"/>
      <c r="BB27" s="625"/>
      <c r="BC27" s="625"/>
      <c r="BD27" s="626"/>
    </row>
    <row r="28" spans="2:56" ht="15" customHeight="1">
      <c r="B28" s="573"/>
      <c r="C28" s="574"/>
      <c r="D28" s="574"/>
      <c r="E28" s="574"/>
      <c r="F28" s="575"/>
      <c r="G28" s="573"/>
      <c r="H28" s="575"/>
      <c r="I28" s="629"/>
      <c r="J28" s="630"/>
      <c r="K28" s="630"/>
      <c r="L28" s="630"/>
      <c r="M28" s="599" t="s">
        <v>72</v>
      </c>
      <c r="N28" s="599"/>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603">
        <f t="shared" si="1"/>
        <v>0</v>
      </c>
      <c r="AR28" s="604"/>
      <c r="AS28" s="605"/>
      <c r="AT28" s="606">
        <f t="shared" si="2"/>
        <v>0</v>
      </c>
      <c r="AU28" s="607"/>
      <c r="AV28" s="608"/>
      <c r="AW28" s="609">
        <f t="shared" si="0"/>
      </c>
      <c r="AX28" s="610"/>
      <c r="AY28" s="611"/>
      <c r="AZ28" s="624"/>
      <c r="BA28" s="625"/>
      <c r="BB28" s="625"/>
      <c r="BC28" s="625"/>
      <c r="BD28" s="626"/>
    </row>
    <row r="29" spans="2:56" ht="15" customHeight="1">
      <c r="B29" s="593"/>
      <c r="C29" s="594"/>
      <c r="D29" s="594"/>
      <c r="E29" s="594"/>
      <c r="F29" s="595"/>
      <c r="G29" s="593"/>
      <c r="H29" s="595"/>
      <c r="I29" s="627"/>
      <c r="J29" s="628"/>
      <c r="K29" s="628"/>
      <c r="L29" s="628"/>
      <c r="M29" s="599" t="s">
        <v>71</v>
      </c>
      <c r="N29" s="599"/>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603">
        <f>SUM(O29:AP29)</f>
        <v>0</v>
      </c>
      <c r="AR29" s="604"/>
      <c r="AS29" s="605"/>
      <c r="AT29" s="606">
        <f>ROUNDDOWN(AQ29/4,2)</f>
        <v>0</v>
      </c>
      <c r="AU29" s="607"/>
      <c r="AV29" s="608"/>
      <c r="AW29" s="609">
        <f t="shared" si="0"/>
      </c>
      <c r="AX29" s="610"/>
      <c r="AY29" s="611"/>
      <c r="AZ29" s="624"/>
      <c r="BA29" s="625"/>
      <c r="BB29" s="625"/>
      <c r="BC29" s="625"/>
      <c r="BD29" s="626"/>
    </row>
    <row r="30" spans="2:56" ht="15" customHeight="1">
      <c r="B30" s="573"/>
      <c r="C30" s="574"/>
      <c r="D30" s="574"/>
      <c r="E30" s="574"/>
      <c r="F30" s="575"/>
      <c r="G30" s="573"/>
      <c r="H30" s="575"/>
      <c r="I30" s="629"/>
      <c r="J30" s="630"/>
      <c r="K30" s="630"/>
      <c r="L30" s="630"/>
      <c r="M30" s="599" t="s">
        <v>72</v>
      </c>
      <c r="N30" s="599"/>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603">
        <f>SUM(O30:AP30)</f>
        <v>0</v>
      </c>
      <c r="AR30" s="604"/>
      <c r="AS30" s="605"/>
      <c r="AT30" s="606">
        <f>ROUNDDOWN(AQ30/4,2)</f>
        <v>0</v>
      </c>
      <c r="AU30" s="607"/>
      <c r="AV30" s="608"/>
      <c r="AW30" s="609">
        <f t="shared" si="0"/>
      </c>
      <c r="AX30" s="610"/>
      <c r="AY30" s="611"/>
      <c r="AZ30" s="624"/>
      <c r="BA30" s="625"/>
      <c r="BB30" s="625"/>
      <c r="BC30" s="625"/>
      <c r="BD30" s="626"/>
    </row>
    <row r="31" spans="2:56" ht="15" customHeight="1">
      <c r="B31" s="609" t="s">
        <v>73</v>
      </c>
      <c r="C31" s="610"/>
      <c r="D31" s="610"/>
      <c r="E31" s="610"/>
      <c r="F31" s="610"/>
      <c r="G31" s="610"/>
      <c r="H31" s="610"/>
      <c r="I31" s="610"/>
      <c r="J31" s="610"/>
      <c r="K31" s="610"/>
      <c r="L31" s="610"/>
      <c r="M31" s="610"/>
      <c r="N31" s="611"/>
      <c r="O31" s="302">
        <f>SUM(O13,O15,O17,O19,O21,O23,O25,O27,O29)</f>
        <v>0</v>
      </c>
      <c r="P31" s="302">
        <f aca="true" t="shared" si="3" ref="P31:AP31">SUM(P13,P15,P17,P19,P21,P23,P25,P27,P29)</f>
        <v>0</v>
      </c>
      <c r="Q31" s="302">
        <f t="shared" si="3"/>
        <v>0</v>
      </c>
      <c r="R31" s="302">
        <f t="shared" si="3"/>
        <v>0</v>
      </c>
      <c r="S31" s="302">
        <f t="shared" si="3"/>
        <v>0</v>
      </c>
      <c r="T31" s="302">
        <f t="shared" si="3"/>
        <v>0</v>
      </c>
      <c r="U31" s="302">
        <f t="shared" si="3"/>
        <v>0</v>
      </c>
      <c r="V31" s="302">
        <f t="shared" si="3"/>
        <v>0</v>
      </c>
      <c r="W31" s="302">
        <f t="shared" si="3"/>
        <v>0</v>
      </c>
      <c r="X31" s="302">
        <f t="shared" si="3"/>
        <v>0</v>
      </c>
      <c r="Y31" s="302">
        <f t="shared" si="3"/>
        <v>0</v>
      </c>
      <c r="Z31" s="302">
        <f t="shared" si="3"/>
        <v>0</v>
      </c>
      <c r="AA31" s="302">
        <f t="shared" si="3"/>
        <v>0</v>
      </c>
      <c r="AB31" s="302">
        <f t="shared" si="3"/>
        <v>0</v>
      </c>
      <c r="AC31" s="302">
        <f t="shared" si="3"/>
        <v>0</v>
      </c>
      <c r="AD31" s="302">
        <f t="shared" si="3"/>
        <v>0</v>
      </c>
      <c r="AE31" s="302">
        <f t="shared" si="3"/>
        <v>0</v>
      </c>
      <c r="AF31" s="302">
        <f t="shared" si="3"/>
        <v>0</v>
      </c>
      <c r="AG31" s="302">
        <f t="shared" si="3"/>
        <v>0</v>
      </c>
      <c r="AH31" s="302">
        <f t="shared" si="3"/>
        <v>0</v>
      </c>
      <c r="AI31" s="302">
        <f t="shared" si="3"/>
        <v>0</v>
      </c>
      <c r="AJ31" s="302">
        <f t="shared" si="3"/>
        <v>0</v>
      </c>
      <c r="AK31" s="302">
        <f t="shared" si="3"/>
        <v>0</v>
      </c>
      <c r="AL31" s="302">
        <f t="shared" si="3"/>
        <v>0</v>
      </c>
      <c r="AM31" s="302">
        <f t="shared" si="3"/>
        <v>0</v>
      </c>
      <c r="AN31" s="302">
        <f t="shared" si="3"/>
        <v>0</v>
      </c>
      <c r="AO31" s="302">
        <f t="shared" si="3"/>
        <v>0</v>
      </c>
      <c r="AP31" s="302">
        <f t="shared" si="3"/>
        <v>0</v>
      </c>
      <c r="AQ31" s="600"/>
      <c r="AR31" s="601"/>
      <c r="AS31" s="602"/>
      <c r="AT31" s="600"/>
      <c r="AU31" s="601"/>
      <c r="AV31" s="602"/>
      <c r="AW31" s="609">
        <f t="shared" si="0"/>
      </c>
      <c r="AX31" s="610"/>
      <c r="AY31" s="611"/>
      <c r="AZ31" s="624"/>
      <c r="BA31" s="625"/>
      <c r="BB31" s="625"/>
      <c r="BC31" s="625"/>
      <c r="BD31" s="626"/>
    </row>
    <row r="32" spans="2:56" s="25" customFormat="1" ht="15" customHeight="1">
      <c r="B32" s="631" t="s">
        <v>177</v>
      </c>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c r="AL32" s="631"/>
      <c r="AM32" s="631"/>
      <c r="AN32" s="631"/>
      <c r="AO32" s="631"/>
      <c r="AP32" s="631"/>
      <c r="AQ32" s="631"/>
      <c r="AR32" s="631"/>
      <c r="AS32" s="631"/>
      <c r="AT32" s="631"/>
      <c r="AU32" s="631"/>
      <c r="AV32" s="631"/>
      <c r="AW32" s="631"/>
      <c r="AX32" s="631"/>
      <c r="AY32" s="631"/>
      <c r="AZ32" s="631"/>
      <c r="BA32" s="631"/>
      <c r="BB32" s="631"/>
      <c r="BC32" s="631"/>
      <c r="BD32" s="631"/>
    </row>
    <row r="33" spans="2:56" s="25" customFormat="1" ht="15" customHeight="1">
      <c r="B33" s="632" t="s">
        <v>624</v>
      </c>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3"/>
      <c r="AN33" s="634"/>
      <c r="AO33" s="634"/>
      <c r="AP33" s="634"/>
      <c r="AQ33" s="634"/>
      <c r="AR33" s="634"/>
      <c r="AS33" s="634"/>
      <c r="AT33" s="634"/>
      <c r="AU33" s="634"/>
      <c r="AV33" s="634"/>
      <c r="AW33" s="634"/>
      <c r="AX33" s="634"/>
      <c r="AY33" s="634"/>
      <c r="AZ33" s="634"/>
      <c r="BA33" s="634"/>
      <c r="BB33" s="634"/>
      <c r="BC33" s="634"/>
      <c r="BD33" s="634"/>
    </row>
    <row r="34" spans="2:56" s="25" customFormat="1" ht="15" customHeight="1">
      <c r="B34" s="632" t="s">
        <v>178</v>
      </c>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3"/>
      <c r="AN34" s="634"/>
      <c r="AO34" s="634"/>
      <c r="AP34" s="634"/>
      <c r="AQ34" s="634"/>
      <c r="AR34" s="634"/>
      <c r="AS34" s="634"/>
      <c r="AT34" s="634"/>
      <c r="AU34" s="634"/>
      <c r="AV34" s="634"/>
      <c r="AW34" s="634"/>
      <c r="AX34" s="634"/>
      <c r="AY34" s="634"/>
      <c r="AZ34" s="634"/>
      <c r="BA34" s="634"/>
      <c r="BB34" s="634"/>
      <c r="BC34" s="634"/>
      <c r="BD34" s="634"/>
    </row>
    <row r="35" spans="2:56" s="25" customFormat="1" ht="15" customHeight="1">
      <c r="B35" s="632" t="s">
        <v>179</v>
      </c>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3"/>
      <c r="AN35" s="634"/>
      <c r="AO35" s="634"/>
      <c r="AP35" s="634"/>
      <c r="AQ35" s="634"/>
      <c r="AR35" s="634"/>
      <c r="AS35" s="634"/>
      <c r="AT35" s="634"/>
      <c r="AU35" s="634"/>
      <c r="AV35" s="634"/>
      <c r="AW35" s="634"/>
      <c r="AX35" s="634"/>
      <c r="AY35" s="634"/>
      <c r="AZ35" s="634"/>
      <c r="BA35" s="634"/>
      <c r="BB35" s="634"/>
      <c r="BC35" s="634"/>
      <c r="BD35" s="634"/>
    </row>
    <row r="36" spans="2:56" s="25" customFormat="1" ht="15" customHeight="1">
      <c r="B36" s="635" t="s">
        <v>625</v>
      </c>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6"/>
      <c r="AN36" s="637"/>
      <c r="AO36" s="637"/>
      <c r="AP36" s="637"/>
      <c r="AQ36" s="637"/>
      <c r="AR36" s="637"/>
      <c r="AS36" s="637"/>
      <c r="AT36" s="637"/>
      <c r="AU36" s="637"/>
      <c r="AV36" s="637"/>
      <c r="AW36" s="637"/>
      <c r="AX36" s="637"/>
      <c r="AY36" s="637"/>
      <c r="AZ36" s="637"/>
      <c r="BA36" s="637"/>
      <c r="BB36" s="637"/>
      <c r="BC36" s="637"/>
      <c r="BD36" s="637"/>
    </row>
    <row r="37" spans="2:56" ht="6" customHeight="1" thickBot="1">
      <c r="B37" s="638"/>
      <c r="C37" s="638"/>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8"/>
      <c r="AK37" s="638"/>
      <c r="AL37" s="638"/>
      <c r="AM37" s="639"/>
      <c r="AN37" s="640"/>
      <c r="AO37" s="640"/>
      <c r="AP37" s="640"/>
      <c r="AQ37" s="640"/>
      <c r="AR37" s="640"/>
      <c r="AS37" s="640"/>
      <c r="AT37" s="640"/>
      <c r="AU37" s="640"/>
      <c r="AV37" s="640"/>
      <c r="AW37" s="640"/>
      <c r="AX37" s="640"/>
      <c r="AY37" s="640"/>
      <c r="AZ37" s="640"/>
      <c r="BA37" s="640"/>
      <c r="BB37" s="640"/>
      <c r="BC37" s="640"/>
      <c r="BD37" s="640"/>
    </row>
    <row r="38" spans="2:37" ht="13.5">
      <c r="B38" s="641" t="s">
        <v>74</v>
      </c>
      <c r="C38" s="642"/>
      <c r="D38" s="642"/>
      <c r="E38" s="642"/>
      <c r="F38" s="642"/>
      <c r="G38" s="642"/>
      <c r="H38" s="642"/>
      <c r="I38" s="642"/>
      <c r="J38" s="642"/>
      <c r="K38" s="642"/>
      <c r="L38" s="642"/>
      <c r="M38" s="642"/>
      <c r="N38" s="642"/>
      <c r="O38" s="642"/>
      <c r="P38" s="642"/>
      <c r="Q38" s="642"/>
      <c r="R38" s="642"/>
      <c r="S38" s="642"/>
      <c r="T38" s="642"/>
      <c r="U38" s="642"/>
      <c r="V38" s="26" t="s">
        <v>75</v>
      </c>
      <c r="W38" s="26"/>
      <c r="X38" s="26"/>
      <c r="Y38" s="26" t="s">
        <v>76</v>
      </c>
      <c r="Z38" s="26"/>
      <c r="AA38" s="26" t="s">
        <v>77</v>
      </c>
      <c r="AB38" s="26" t="s">
        <v>78</v>
      </c>
      <c r="AC38" s="26"/>
      <c r="AD38" s="26" t="s">
        <v>79</v>
      </c>
      <c r="AE38" s="26"/>
      <c r="AF38" s="26"/>
      <c r="AG38" s="26" t="s">
        <v>76</v>
      </c>
      <c r="AH38" s="26"/>
      <c r="AI38" s="26" t="s">
        <v>77</v>
      </c>
      <c r="AJ38" s="642" t="s">
        <v>80</v>
      </c>
      <c r="AK38" s="643"/>
    </row>
    <row r="39" spans="2:37" ht="14.25" thickBot="1">
      <c r="B39" s="644" t="s">
        <v>81</v>
      </c>
      <c r="C39" s="645"/>
      <c r="D39" s="645"/>
      <c r="E39" s="645"/>
      <c r="F39" s="645"/>
      <c r="G39" s="645"/>
      <c r="H39" s="645"/>
      <c r="I39" s="645"/>
      <c r="J39" s="645"/>
      <c r="K39" s="645"/>
      <c r="L39" s="645"/>
      <c r="M39" s="645"/>
      <c r="N39" s="645"/>
      <c r="O39" s="645"/>
      <c r="P39" s="645"/>
      <c r="Q39" s="645"/>
      <c r="R39" s="645"/>
      <c r="S39" s="645"/>
      <c r="T39" s="645"/>
      <c r="U39" s="645"/>
      <c r="V39" s="27" t="s">
        <v>82</v>
      </c>
      <c r="W39" s="27"/>
      <c r="X39" s="27"/>
      <c r="Y39" s="28" t="s">
        <v>76</v>
      </c>
      <c r="Z39" s="28"/>
      <c r="AA39" s="28" t="s">
        <v>77</v>
      </c>
      <c r="AB39" s="28" t="s">
        <v>78</v>
      </c>
      <c r="AC39" s="28"/>
      <c r="AD39" s="28" t="s">
        <v>83</v>
      </c>
      <c r="AE39" s="28"/>
      <c r="AF39" s="28"/>
      <c r="AG39" s="28" t="s">
        <v>76</v>
      </c>
      <c r="AH39" s="28"/>
      <c r="AI39" s="28" t="s">
        <v>77</v>
      </c>
      <c r="AJ39" s="646" t="s">
        <v>80</v>
      </c>
      <c r="AK39" s="647"/>
    </row>
    <row r="41" spans="2:59" ht="13.5">
      <c r="B41" s="648" t="s">
        <v>84</v>
      </c>
      <c r="C41" s="648"/>
      <c r="D41" s="648"/>
      <c r="E41" s="648"/>
      <c r="F41" s="648"/>
      <c r="G41" s="648"/>
      <c r="H41" s="648"/>
      <c r="I41" s="640"/>
      <c r="K41" s="648" t="s">
        <v>85</v>
      </c>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c r="AU41" s="648"/>
      <c r="AV41" s="648"/>
      <c r="AW41" s="648"/>
      <c r="AX41" s="648"/>
      <c r="AY41" s="648"/>
      <c r="AZ41" s="648"/>
      <c r="BA41" s="648"/>
      <c r="BB41" s="648"/>
      <c r="BC41" s="648"/>
      <c r="BD41" s="648"/>
      <c r="BE41" s="29"/>
      <c r="BF41" s="29"/>
      <c r="BG41" s="29"/>
    </row>
    <row r="42" spans="11:59" ht="13.5">
      <c r="K42" s="648" t="s">
        <v>113</v>
      </c>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48"/>
      <c r="BE42" s="29"/>
      <c r="BF42" s="29"/>
      <c r="BG42" s="29"/>
    </row>
    <row r="43" spans="2:59" ht="13.5">
      <c r="B43" s="648" t="s">
        <v>86</v>
      </c>
      <c r="C43" s="648"/>
      <c r="D43" s="648"/>
      <c r="E43" s="648"/>
      <c r="F43" s="648"/>
      <c r="G43" s="648"/>
      <c r="H43" s="648"/>
      <c r="I43" s="640"/>
      <c r="K43" s="648" t="s">
        <v>87</v>
      </c>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c r="AL43" s="648"/>
      <c r="AM43" s="648"/>
      <c r="AN43" s="648"/>
      <c r="AO43" s="648"/>
      <c r="AP43" s="648"/>
      <c r="AQ43" s="648"/>
      <c r="AR43" s="648"/>
      <c r="AS43" s="648"/>
      <c r="AT43" s="648"/>
      <c r="AU43" s="648"/>
      <c r="AV43" s="648"/>
      <c r="AW43" s="648"/>
      <c r="AX43" s="648"/>
      <c r="AY43" s="648"/>
      <c r="AZ43" s="648"/>
      <c r="BA43" s="648"/>
      <c r="BB43" s="648"/>
      <c r="BC43" s="648"/>
      <c r="BD43" s="648"/>
      <c r="BE43" s="29"/>
      <c r="BF43" s="29"/>
      <c r="BG43" s="29"/>
    </row>
    <row r="44" spans="2:59" ht="13.5">
      <c r="B44" s="648" t="s">
        <v>88</v>
      </c>
      <c r="C44" s="648"/>
      <c r="D44" s="648"/>
      <c r="E44" s="648"/>
      <c r="F44" s="648"/>
      <c r="G44" s="648"/>
      <c r="H44" s="648"/>
      <c r="I44" s="640"/>
      <c r="K44" s="648" t="s">
        <v>89</v>
      </c>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29"/>
      <c r="BF44" s="29"/>
      <c r="BG44" s="29"/>
    </row>
    <row r="45" spans="2:59" ht="13.5">
      <c r="B45" s="29" t="s">
        <v>114</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row>
    <row r="46" ht="14.25" thickBot="1"/>
    <row r="47" spans="2:56" ht="13.5">
      <c r="B47" s="593" t="s">
        <v>90</v>
      </c>
      <c r="C47" s="594"/>
      <c r="D47" s="594"/>
      <c r="E47" s="594"/>
      <c r="F47" s="595"/>
      <c r="G47" s="593" t="s">
        <v>91</v>
      </c>
      <c r="H47" s="595"/>
      <c r="I47" s="649" t="s">
        <v>92</v>
      </c>
      <c r="J47" s="650"/>
      <c r="K47" s="650"/>
      <c r="L47" s="650"/>
      <c r="M47" s="599" t="s">
        <v>71</v>
      </c>
      <c r="N47" s="599"/>
      <c r="O47" s="24">
        <v>8</v>
      </c>
      <c r="P47" s="24">
        <v>8</v>
      </c>
      <c r="Q47" s="24">
        <v>8</v>
      </c>
      <c r="R47" s="24">
        <v>4</v>
      </c>
      <c r="S47" s="24">
        <v>4</v>
      </c>
      <c r="T47" s="24" t="s">
        <v>93</v>
      </c>
      <c r="U47" s="24" t="s">
        <v>93</v>
      </c>
      <c r="V47" s="24">
        <v>8</v>
      </c>
      <c r="W47" s="24">
        <v>8</v>
      </c>
      <c r="X47" s="24">
        <v>8</v>
      </c>
      <c r="Y47" s="24">
        <v>4</v>
      </c>
      <c r="Z47" s="24">
        <v>4</v>
      </c>
      <c r="AA47" s="24" t="s">
        <v>93</v>
      </c>
      <c r="AB47" s="24" t="s">
        <v>93</v>
      </c>
      <c r="AC47" s="24">
        <v>8</v>
      </c>
      <c r="AD47" s="24">
        <v>8</v>
      </c>
      <c r="AE47" s="24">
        <v>8</v>
      </c>
      <c r="AF47" s="24">
        <v>4</v>
      </c>
      <c r="AG47" s="24">
        <v>4</v>
      </c>
      <c r="AH47" s="24" t="s">
        <v>93</v>
      </c>
      <c r="AI47" s="24" t="s">
        <v>93</v>
      </c>
      <c r="AJ47" s="24">
        <v>8</v>
      </c>
      <c r="AK47" s="24">
        <v>8</v>
      </c>
      <c r="AL47" s="30">
        <v>8</v>
      </c>
      <c r="AM47" s="31">
        <v>4</v>
      </c>
      <c r="AN47" s="32">
        <v>4</v>
      </c>
      <c r="AO47" s="24" t="s">
        <v>93</v>
      </c>
      <c r="AP47" s="24" t="s">
        <v>93</v>
      </c>
      <c r="AQ47" s="653">
        <f>SUM(O47:AP47)</f>
        <v>128</v>
      </c>
      <c r="AR47" s="601"/>
      <c r="AS47" s="602"/>
      <c r="AT47" s="600"/>
      <c r="AU47" s="601"/>
      <c r="AV47" s="602"/>
      <c r="AW47" s="600"/>
      <c r="AX47" s="601"/>
      <c r="AY47" s="602"/>
      <c r="AZ47" s="624"/>
      <c r="BA47" s="625"/>
      <c r="BB47" s="625"/>
      <c r="BC47" s="625"/>
      <c r="BD47" s="626"/>
    </row>
    <row r="48" spans="2:56" ht="14.25" thickBot="1">
      <c r="B48" s="573"/>
      <c r="C48" s="574"/>
      <c r="D48" s="574"/>
      <c r="E48" s="574"/>
      <c r="F48" s="575"/>
      <c r="G48" s="573"/>
      <c r="H48" s="575"/>
      <c r="I48" s="651"/>
      <c r="J48" s="652"/>
      <c r="K48" s="652"/>
      <c r="L48" s="652"/>
      <c r="M48" s="599" t="s">
        <v>72</v>
      </c>
      <c r="N48" s="599"/>
      <c r="O48" s="24"/>
      <c r="P48" s="24"/>
      <c r="Q48" s="24"/>
      <c r="R48" s="24">
        <v>3</v>
      </c>
      <c r="S48" s="24">
        <v>5</v>
      </c>
      <c r="T48" s="24"/>
      <c r="U48" s="24"/>
      <c r="V48" s="24"/>
      <c r="W48" s="24"/>
      <c r="X48" s="24"/>
      <c r="Y48" s="24">
        <v>3</v>
      </c>
      <c r="Z48" s="24">
        <v>5</v>
      </c>
      <c r="AA48" s="24"/>
      <c r="AB48" s="24"/>
      <c r="AC48" s="24"/>
      <c r="AD48" s="24"/>
      <c r="AE48" s="24"/>
      <c r="AF48" s="24">
        <v>3</v>
      </c>
      <c r="AG48" s="24">
        <v>5</v>
      </c>
      <c r="AH48" s="24"/>
      <c r="AI48" s="24"/>
      <c r="AJ48" s="24"/>
      <c r="AK48" s="24"/>
      <c r="AL48" s="30"/>
      <c r="AM48" s="33">
        <v>3</v>
      </c>
      <c r="AN48" s="34">
        <v>5</v>
      </c>
      <c r="AO48" s="35"/>
      <c r="AP48" s="24"/>
      <c r="AQ48" s="653">
        <f>SUM(O48:AP48)</f>
        <v>32</v>
      </c>
      <c r="AR48" s="601"/>
      <c r="AS48" s="602"/>
      <c r="AT48" s="600"/>
      <c r="AU48" s="601"/>
      <c r="AV48" s="602"/>
      <c r="AW48" s="600"/>
      <c r="AX48" s="601"/>
      <c r="AY48" s="602"/>
      <c r="AZ48" s="624"/>
      <c r="BA48" s="625"/>
      <c r="BB48" s="625"/>
      <c r="BC48" s="625"/>
      <c r="BD48" s="626"/>
    </row>
    <row r="50" spans="2:59" ht="13.5">
      <c r="B50" s="29" t="s">
        <v>115</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row>
    <row r="52" spans="3:43" ht="13.5">
      <c r="C52" s="654" t="s">
        <v>94</v>
      </c>
      <c r="D52" s="654"/>
      <c r="E52" s="654"/>
      <c r="F52" s="654"/>
      <c r="G52" s="654"/>
      <c r="H52" s="654"/>
      <c r="I52" s="654"/>
      <c r="J52" s="654"/>
      <c r="K52" s="654"/>
      <c r="L52" s="599" t="s">
        <v>95</v>
      </c>
      <c r="M52" s="599"/>
      <c r="N52" s="599"/>
      <c r="O52" s="599"/>
      <c r="P52" s="599"/>
      <c r="Q52" s="599"/>
      <c r="R52" s="599"/>
      <c r="S52" s="599"/>
      <c r="T52" s="599" t="s">
        <v>96</v>
      </c>
      <c r="U52" s="599"/>
      <c r="V52" s="599"/>
      <c r="W52" s="599"/>
      <c r="X52" s="599"/>
      <c r="Y52" s="599"/>
      <c r="Z52" s="599" t="s">
        <v>97</v>
      </c>
      <c r="AA52" s="599"/>
      <c r="AB52" s="599"/>
      <c r="AC52" s="599"/>
      <c r="AD52" s="599"/>
      <c r="AE52" s="599"/>
      <c r="AF52" s="599"/>
      <c r="AG52" s="599"/>
      <c r="AH52" s="599"/>
      <c r="AI52" s="599"/>
      <c r="AJ52" s="599"/>
      <c r="AK52" s="599"/>
      <c r="AL52" s="599" t="s">
        <v>96</v>
      </c>
      <c r="AM52" s="599"/>
      <c r="AN52" s="599"/>
      <c r="AO52" s="599"/>
      <c r="AP52" s="599"/>
      <c r="AQ52" s="599"/>
    </row>
    <row r="53" spans="12:43" ht="13.5">
      <c r="L53" s="599"/>
      <c r="M53" s="599"/>
      <c r="N53" s="599"/>
      <c r="O53" s="599"/>
      <c r="P53" s="599"/>
      <c r="Q53" s="599"/>
      <c r="R53" s="599"/>
      <c r="S53" s="599"/>
      <c r="T53" s="599" t="s">
        <v>98</v>
      </c>
      <c r="U53" s="599"/>
      <c r="V53" s="599"/>
      <c r="W53" s="599"/>
      <c r="X53" s="599"/>
      <c r="Y53" s="599"/>
      <c r="Z53" s="599" t="s">
        <v>99</v>
      </c>
      <c r="AA53" s="599"/>
      <c r="AB53" s="599"/>
      <c r="AC53" s="599"/>
      <c r="AD53" s="599"/>
      <c r="AE53" s="599"/>
      <c r="AF53" s="599" t="s">
        <v>100</v>
      </c>
      <c r="AG53" s="599"/>
      <c r="AH53" s="599"/>
      <c r="AI53" s="599"/>
      <c r="AJ53" s="599"/>
      <c r="AK53" s="599"/>
      <c r="AL53" s="599" t="s">
        <v>101</v>
      </c>
      <c r="AM53" s="599"/>
      <c r="AN53" s="599"/>
      <c r="AO53" s="599"/>
      <c r="AP53" s="599"/>
      <c r="AQ53" s="599"/>
    </row>
    <row r="54" spans="12:43" ht="13.5">
      <c r="L54" s="599" t="s">
        <v>102</v>
      </c>
      <c r="M54" s="599"/>
      <c r="N54" s="599"/>
      <c r="O54" s="599"/>
      <c r="P54" s="599"/>
      <c r="Q54" s="599"/>
      <c r="R54" s="599"/>
      <c r="S54" s="599"/>
      <c r="T54" s="599" t="s">
        <v>103</v>
      </c>
      <c r="U54" s="599"/>
      <c r="V54" s="599"/>
      <c r="W54" s="599"/>
      <c r="X54" s="599"/>
      <c r="Y54" s="599"/>
      <c r="Z54" s="599" t="s">
        <v>104</v>
      </c>
      <c r="AA54" s="599"/>
      <c r="AB54" s="599"/>
      <c r="AC54" s="599"/>
      <c r="AD54" s="599"/>
      <c r="AE54" s="599"/>
      <c r="AF54" s="599" t="s">
        <v>105</v>
      </c>
      <c r="AG54" s="599"/>
      <c r="AH54" s="599"/>
      <c r="AI54" s="599"/>
      <c r="AJ54" s="599"/>
      <c r="AK54" s="599"/>
      <c r="AL54" s="599" t="s">
        <v>103</v>
      </c>
      <c r="AM54" s="599"/>
      <c r="AN54" s="599"/>
      <c r="AO54" s="599"/>
      <c r="AP54" s="599"/>
      <c r="AQ54" s="599"/>
    </row>
  </sheetData>
  <sheetProtection/>
  <mergeCells count="214">
    <mergeCell ref="B44:I44"/>
    <mergeCell ref="K44:BD44"/>
    <mergeCell ref="AL54:AQ54"/>
    <mergeCell ref="C52:K52"/>
    <mergeCell ref="L52:S53"/>
    <mergeCell ref="T52:Y52"/>
    <mergeCell ref="Z52:AK52"/>
    <mergeCell ref="AL52:AQ52"/>
    <mergeCell ref="T53:Y53"/>
    <mergeCell ref="Z53:AE53"/>
    <mergeCell ref="AF53:AK53"/>
    <mergeCell ref="L54:S54"/>
    <mergeCell ref="AL53:AQ53"/>
    <mergeCell ref="T54:Y54"/>
    <mergeCell ref="Z54:AE54"/>
    <mergeCell ref="AF54:AK54"/>
    <mergeCell ref="AZ47:BD47"/>
    <mergeCell ref="M48:N48"/>
    <mergeCell ref="AQ48:AS48"/>
    <mergeCell ref="AT48:AV48"/>
    <mergeCell ref="AW48:AY48"/>
    <mergeCell ref="AZ48:BD48"/>
    <mergeCell ref="AW47:AY47"/>
    <mergeCell ref="B47:F48"/>
    <mergeCell ref="G47:H48"/>
    <mergeCell ref="I47:L48"/>
    <mergeCell ref="M47:N47"/>
    <mergeCell ref="AQ47:AS47"/>
    <mergeCell ref="AT47:AV47"/>
    <mergeCell ref="B39:U39"/>
    <mergeCell ref="AJ39:AK39"/>
    <mergeCell ref="B41:I41"/>
    <mergeCell ref="K41:BD41"/>
    <mergeCell ref="K42:BD42"/>
    <mergeCell ref="B43:I43"/>
    <mergeCell ref="K43:BD43"/>
    <mergeCell ref="B33:BD33"/>
    <mergeCell ref="B34:BD34"/>
    <mergeCell ref="B35:BD35"/>
    <mergeCell ref="B36:BD36"/>
    <mergeCell ref="B37:BD37"/>
    <mergeCell ref="B38:U38"/>
    <mergeCell ref="AJ38:AK38"/>
    <mergeCell ref="B31:N31"/>
    <mergeCell ref="AQ31:AS31"/>
    <mergeCell ref="AT31:AV31"/>
    <mergeCell ref="AW31:AY31"/>
    <mergeCell ref="AZ31:BD31"/>
    <mergeCell ref="B32:BD32"/>
    <mergeCell ref="AW29:AY29"/>
    <mergeCell ref="AZ29:BD29"/>
    <mergeCell ref="M30:N30"/>
    <mergeCell ref="AQ30:AS30"/>
    <mergeCell ref="AT30:AV30"/>
    <mergeCell ref="AW30:AY30"/>
    <mergeCell ref="AZ30:BD30"/>
    <mergeCell ref="B29:F30"/>
    <mergeCell ref="G29:H30"/>
    <mergeCell ref="I29:L30"/>
    <mergeCell ref="M29:N29"/>
    <mergeCell ref="AQ29:AS29"/>
    <mergeCell ref="AT29:AV29"/>
    <mergeCell ref="AW27:AY27"/>
    <mergeCell ref="AZ27:BD27"/>
    <mergeCell ref="M28:N28"/>
    <mergeCell ref="AQ28:AS28"/>
    <mergeCell ref="AT28:AV28"/>
    <mergeCell ref="AW28:AY28"/>
    <mergeCell ref="AZ28:BD28"/>
    <mergeCell ref="B27:F28"/>
    <mergeCell ref="G27:H28"/>
    <mergeCell ref="I27:L28"/>
    <mergeCell ref="M27:N27"/>
    <mergeCell ref="AQ27:AS27"/>
    <mergeCell ref="AT27:AV27"/>
    <mergeCell ref="AW25:AY25"/>
    <mergeCell ref="AZ25:BD25"/>
    <mergeCell ref="M26:N26"/>
    <mergeCell ref="AQ26:AS26"/>
    <mergeCell ref="AT26:AV26"/>
    <mergeCell ref="AW26:AY26"/>
    <mergeCell ref="AZ26:BD26"/>
    <mergeCell ref="B25:F26"/>
    <mergeCell ref="G25:H26"/>
    <mergeCell ref="I25:L26"/>
    <mergeCell ref="M25:N25"/>
    <mergeCell ref="AQ25:AS25"/>
    <mergeCell ref="AT25:AV25"/>
    <mergeCell ref="AW23:AY23"/>
    <mergeCell ref="AZ23:BD23"/>
    <mergeCell ref="M24:N24"/>
    <mergeCell ref="AQ24:AS24"/>
    <mergeCell ref="AT24:AV24"/>
    <mergeCell ref="AW24:AY24"/>
    <mergeCell ref="AZ24:BD24"/>
    <mergeCell ref="B23:F24"/>
    <mergeCell ref="G23:H24"/>
    <mergeCell ref="I23:L24"/>
    <mergeCell ref="M23:N23"/>
    <mergeCell ref="AQ23:AS23"/>
    <mergeCell ref="AT23:AV23"/>
    <mergeCell ref="AW21:AY21"/>
    <mergeCell ref="AZ21:BD21"/>
    <mergeCell ref="M22:N22"/>
    <mergeCell ref="AQ22:AS22"/>
    <mergeCell ref="AT22:AV22"/>
    <mergeCell ref="AW22:AY22"/>
    <mergeCell ref="AZ22:BD22"/>
    <mergeCell ref="B21:F22"/>
    <mergeCell ref="G21:H22"/>
    <mergeCell ref="I21:L22"/>
    <mergeCell ref="M21:N21"/>
    <mergeCell ref="AQ21:AS21"/>
    <mergeCell ref="AT21:AV21"/>
    <mergeCell ref="AW19:AY19"/>
    <mergeCell ref="AZ19:BD19"/>
    <mergeCell ref="M20:N20"/>
    <mergeCell ref="AQ20:AS20"/>
    <mergeCell ref="AT20:AV20"/>
    <mergeCell ref="AW20:AY20"/>
    <mergeCell ref="AZ20:BD20"/>
    <mergeCell ref="B19:F20"/>
    <mergeCell ref="G19:H20"/>
    <mergeCell ref="I19:L20"/>
    <mergeCell ref="M19:N19"/>
    <mergeCell ref="AQ19:AS19"/>
    <mergeCell ref="AT19:AV19"/>
    <mergeCell ref="AW17:AY17"/>
    <mergeCell ref="AZ17:BD17"/>
    <mergeCell ref="M18:N18"/>
    <mergeCell ref="AQ18:AS18"/>
    <mergeCell ref="AT18:AV18"/>
    <mergeCell ref="AW18:AY18"/>
    <mergeCell ref="AZ18:BD18"/>
    <mergeCell ref="AQ16:AS16"/>
    <mergeCell ref="AT16:AV16"/>
    <mergeCell ref="AW16:AY16"/>
    <mergeCell ref="AZ16:BD16"/>
    <mergeCell ref="B17:F18"/>
    <mergeCell ref="G17:H18"/>
    <mergeCell ref="I17:L18"/>
    <mergeCell ref="M17:N17"/>
    <mergeCell ref="AQ17:AS17"/>
    <mergeCell ref="AT17:AV17"/>
    <mergeCell ref="AZ14:BD14"/>
    <mergeCell ref="B15:F16"/>
    <mergeCell ref="G15:H16"/>
    <mergeCell ref="I15:L16"/>
    <mergeCell ref="M15:N15"/>
    <mergeCell ref="AQ15:AS15"/>
    <mergeCell ref="AT15:AV15"/>
    <mergeCell ref="AW15:AY15"/>
    <mergeCell ref="AZ15:BD15"/>
    <mergeCell ref="M16:N16"/>
    <mergeCell ref="B14:F14"/>
    <mergeCell ref="G14:H14"/>
    <mergeCell ref="I14:N14"/>
    <mergeCell ref="AQ14:AS14"/>
    <mergeCell ref="AT14:AV14"/>
    <mergeCell ref="AW14:AY14"/>
    <mergeCell ref="AZ12:BD12"/>
    <mergeCell ref="B13:F13"/>
    <mergeCell ref="G13:H13"/>
    <mergeCell ref="I13:N13"/>
    <mergeCell ref="AQ13:AS13"/>
    <mergeCell ref="AT13:AV13"/>
    <mergeCell ref="AW13:AY13"/>
    <mergeCell ref="AZ13:BD13"/>
    <mergeCell ref="B12:F12"/>
    <mergeCell ref="G12:H12"/>
    <mergeCell ref="AC9:AI9"/>
    <mergeCell ref="I12:N12"/>
    <mergeCell ref="AQ12:AS12"/>
    <mergeCell ref="AT12:AV12"/>
    <mergeCell ref="AW12:AY12"/>
    <mergeCell ref="AJ9:AP9"/>
    <mergeCell ref="AQ9:AS11"/>
    <mergeCell ref="AT9:AV11"/>
    <mergeCell ref="AW9:AY11"/>
    <mergeCell ref="O8:P8"/>
    <mergeCell ref="Q8:S8"/>
    <mergeCell ref="AZ9:BD11"/>
    <mergeCell ref="I11:L11"/>
    <mergeCell ref="M11:N11"/>
    <mergeCell ref="B9:F11"/>
    <mergeCell ref="G9:H11"/>
    <mergeCell ref="I9:N10"/>
    <mergeCell ref="O9:U9"/>
    <mergeCell ref="V9:AB9"/>
    <mergeCell ref="B7:X7"/>
    <mergeCell ref="Y7:Z7"/>
    <mergeCell ref="AB7:AC7"/>
    <mergeCell ref="AE7:AF7"/>
    <mergeCell ref="AG7:AH7"/>
    <mergeCell ref="C8:D8"/>
    <mergeCell ref="E8:F8"/>
    <mergeCell ref="G8:H8"/>
    <mergeCell ref="I8:J8"/>
    <mergeCell ref="K8:L8"/>
    <mergeCell ref="B1:BD1"/>
    <mergeCell ref="B2:H2"/>
    <mergeCell ref="B3:H3"/>
    <mergeCell ref="I3:AJ3"/>
    <mergeCell ref="I2:AJ2"/>
    <mergeCell ref="B4:X4"/>
    <mergeCell ref="Y4:AA4"/>
    <mergeCell ref="AB4:AC4"/>
    <mergeCell ref="AD4:AJ4"/>
    <mergeCell ref="B5:X5"/>
    <mergeCell ref="B6:X6"/>
    <mergeCell ref="AC5:AE5"/>
    <mergeCell ref="AI5:AJ5"/>
    <mergeCell ref="AC6:AE6"/>
    <mergeCell ref="AI6:AJ6"/>
  </mergeCells>
  <dataValidations count="1">
    <dataValidation type="list" allowBlank="1" showInputMessage="1" showErrorMessage="1" sqref="G12:H30">
      <formula1>"Ａ,Ｂ,Ｃ,Ｄ"</formula1>
    </dataValidation>
  </dataValidations>
  <printOptions horizontalCentered="1"/>
  <pageMargins left="0.3937007874015748" right="0.3937007874015748" top="0.5905511811023623" bottom="0.3937007874015748" header="0.31496062992125984" footer="0.11811023622047245"/>
  <pageSetup fitToHeight="0" fitToWidth="1" horizontalDpi="600" verticalDpi="600" orientation="landscape" paperSize="9" scale="85" r:id="rId2"/>
  <rowBreaks count="1" manualBreakCount="1">
    <brk id="36"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BG55"/>
  <sheetViews>
    <sheetView view="pageBreakPreview" zoomScaleSheetLayoutView="100" zoomScalePageLayoutView="0" workbookViewId="0" topLeftCell="A1">
      <selection activeCell="I2" sqref="I2:AJ2"/>
    </sheetView>
  </sheetViews>
  <sheetFormatPr defaultColWidth="2.625" defaultRowHeight="13.5"/>
  <cols>
    <col min="1" max="14" width="2.625" style="11" customWidth="1"/>
    <col min="15" max="42" width="3.125" style="11" customWidth="1"/>
    <col min="43" max="16384" width="2.625" style="11" customWidth="1"/>
  </cols>
  <sheetData>
    <row r="1" spans="2:56" ht="24.75" customHeight="1">
      <c r="B1" s="542" t="s">
        <v>56</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row>
    <row r="2" spans="2:56" s="13" customFormat="1" ht="19.5" customHeight="1">
      <c r="B2" s="543" t="s">
        <v>47</v>
      </c>
      <c r="C2" s="543"/>
      <c r="D2" s="543"/>
      <c r="E2" s="543"/>
      <c r="F2" s="543"/>
      <c r="G2" s="543"/>
      <c r="H2" s="543"/>
      <c r="I2" s="547" t="s">
        <v>631</v>
      </c>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9"/>
      <c r="AK2" s="12"/>
      <c r="AL2" s="12"/>
      <c r="AM2" s="12"/>
      <c r="AN2" s="12"/>
      <c r="AO2" s="12"/>
      <c r="AP2" s="12"/>
      <c r="AQ2" s="12"/>
      <c r="AR2" s="12"/>
      <c r="AS2" s="12"/>
      <c r="AT2" s="12"/>
      <c r="AU2" s="12"/>
      <c r="AV2" s="12"/>
      <c r="AW2" s="12"/>
      <c r="AX2" s="12"/>
      <c r="AY2" s="12"/>
      <c r="AZ2" s="12"/>
      <c r="BA2" s="12"/>
      <c r="BB2" s="12"/>
      <c r="BC2" s="12"/>
      <c r="BD2" s="12"/>
    </row>
    <row r="3" spans="2:56" s="13" customFormat="1" ht="19.5" customHeight="1">
      <c r="B3" s="543" t="s">
        <v>57</v>
      </c>
      <c r="C3" s="543"/>
      <c r="D3" s="543"/>
      <c r="E3" s="543"/>
      <c r="F3" s="543"/>
      <c r="G3" s="543"/>
      <c r="H3" s="543"/>
      <c r="I3" s="544" t="s">
        <v>112</v>
      </c>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6"/>
      <c r="AK3" s="12"/>
      <c r="AL3" s="12"/>
      <c r="AM3" s="12"/>
      <c r="AN3" s="12"/>
      <c r="AO3" s="12"/>
      <c r="AP3" s="12"/>
      <c r="AQ3" s="12"/>
      <c r="AR3" s="12"/>
      <c r="AS3" s="12"/>
      <c r="AT3" s="12"/>
      <c r="AU3" s="12"/>
      <c r="AV3" s="12"/>
      <c r="AW3" s="12"/>
      <c r="AX3" s="12"/>
      <c r="AY3" s="12"/>
      <c r="AZ3" s="12"/>
      <c r="BA3" s="12"/>
      <c r="BB3" s="12"/>
      <c r="BC3" s="12"/>
      <c r="BD3" s="12"/>
    </row>
    <row r="4" spans="2:56" s="13" customFormat="1" ht="19.5" customHeight="1">
      <c r="B4" s="550" t="s">
        <v>58</v>
      </c>
      <c r="C4" s="551"/>
      <c r="D4" s="551"/>
      <c r="E4" s="551"/>
      <c r="F4" s="551"/>
      <c r="G4" s="551"/>
      <c r="H4" s="551"/>
      <c r="I4" s="551"/>
      <c r="J4" s="551"/>
      <c r="K4" s="551"/>
      <c r="L4" s="551"/>
      <c r="M4" s="551"/>
      <c r="N4" s="551"/>
      <c r="O4" s="551"/>
      <c r="P4" s="551"/>
      <c r="Q4" s="551"/>
      <c r="R4" s="551"/>
      <c r="S4" s="551"/>
      <c r="T4" s="551"/>
      <c r="U4" s="551"/>
      <c r="V4" s="551"/>
      <c r="W4" s="551"/>
      <c r="X4" s="552"/>
      <c r="Y4" s="553">
        <v>40</v>
      </c>
      <c r="Z4" s="553"/>
      <c r="AA4" s="553"/>
      <c r="AB4" s="554" t="s">
        <v>48</v>
      </c>
      <c r="AC4" s="554"/>
      <c r="AD4" s="555"/>
      <c r="AE4" s="556"/>
      <c r="AF4" s="556"/>
      <c r="AG4" s="556"/>
      <c r="AH4" s="556"/>
      <c r="AI4" s="556"/>
      <c r="AJ4" s="557"/>
      <c r="AK4" s="12"/>
      <c r="AL4" s="12"/>
      <c r="AM4" s="12"/>
      <c r="AN4" s="12"/>
      <c r="AO4" s="12"/>
      <c r="AP4" s="12"/>
      <c r="AQ4" s="12"/>
      <c r="AR4" s="12"/>
      <c r="AS4" s="12"/>
      <c r="AT4" s="12"/>
      <c r="AU4" s="12"/>
      <c r="AV4" s="12"/>
      <c r="AW4" s="12"/>
      <c r="AX4" s="12"/>
      <c r="AY4" s="12"/>
      <c r="AZ4" s="12"/>
      <c r="BA4" s="12"/>
      <c r="BB4" s="12"/>
      <c r="BC4" s="12"/>
      <c r="BD4" s="12"/>
    </row>
    <row r="5" spans="2:56" s="13" customFormat="1" ht="19.5" customHeight="1">
      <c r="B5" s="534" t="s">
        <v>74</v>
      </c>
      <c r="C5" s="535"/>
      <c r="D5" s="535"/>
      <c r="E5" s="535"/>
      <c r="F5" s="535"/>
      <c r="G5" s="535"/>
      <c r="H5" s="535"/>
      <c r="I5" s="535"/>
      <c r="J5" s="535"/>
      <c r="K5" s="535"/>
      <c r="L5" s="535"/>
      <c r="M5" s="535"/>
      <c r="N5" s="535"/>
      <c r="O5" s="535"/>
      <c r="P5" s="535"/>
      <c r="Q5" s="535"/>
      <c r="R5" s="535"/>
      <c r="S5" s="535"/>
      <c r="T5" s="535"/>
      <c r="U5" s="535"/>
      <c r="V5" s="535"/>
      <c r="W5" s="535"/>
      <c r="X5" s="536"/>
      <c r="Y5" s="295" t="s">
        <v>75</v>
      </c>
      <c r="Z5" s="296">
        <v>16</v>
      </c>
      <c r="AA5" s="297" t="s">
        <v>626</v>
      </c>
      <c r="AB5" s="298">
        <v>0</v>
      </c>
      <c r="AC5" s="540" t="s">
        <v>627</v>
      </c>
      <c r="AD5" s="540"/>
      <c r="AE5" s="540"/>
      <c r="AF5" s="296">
        <v>10</v>
      </c>
      <c r="AG5" s="297" t="s">
        <v>626</v>
      </c>
      <c r="AH5" s="298">
        <v>0</v>
      </c>
      <c r="AI5" s="540" t="s">
        <v>628</v>
      </c>
      <c r="AJ5" s="541"/>
      <c r="AK5" s="12"/>
      <c r="AL5" s="12"/>
      <c r="AM5" s="12"/>
      <c r="AN5" s="12"/>
      <c r="AO5" s="12"/>
      <c r="AP5" s="12"/>
      <c r="AQ5" s="12"/>
      <c r="AR5" s="12"/>
      <c r="AS5" s="12"/>
      <c r="AT5" s="12"/>
      <c r="AU5" s="12"/>
      <c r="AV5" s="12"/>
      <c r="AW5" s="12"/>
      <c r="AX5" s="12"/>
      <c r="AY5" s="12"/>
      <c r="AZ5" s="12"/>
      <c r="BA5" s="12"/>
      <c r="BB5" s="12"/>
      <c r="BC5" s="12"/>
      <c r="BD5" s="12"/>
    </row>
    <row r="6" spans="2:56" s="13" customFormat="1" ht="19.5" customHeight="1">
      <c r="B6" s="537" t="s">
        <v>159</v>
      </c>
      <c r="C6" s="538"/>
      <c r="D6" s="538"/>
      <c r="E6" s="538"/>
      <c r="F6" s="538"/>
      <c r="G6" s="538"/>
      <c r="H6" s="538"/>
      <c r="I6" s="538"/>
      <c r="J6" s="538"/>
      <c r="K6" s="538"/>
      <c r="L6" s="538"/>
      <c r="M6" s="538"/>
      <c r="N6" s="538"/>
      <c r="O6" s="538"/>
      <c r="P6" s="538"/>
      <c r="Q6" s="538"/>
      <c r="R6" s="538"/>
      <c r="S6" s="538"/>
      <c r="T6" s="538"/>
      <c r="U6" s="538"/>
      <c r="V6" s="538"/>
      <c r="W6" s="538"/>
      <c r="X6" s="539"/>
      <c r="Y6" s="299" t="s">
        <v>82</v>
      </c>
      <c r="Z6" s="296">
        <v>6</v>
      </c>
      <c r="AA6" s="297" t="s">
        <v>626</v>
      </c>
      <c r="AB6" s="298">
        <v>0</v>
      </c>
      <c r="AC6" s="540" t="s">
        <v>629</v>
      </c>
      <c r="AD6" s="540"/>
      <c r="AE6" s="540"/>
      <c r="AF6" s="296">
        <v>21</v>
      </c>
      <c r="AG6" s="297" t="s">
        <v>626</v>
      </c>
      <c r="AH6" s="298">
        <v>0</v>
      </c>
      <c r="AI6" s="540" t="s">
        <v>628</v>
      </c>
      <c r="AJ6" s="541"/>
      <c r="AK6" s="12"/>
      <c r="AL6" s="12"/>
      <c r="AM6" s="12"/>
      <c r="AN6" s="12"/>
      <c r="AO6" s="12"/>
      <c r="AP6" s="12"/>
      <c r="AQ6" s="12"/>
      <c r="AR6" s="12"/>
      <c r="AS6" s="12"/>
      <c r="AT6" s="12"/>
      <c r="AU6" s="12"/>
      <c r="AV6" s="12"/>
      <c r="AW6" s="12"/>
      <c r="AX6" s="12"/>
      <c r="AY6" s="12"/>
      <c r="AZ6" s="12"/>
      <c r="BA6" s="12"/>
      <c r="BB6" s="12"/>
      <c r="BC6" s="12"/>
      <c r="BD6" s="12"/>
    </row>
    <row r="7" spans="2:56" s="13" customFormat="1" ht="19.5" customHeight="1">
      <c r="B7" s="558" t="s">
        <v>59</v>
      </c>
      <c r="C7" s="559"/>
      <c r="D7" s="559"/>
      <c r="E7" s="559"/>
      <c r="F7" s="559"/>
      <c r="G7" s="559"/>
      <c r="H7" s="559"/>
      <c r="I7" s="559"/>
      <c r="J7" s="559"/>
      <c r="K7" s="559"/>
      <c r="L7" s="559"/>
      <c r="M7" s="559"/>
      <c r="N7" s="559"/>
      <c r="O7" s="559"/>
      <c r="P7" s="559"/>
      <c r="Q7" s="559"/>
      <c r="R7" s="559"/>
      <c r="S7" s="559"/>
      <c r="T7" s="559"/>
      <c r="U7" s="559"/>
      <c r="V7" s="559"/>
      <c r="W7" s="559"/>
      <c r="X7" s="560"/>
      <c r="Y7" s="684"/>
      <c r="Z7" s="556"/>
      <c r="AA7" s="15" t="s">
        <v>49</v>
      </c>
      <c r="AB7" s="684"/>
      <c r="AC7" s="556"/>
      <c r="AD7" s="14" t="s">
        <v>50</v>
      </c>
      <c r="AE7" s="554"/>
      <c r="AF7" s="554"/>
      <c r="AG7" s="554" t="s">
        <v>48</v>
      </c>
      <c r="AH7" s="554"/>
      <c r="AI7" s="14" t="s">
        <v>51</v>
      </c>
      <c r="AJ7" s="301"/>
      <c r="AK7" s="300" t="s">
        <v>630</v>
      </c>
      <c r="AL7" s="294"/>
      <c r="AM7" s="294"/>
      <c r="AN7" s="294"/>
      <c r="AO7" s="294"/>
      <c r="AP7" s="294"/>
      <c r="AQ7" s="294"/>
      <c r="AR7" s="294"/>
      <c r="AS7" s="294"/>
      <c r="AT7" s="294"/>
      <c r="AU7" s="294"/>
      <c r="AV7" s="294"/>
      <c r="AW7" s="294"/>
      <c r="AX7" s="294"/>
      <c r="AY7" s="294"/>
      <c r="AZ7" s="294"/>
      <c r="BA7" s="294"/>
      <c r="BB7" s="294"/>
      <c r="BC7" s="294"/>
      <c r="BD7" s="294"/>
    </row>
    <row r="8" spans="2:56" s="13" customFormat="1" ht="32.25" customHeight="1">
      <c r="B8" s="16" t="s">
        <v>50</v>
      </c>
      <c r="C8" s="561" t="s">
        <v>180</v>
      </c>
      <c r="D8" s="561"/>
      <c r="E8" s="561">
        <v>5</v>
      </c>
      <c r="F8" s="561"/>
      <c r="G8" s="561" t="s">
        <v>52</v>
      </c>
      <c r="H8" s="561"/>
      <c r="I8" s="561">
        <v>1</v>
      </c>
      <c r="J8" s="561"/>
      <c r="K8" s="561" t="s">
        <v>53</v>
      </c>
      <c r="L8" s="561"/>
      <c r="M8" s="17" t="s">
        <v>51</v>
      </c>
      <c r="N8" s="18" t="s">
        <v>50</v>
      </c>
      <c r="O8" s="562">
        <v>1</v>
      </c>
      <c r="P8" s="562"/>
      <c r="Q8" s="563" t="s">
        <v>60</v>
      </c>
      <c r="R8" s="563"/>
      <c r="S8" s="563"/>
      <c r="T8" s="18" t="s">
        <v>51</v>
      </c>
      <c r="U8" s="18"/>
      <c r="V8" s="20"/>
      <c r="W8" s="20"/>
      <c r="X8" s="20"/>
      <c r="Y8" s="20"/>
      <c r="Z8" s="20"/>
      <c r="AA8" s="19"/>
      <c r="AB8" s="19"/>
      <c r="AC8" s="20"/>
      <c r="AD8" s="19"/>
      <c r="AE8" s="19"/>
      <c r="AF8" s="19"/>
      <c r="AG8" s="19"/>
      <c r="AH8" s="20"/>
      <c r="AI8" s="21"/>
      <c r="AJ8" s="21"/>
      <c r="AK8" s="21"/>
      <c r="AL8" s="21"/>
      <c r="AM8" s="21"/>
      <c r="AN8" s="21"/>
      <c r="AO8" s="21"/>
      <c r="AP8" s="21"/>
      <c r="AQ8" s="21"/>
      <c r="AR8" s="21"/>
      <c r="AS8" s="21"/>
      <c r="AT8" s="21"/>
      <c r="AU8" s="21"/>
      <c r="AV8" s="21"/>
      <c r="AW8" s="21"/>
      <c r="AX8" s="21"/>
      <c r="AY8" s="21"/>
      <c r="AZ8" s="21"/>
      <c r="BA8" s="21"/>
      <c r="BB8" s="21"/>
      <c r="BC8" s="21"/>
      <c r="BD8" s="20"/>
    </row>
    <row r="9" spans="2:56" ht="18" customHeight="1">
      <c r="B9" s="578" t="s">
        <v>61</v>
      </c>
      <c r="C9" s="579"/>
      <c r="D9" s="579"/>
      <c r="E9" s="579"/>
      <c r="F9" s="580"/>
      <c r="G9" s="587" t="s">
        <v>54</v>
      </c>
      <c r="H9" s="588"/>
      <c r="I9" s="593" t="s">
        <v>62</v>
      </c>
      <c r="J9" s="594"/>
      <c r="K9" s="594"/>
      <c r="L9" s="594"/>
      <c r="M9" s="594"/>
      <c r="N9" s="595"/>
      <c r="O9" s="599" t="s">
        <v>63</v>
      </c>
      <c r="P9" s="599"/>
      <c r="Q9" s="599"/>
      <c r="R9" s="599"/>
      <c r="S9" s="599"/>
      <c r="T9" s="599"/>
      <c r="U9" s="599"/>
      <c r="V9" s="599" t="s">
        <v>64</v>
      </c>
      <c r="W9" s="599"/>
      <c r="X9" s="599"/>
      <c r="Y9" s="599"/>
      <c r="Z9" s="599"/>
      <c r="AA9" s="599"/>
      <c r="AB9" s="599"/>
      <c r="AC9" s="599" t="s">
        <v>65</v>
      </c>
      <c r="AD9" s="599"/>
      <c r="AE9" s="599"/>
      <c r="AF9" s="599"/>
      <c r="AG9" s="599"/>
      <c r="AH9" s="599"/>
      <c r="AI9" s="599"/>
      <c r="AJ9" s="599" t="s">
        <v>66</v>
      </c>
      <c r="AK9" s="599"/>
      <c r="AL9" s="599"/>
      <c r="AM9" s="599"/>
      <c r="AN9" s="599"/>
      <c r="AO9" s="599"/>
      <c r="AP9" s="599"/>
      <c r="AQ9" s="564" t="s">
        <v>67</v>
      </c>
      <c r="AR9" s="612"/>
      <c r="AS9" s="613"/>
      <c r="AT9" s="564" t="s">
        <v>68</v>
      </c>
      <c r="AU9" s="612"/>
      <c r="AV9" s="613"/>
      <c r="AW9" s="564" t="s">
        <v>69</v>
      </c>
      <c r="AX9" s="612"/>
      <c r="AY9" s="613"/>
      <c r="AZ9" s="564" t="s">
        <v>70</v>
      </c>
      <c r="BA9" s="565"/>
      <c r="BB9" s="565"/>
      <c r="BC9" s="565"/>
      <c r="BD9" s="566"/>
    </row>
    <row r="10" spans="2:56" ht="18" customHeight="1">
      <c r="B10" s="581"/>
      <c r="C10" s="582"/>
      <c r="D10" s="582"/>
      <c r="E10" s="582"/>
      <c r="F10" s="583"/>
      <c r="G10" s="589"/>
      <c r="H10" s="590"/>
      <c r="I10" s="596"/>
      <c r="J10" s="597"/>
      <c r="K10" s="597"/>
      <c r="L10" s="597"/>
      <c r="M10" s="597"/>
      <c r="N10" s="598"/>
      <c r="O10" s="23">
        <v>1</v>
      </c>
      <c r="P10" s="23">
        <v>2</v>
      </c>
      <c r="Q10" s="23">
        <v>3</v>
      </c>
      <c r="R10" s="23">
        <v>4</v>
      </c>
      <c r="S10" s="23">
        <v>5</v>
      </c>
      <c r="T10" s="23">
        <v>6</v>
      </c>
      <c r="U10" s="23">
        <v>7</v>
      </c>
      <c r="V10" s="23">
        <v>8</v>
      </c>
      <c r="W10" s="23">
        <v>9</v>
      </c>
      <c r="X10" s="23">
        <v>10</v>
      </c>
      <c r="Y10" s="23">
        <v>11</v>
      </c>
      <c r="Z10" s="23">
        <v>12</v>
      </c>
      <c r="AA10" s="23">
        <v>13</v>
      </c>
      <c r="AB10" s="23">
        <v>14</v>
      </c>
      <c r="AC10" s="23">
        <v>15</v>
      </c>
      <c r="AD10" s="23">
        <v>16</v>
      </c>
      <c r="AE10" s="23">
        <v>17</v>
      </c>
      <c r="AF10" s="23">
        <v>18</v>
      </c>
      <c r="AG10" s="23">
        <v>19</v>
      </c>
      <c r="AH10" s="23">
        <v>20</v>
      </c>
      <c r="AI10" s="23">
        <v>21</v>
      </c>
      <c r="AJ10" s="23">
        <v>22</v>
      </c>
      <c r="AK10" s="23">
        <v>23</v>
      </c>
      <c r="AL10" s="23">
        <v>24</v>
      </c>
      <c r="AM10" s="23">
        <v>25</v>
      </c>
      <c r="AN10" s="23">
        <v>26</v>
      </c>
      <c r="AO10" s="23">
        <v>27</v>
      </c>
      <c r="AP10" s="23">
        <v>28</v>
      </c>
      <c r="AQ10" s="614"/>
      <c r="AR10" s="615"/>
      <c r="AS10" s="616"/>
      <c r="AT10" s="614"/>
      <c r="AU10" s="615"/>
      <c r="AV10" s="616"/>
      <c r="AW10" s="614"/>
      <c r="AX10" s="615"/>
      <c r="AY10" s="616"/>
      <c r="AZ10" s="567"/>
      <c r="BA10" s="568"/>
      <c r="BB10" s="568"/>
      <c r="BC10" s="568"/>
      <c r="BD10" s="569"/>
    </row>
    <row r="11" spans="2:56" ht="18" customHeight="1">
      <c r="B11" s="584"/>
      <c r="C11" s="585"/>
      <c r="D11" s="585"/>
      <c r="E11" s="585"/>
      <c r="F11" s="586"/>
      <c r="G11" s="591"/>
      <c r="H11" s="592"/>
      <c r="I11" s="573"/>
      <c r="J11" s="574"/>
      <c r="K11" s="574"/>
      <c r="L11" s="575"/>
      <c r="M11" s="576" t="s">
        <v>55</v>
      </c>
      <c r="N11" s="577"/>
      <c r="O11" s="22" t="s">
        <v>160</v>
      </c>
      <c r="P11" s="22" t="s">
        <v>161</v>
      </c>
      <c r="Q11" s="22" t="s">
        <v>162</v>
      </c>
      <c r="R11" s="22" t="s">
        <v>163</v>
      </c>
      <c r="S11" s="22" t="s">
        <v>164</v>
      </c>
      <c r="T11" s="22" t="s">
        <v>165</v>
      </c>
      <c r="U11" s="22" t="s">
        <v>166</v>
      </c>
      <c r="V11" s="22" t="s">
        <v>160</v>
      </c>
      <c r="W11" s="22" t="s">
        <v>161</v>
      </c>
      <c r="X11" s="22" t="s">
        <v>162</v>
      </c>
      <c r="Y11" s="22" t="s">
        <v>163</v>
      </c>
      <c r="Z11" s="22" t="s">
        <v>164</v>
      </c>
      <c r="AA11" s="22" t="s">
        <v>165</v>
      </c>
      <c r="AB11" s="22" t="s">
        <v>166</v>
      </c>
      <c r="AC11" s="22" t="s">
        <v>160</v>
      </c>
      <c r="AD11" s="22" t="s">
        <v>161</v>
      </c>
      <c r="AE11" s="22" t="s">
        <v>162</v>
      </c>
      <c r="AF11" s="22" t="s">
        <v>163</v>
      </c>
      <c r="AG11" s="22" t="s">
        <v>164</v>
      </c>
      <c r="AH11" s="22" t="s">
        <v>165</v>
      </c>
      <c r="AI11" s="22" t="s">
        <v>166</v>
      </c>
      <c r="AJ11" s="22" t="s">
        <v>160</v>
      </c>
      <c r="AK11" s="22" t="s">
        <v>161</v>
      </c>
      <c r="AL11" s="22" t="s">
        <v>162</v>
      </c>
      <c r="AM11" s="22" t="s">
        <v>163</v>
      </c>
      <c r="AN11" s="22" t="s">
        <v>164</v>
      </c>
      <c r="AO11" s="22" t="s">
        <v>165</v>
      </c>
      <c r="AP11" s="22" t="s">
        <v>166</v>
      </c>
      <c r="AQ11" s="617"/>
      <c r="AR11" s="618"/>
      <c r="AS11" s="619"/>
      <c r="AT11" s="617"/>
      <c r="AU11" s="618"/>
      <c r="AV11" s="619"/>
      <c r="AW11" s="617"/>
      <c r="AX11" s="618"/>
      <c r="AY11" s="619"/>
      <c r="AZ11" s="570"/>
      <c r="BA11" s="571"/>
      <c r="BB11" s="571"/>
      <c r="BC11" s="571"/>
      <c r="BD11" s="572"/>
    </row>
    <row r="12" spans="2:56" ht="30" customHeight="1">
      <c r="B12" s="675" t="s">
        <v>167</v>
      </c>
      <c r="C12" s="677"/>
      <c r="D12" s="677"/>
      <c r="E12" s="677"/>
      <c r="F12" s="676"/>
      <c r="G12" s="675" t="s">
        <v>168</v>
      </c>
      <c r="H12" s="676"/>
      <c r="I12" s="675" t="s">
        <v>92</v>
      </c>
      <c r="J12" s="677"/>
      <c r="K12" s="677"/>
      <c r="L12" s="677"/>
      <c r="M12" s="677"/>
      <c r="N12" s="676"/>
      <c r="O12" s="24">
        <v>8</v>
      </c>
      <c r="P12" s="24">
        <v>4</v>
      </c>
      <c r="Q12" s="24">
        <v>8</v>
      </c>
      <c r="R12" s="24" t="s">
        <v>632</v>
      </c>
      <c r="S12" s="24">
        <v>8</v>
      </c>
      <c r="T12" s="24" t="s">
        <v>632</v>
      </c>
      <c r="U12" s="24">
        <v>4</v>
      </c>
      <c r="V12" s="24">
        <v>8</v>
      </c>
      <c r="W12" s="24">
        <v>8</v>
      </c>
      <c r="X12" s="24">
        <v>8</v>
      </c>
      <c r="Y12" s="24" t="s">
        <v>632</v>
      </c>
      <c r="Z12" s="24">
        <v>8</v>
      </c>
      <c r="AA12" s="24" t="s">
        <v>632</v>
      </c>
      <c r="AB12" s="24">
        <v>4</v>
      </c>
      <c r="AC12" s="24">
        <v>8</v>
      </c>
      <c r="AD12" s="24">
        <v>4</v>
      </c>
      <c r="AE12" s="24">
        <v>4</v>
      </c>
      <c r="AF12" s="24" t="s">
        <v>632</v>
      </c>
      <c r="AG12" s="24">
        <v>8</v>
      </c>
      <c r="AH12" s="24" t="s">
        <v>632</v>
      </c>
      <c r="AI12" s="24">
        <v>4</v>
      </c>
      <c r="AJ12" s="24">
        <v>8</v>
      </c>
      <c r="AK12" s="24">
        <v>8</v>
      </c>
      <c r="AL12" s="24">
        <v>4</v>
      </c>
      <c r="AM12" s="24" t="s">
        <v>632</v>
      </c>
      <c r="AN12" s="24">
        <v>8</v>
      </c>
      <c r="AO12" s="24" t="s">
        <v>632</v>
      </c>
      <c r="AP12" s="24">
        <v>4</v>
      </c>
      <c r="AQ12" s="603">
        <f>SUM(O12:AP12)</f>
        <v>128</v>
      </c>
      <c r="AR12" s="604"/>
      <c r="AS12" s="605"/>
      <c r="AT12" s="606">
        <f>ROUNDDOWN(AQ12/4,2)</f>
        <v>32</v>
      </c>
      <c r="AU12" s="607"/>
      <c r="AV12" s="608"/>
      <c r="AW12" s="609">
        <f>IF($Y$4=0,"",ROUNDDOWN(AT12/$Y$4,2))</f>
        <v>0.8</v>
      </c>
      <c r="AX12" s="610"/>
      <c r="AY12" s="611"/>
      <c r="AZ12" s="681" t="s">
        <v>169</v>
      </c>
      <c r="BA12" s="682"/>
      <c r="BB12" s="682"/>
      <c r="BC12" s="682"/>
      <c r="BD12" s="683"/>
    </row>
    <row r="13" spans="2:56" ht="30" customHeight="1">
      <c r="B13" s="672" t="s">
        <v>170</v>
      </c>
      <c r="C13" s="673"/>
      <c r="D13" s="673"/>
      <c r="E13" s="673"/>
      <c r="F13" s="674"/>
      <c r="G13" s="675" t="s">
        <v>168</v>
      </c>
      <c r="H13" s="676"/>
      <c r="I13" s="675" t="s">
        <v>171</v>
      </c>
      <c r="J13" s="677"/>
      <c r="K13" s="677"/>
      <c r="L13" s="677"/>
      <c r="M13" s="677"/>
      <c r="N13" s="676"/>
      <c r="O13" s="24">
        <v>8</v>
      </c>
      <c r="P13" s="24">
        <v>4</v>
      </c>
      <c r="Q13" s="24" t="s">
        <v>632</v>
      </c>
      <c r="R13" s="24">
        <v>8</v>
      </c>
      <c r="S13" s="24" t="s">
        <v>632</v>
      </c>
      <c r="T13" s="24">
        <v>4</v>
      </c>
      <c r="U13" s="24">
        <v>8</v>
      </c>
      <c r="V13" s="24">
        <v>8</v>
      </c>
      <c r="W13" s="24">
        <v>0</v>
      </c>
      <c r="X13" s="24" t="s">
        <v>632</v>
      </c>
      <c r="Y13" s="24">
        <v>8</v>
      </c>
      <c r="Z13" s="24" t="s">
        <v>632</v>
      </c>
      <c r="AA13" s="24">
        <v>4</v>
      </c>
      <c r="AB13" s="24">
        <v>8</v>
      </c>
      <c r="AC13" s="24">
        <v>8</v>
      </c>
      <c r="AD13" s="24">
        <v>8</v>
      </c>
      <c r="AE13" s="24" t="s">
        <v>632</v>
      </c>
      <c r="AF13" s="24">
        <v>8</v>
      </c>
      <c r="AG13" s="24" t="s">
        <v>632</v>
      </c>
      <c r="AH13" s="24">
        <v>4</v>
      </c>
      <c r="AI13" s="24">
        <v>8</v>
      </c>
      <c r="AJ13" s="24">
        <v>8</v>
      </c>
      <c r="AK13" s="24">
        <v>4</v>
      </c>
      <c r="AL13" s="24" t="s">
        <v>632</v>
      </c>
      <c r="AM13" s="24">
        <v>8</v>
      </c>
      <c r="AN13" s="24" t="s">
        <v>632</v>
      </c>
      <c r="AO13" s="24">
        <v>4</v>
      </c>
      <c r="AP13" s="24">
        <v>8</v>
      </c>
      <c r="AQ13" s="603">
        <f>SUM(O13:AP13)</f>
        <v>128</v>
      </c>
      <c r="AR13" s="604"/>
      <c r="AS13" s="605"/>
      <c r="AT13" s="606">
        <f>ROUNDDOWN(AQ13/4,2)</f>
        <v>32</v>
      </c>
      <c r="AU13" s="607"/>
      <c r="AV13" s="608"/>
      <c r="AW13" s="609">
        <f aca="true" t="shared" si="0" ref="AW13:AW31">IF($Y$4=0,"",ROUNDDOWN(AT13/$Y$4,2))</f>
        <v>0.8</v>
      </c>
      <c r="AX13" s="610"/>
      <c r="AY13" s="611"/>
      <c r="AZ13" s="678" t="s">
        <v>633</v>
      </c>
      <c r="BA13" s="679"/>
      <c r="BB13" s="679"/>
      <c r="BC13" s="679"/>
      <c r="BD13" s="680"/>
    </row>
    <row r="14" spans="2:56" ht="15" customHeight="1">
      <c r="B14" s="658" t="s">
        <v>172</v>
      </c>
      <c r="C14" s="659"/>
      <c r="D14" s="659"/>
      <c r="E14" s="659"/>
      <c r="F14" s="660"/>
      <c r="G14" s="664" t="s">
        <v>168</v>
      </c>
      <c r="H14" s="665"/>
      <c r="I14" s="668" t="s">
        <v>92</v>
      </c>
      <c r="J14" s="669"/>
      <c r="K14" s="669"/>
      <c r="L14" s="669"/>
      <c r="M14" s="599" t="s">
        <v>71</v>
      </c>
      <c r="N14" s="599"/>
      <c r="O14" s="24">
        <v>0</v>
      </c>
      <c r="P14" s="24">
        <v>4</v>
      </c>
      <c r="Q14" s="24">
        <v>0</v>
      </c>
      <c r="R14" s="24" t="s">
        <v>632</v>
      </c>
      <c r="S14" s="24">
        <v>0</v>
      </c>
      <c r="T14" s="24" t="s">
        <v>632</v>
      </c>
      <c r="U14" s="24">
        <v>4</v>
      </c>
      <c r="V14" s="24">
        <v>0</v>
      </c>
      <c r="W14" s="24">
        <v>0</v>
      </c>
      <c r="X14" s="24">
        <v>0</v>
      </c>
      <c r="Y14" s="24" t="s">
        <v>632</v>
      </c>
      <c r="Z14" s="24">
        <v>0</v>
      </c>
      <c r="AA14" s="24" t="s">
        <v>632</v>
      </c>
      <c r="AB14" s="24">
        <v>4</v>
      </c>
      <c r="AC14" s="24">
        <v>0</v>
      </c>
      <c r="AD14" s="24">
        <v>4</v>
      </c>
      <c r="AE14" s="24">
        <v>4</v>
      </c>
      <c r="AF14" s="24" t="s">
        <v>632</v>
      </c>
      <c r="AG14" s="24">
        <v>0</v>
      </c>
      <c r="AH14" s="24" t="s">
        <v>632</v>
      </c>
      <c r="AI14" s="24">
        <v>4</v>
      </c>
      <c r="AJ14" s="24">
        <v>0</v>
      </c>
      <c r="AK14" s="24">
        <v>0</v>
      </c>
      <c r="AL14" s="24">
        <v>4</v>
      </c>
      <c r="AM14" s="24" t="s">
        <v>632</v>
      </c>
      <c r="AN14" s="24">
        <v>0</v>
      </c>
      <c r="AO14" s="24" t="s">
        <v>632</v>
      </c>
      <c r="AP14" s="24">
        <v>4</v>
      </c>
      <c r="AQ14" s="603">
        <f>SUM(O14:AP14)</f>
        <v>32</v>
      </c>
      <c r="AR14" s="604"/>
      <c r="AS14" s="605"/>
      <c r="AT14" s="606">
        <f>ROUNDDOWN(AQ14/4,2)</f>
        <v>8</v>
      </c>
      <c r="AU14" s="607"/>
      <c r="AV14" s="608"/>
      <c r="AW14" s="609">
        <f t="shared" si="0"/>
        <v>0.2</v>
      </c>
      <c r="AX14" s="610"/>
      <c r="AY14" s="611"/>
      <c r="AZ14" s="655" t="s">
        <v>173</v>
      </c>
      <c r="BA14" s="656"/>
      <c r="BB14" s="656"/>
      <c r="BC14" s="656"/>
      <c r="BD14" s="657"/>
    </row>
    <row r="15" spans="2:56" ht="15" customHeight="1">
      <c r="B15" s="661"/>
      <c r="C15" s="662"/>
      <c r="D15" s="662"/>
      <c r="E15" s="662"/>
      <c r="F15" s="663"/>
      <c r="G15" s="666"/>
      <c r="H15" s="667"/>
      <c r="I15" s="670"/>
      <c r="J15" s="671"/>
      <c r="K15" s="671"/>
      <c r="L15" s="671"/>
      <c r="M15" s="599" t="s">
        <v>72</v>
      </c>
      <c r="N15" s="599"/>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603">
        <f>SUM(O15:AP15)</f>
        <v>0</v>
      </c>
      <c r="AR15" s="604"/>
      <c r="AS15" s="605"/>
      <c r="AT15" s="606">
        <f>ROUNDDOWN(AQ15/4,2)</f>
        <v>0</v>
      </c>
      <c r="AU15" s="607"/>
      <c r="AV15" s="608"/>
      <c r="AW15" s="609">
        <f t="shared" si="0"/>
        <v>0</v>
      </c>
      <c r="AX15" s="610"/>
      <c r="AY15" s="611"/>
      <c r="AZ15" s="655"/>
      <c r="BA15" s="656"/>
      <c r="BB15" s="656"/>
      <c r="BC15" s="656"/>
      <c r="BD15" s="657"/>
    </row>
    <row r="16" spans="2:56" ht="15" customHeight="1">
      <c r="B16" s="658" t="s">
        <v>172</v>
      </c>
      <c r="C16" s="659"/>
      <c r="D16" s="659"/>
      <c r="E16" s="659"/>
      <c r="F16" s="660"/>
      <c r="G16" s="664" t="s">
        <v>168</v>
      </c>
      <c r="H16" s="665"/>
      <c r="I16" s="668" t="s">
        <v>171</v>
      </c>
      <c r="J16" s="669"/>
      <c r="K16" s="669"/>
      <c r="L16" s="669"/>
      <c r="M16" s="599" t="s">
        <v>71</v>
      </c>
      <c r="N16" s="599"/>
      <c r="O16" s="24">
        <v>0</v>
      </c>
      <c r="P16" s="24">
        <v>4</v>
      </c>
      <c r="Q16" s="24" t="s">
        <v>632</v>
      </c>
      <c r="R16" s="24">
        <v>0</v>
      </c>
      <c r="S16" s="24" t="s">
        <v>632</v>
      </c>
      <c r="T16" s="24">
        <v>4</v>
      </c>
      <c r="U16" s="24">
        <v>0</v>
      </c>
      <c r="V16" s="24">
        <v>0</v>
      </c>
      <c r="W16" s="24">
        <v>8</v>
      </c>
      <c r="X16" s="24" t="s">
        <v>632</v>
      </c>
      <c r="Y16" s="24">
        <v>0</v>
      </c>
      <c r="Z16" s="24" t="s">
        <v>632</v>
      </c>
      <c r="AA16" s="24">
        <v>4</v>
      </c>
      <c r="AB16" s="24">
        <v>0</v>
      </c>
      <c r="AC16" s="24">
        <v>0</v>
      </c>
      <c r="AD16" s="24">
        <v>0</v>
      </c>
      <c r="AE16" s="24" t="s">
        <v>632</v>
      </c>
      <c r="AF16" s="24">
        <v>0</v>
      </c>
      <c r="AG16" s="24" t="s">
        <v>632</v>
      </c>
      <c r="AH16" s="24">
        <v>4</v>
      </c>
      <c r="AI16" s="24">
        <v>0</v>
      </c>
      <c r="AJ16" s="24">
        <v>0</v>
      </c>
      <c r="AK16" s="24">
        <v>4</v>
      </c>
      <c r="AL16" s="24" t="s">
        <v>632</v>
      </c>
      <c r="AM16" s="24">
        <v>0</v>
      </c>
      <c r="AN16" s="24" t="s">
        <v>632</v>
      </c>
      <c r="AO16" s="24">
        <v>4</v>
      </c>
      <c r="AP16" s="24">
        <v>0</v>
      </c>
      <c r="AQ16" s="603">
        <f aca="true" t="shared" si="1" ref="AQ16:AQ29">SUM(O16:AP16)</f>
        <v>32</v>
      </c>
      <c r="AR16" s="604"/>
      <c r="AS16" s="605"/>
      <c r="AT16" s="606">
        <f aca="true" t="shared" si="2" ref="AT16:AT29">ROUNDDOWN(AQ16/4,2)</f>
        <v>8</v>
      </c>
      <c r="AU16" s="607"/>
      <c r="AV16" s="608"/>
      <c r="AW16" s="609">
        <f t="shared" si="0"/>
        <v>0.2</v>
      </c>
      <c r="AX16" s="610"/>
      <c r="AY16" s="611"/>
      <c r="AZ16" s="655" t="s">
        <v>174</v>
      </c>
      <c r="BA16" s="656"/>
      <c r="BB16" s="656"/>
      <c r="BC16" s="656"/>
      <c r="BD16" s="657"/>
    </row>
    <row r="17" spans="2:56" ht="15" customHeight="1">
      <c r="B17" s="661"/>
      <c r="C17" s="662"/>
      <c r="D17" s="662"/>
      <c r="E17" s="662"/>
      <c r="F17" s="663"/>
      <c r="G17" s="666"/>
      <c r="H17" s="667"/>
      <c r="I17" s="670"/>
      <c r="J17" s="671"/>
      <c r="K17" s="671"/>
      <c r="L17" s="671"/>
      <c r="M17" s="599" t="s">
        <v>72</v>
      </c>
      <c r="N17" s="599"/>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603">
        <f t="shared" si="1"/>
        <v>0</v>
      </c>
      <c r="AR17" s="604"/>
      <c r="AS17" s="605"/>
      <c r="AT17" s="606">
        <f t="shared" si="2"/>
        <v>0</v>
      </c>
      <c r="AU17" s="607"/>
      <c r="AV17" s="608"/>
      <c r="AW17" s="609">
        <f t="shared" si="0"/>
        <v>0</v>
      </c>
      <c r="AX17" s="610"/>
      <c r="AY17" s="611"/>
      <c r="AZ17" s="655"/>
      <c r="BA17" s="656"/>
      <c r="BB17" s="656"/>
      <c r="BC17" s="656"/>
      <c r="BD17" s="657"/>
    </row>
    <row r="18" spans="2:56" ht="15" customHeight="1">
      <c r="B18" s="658" t="s">
        <v>172</v>
      </c>
      <c r="C18" s="659"/>
      <c r="D18" s="659"/>
      <c r="E18" s="659"/>
      <c r="F18" s="660"/>
      <c r="G18" s="664" t="s">
        <v>91</v>
      </c>
      <c r="H18" s="665"/>
      <c r="I18" s="668" t="s">
        <v>175</v>
      </c>
      <c r="J18" s="669"/>
      <c r="K18" s="669"/>
      <c r="L18" s="669"/>
      <c r="M18" s="599" t="s">
        <v>71</v>
      </c>
      <c r="N18" s="599"/>
      <c r="O18" s="24">
        <v>5</v>
      </c>
      <c r="P18" s="24">
        <v>4</v>
      </c>
      <c r="Q18" s="24" t="s">
        <v>632</v>
      </c>
      <c r="R18" s="24" t="s">
        <v>632</v>
      </c>
      <c r="S18" s="24">
        <v>8</v>
      </c>
      <c r="T18" s="24">
        <v>8</v>
      </c>
      <c r="U18" s="24">
        <v>5</v>
      </c>
      <c r="V18" s="24">
        <v>4</v>
      </c>
      <c r="W18" s="24" t="s">
        <v>632</v>
      </c>
      <c r="X18" s="24" t="s">
        <v>632</v>
      </c>
      <c r="Y18" s="24">
        <v>8</v>
      </c>
      <c r="Z18" s="24">
        <v>8</v>
      </c>
      <c r="AA18" s="24">
        <v>5</v>
      </c>
      <c r="AB18" s="24">
        <v>4</v>
      </c>
      <c r="AC18" s="24" t="s">
        <v>632</v>
      </c>
      <c r="AD18" s="24" t="s">
        <v>632</v>
      </c>
      <c r="AE18" s="24">
        <v>8</v>
      </c>
      <c r="AF18" s="24">
        <v>8</v>
      </c>
      <c r="AG18" s="24">
        <v>5</v>
      </c>
      <c r="AH18" s="24">
        <v>4</v>
      </c>
      <c r="AI18" s="24" t="s">
        <v>632</v>
      </c>
      <c r="AJ18" s="24">
        <v>8</v>
      </c>
      <c r="AK18" s="24">
        <v>8</v>
      </c>
      <c r="AL18" s="24">
        <v>8</v>
      </c>
      <c r="AM18" s="24">
        <v>5</v>
      </c>
      <c r="AN18" s="24">
        <v>4</v>
      </c>
      <c r="AO18" s="24" t="s">
        <v>632</v>
      </c>
      <c r="AP18" s="24">
        <v>8</v>
      </c>
      <c r="AQ18" s="603">
        <f t="shared" si="1"/>
        <v>125</v>
      </c>
      <c r="AR18" s="604"/>
      <c r="AS18" s="605"/>
      <c r="AT18" s="606">
        <f t="shared" si="2"/>
        <v>31.25</v>
      </c>
      <c r="AU18" s="607"/>
      <c r="AV18" s="608"/>
      <c r="AW18" s="609">
        <f t="shared" si="0"/>
        <v>0.78</v>
      </c>
      <c r="AX18" s="610"/>
      <c r="AY18" s="611"/>
      <c r="AZ18" s="655" t="s">
        <v>634</v>
      </c>
      <c r="BA18" s="656"/>
      <c r="BB18" s="656"/>
      <c r="BC18" s="656"/>
      <c r="BD18" s="657"/>
    </row>
    <row r="19" spans="2:56" ht="15" customHeight="1">
      <c r="B19" s="661"/>
      <c r="C19" s="662"/>
      <c r="D19" s="662"/>
      <c r="E19" s="662"/>
      <c r="F19" s="663"/>
      <c r="G19" s="666"/>
      <c r="H19" s="667"/>
      <c r="I19" s="670"/>
      <c r="J19" s="671"/>
      <c r="K19" s="671"/>
      <c r="L19" s="671"/>
      <c r="M19" s="599" t="s">
        <v>72</v>
      </c>
      <c r="N19" s="599"/>
      <c r="O19" s="24">
        <v>3</v>
      </c>
      <c r="P19" s="24">
        <v>4</v>
      </c>
      <c r="Q19" s="24"/>
      <c r="R19" s="24"/>
      <c r="S19" s="24"/>
      <c r="T19" s="24"/>
      <c r="U19" s="24">
        <v>3</v>
      </c>
      <c r="V19" s="24">
        <v>4</v>
      </c>
      <c r="W19" s="24"/>
      <c r="X19" s="24"/>
      <c r="Y19" s="24"/>
      <c r="Z19" s="24"/>
      <c r="AA19" s="24">
        <v>3</v>
      </c>
      <c r="AB19" s="24">
        <v>4</v>
      </c>
      <c r="AC19" s="24"/>
      <c r="AD19" s="24"/>
      <c r="AE19" s="24"/>
      <c r="AF19" s="24"/>
      <c r="AG19" s="24">
        <v>3</v>
      </c>
      <c r="AH19" s="24">
        <v>4</v>
      </c>
      <c r="AI19" s="24"/>
      <c r="AJ19" s="24"/>
      <c r="AK19" s="24"/>
      <c r="AL19" s="24"/>
      <c r="AM19" s="24">
        <v>3</v>
      </c>
      <c r="AN19" s="24">
        <v>4</v>
      </c>
      <c r="AO19" s="24"/>
      <c r="AP19" s="24"/>
      <c r="AQ19" s="603">
        <f t="shared" si="1"/>
        <v>35</v>
      </c>
      <c r="AR19" s="604"/>
      <c r="AS19" s="605"/>
      <c r="AT19" s="606">
        <f t="shared" si="2"/>
        <v>8.75</v>
      </c>
      <c r="AU19" s="607"/>
      <c r="AV19" s="608"/>
      <c r="AW19" s="609">
        <f t="shared" si="0"/>
        <v>0.21</v>
      </c>
      <c r="AX19" s="610"/>
      <c r="AY19" s="611"/>
      <c r="AZ19" s="655"/>
      <c r="BA19" s="656"/>
      <c r="BB19" s="656"/>
      <c r="BC19" s="656"/>
      <c r="BD19" s="657"/>
    </row>
    <row r="20" spans="2:56" ht="15" customHeight="1">
      <c r="B20" s="658" t="s">
        <v>172</v>
      </c>
      <c r="C20" s="659"/>
      <c r="D20" s="659"/>
      <c r="E20" s="659"/>
      <c r="F20" s="660"/>
      <c r="G20" s="664" t="s">
        <v>91</v>
      </c>
      <c r="H20" s="665"/>
      <c r="I20" s="668" t="s">
        <v>175</v>
      </c>
      <c r="J20" s="669"/>
      <c r="K20" s="669"/>
      <c r="L20" s="669"/>
      <c r="M20" s="599" t="s">
        <v>71</v>
      </c>
      <c r="N20" s="599"/>
      <c r="O20" s="24">
        <v>8</v>
      </c>
      <c r="P20" s="24">
        <v>5</v>
      </c>
      <c r="Q20" s="24">
        <v>4</v>
      </c>
      <c r="R20" s="24" t="s">
        <v>632</v>
      </c>
      <c r="S20" s="24" t="s">
        <v>632</v>
      </c>
      <c r="T20" s="24">
        <v>8</v>
      </c>
      <c r="U20" s="24">
        <v>8</v>
      </c>
      <c r="V20" s="24">
        <v>5</v>
      </c>
      <c r="W20" s="24">
        <v>4</v>
      </c>
      <c r="X20" s="24" t="s">
        <v>632</v>
      </c>
      <c r="Y20" s="24">
        <v>8</v>
      </c>
      <c r="Z20" s="24">
        <v>8</v>
      </c>
      <c r="AA20" s="24">
        <v>8</v>
      </c>
      <c r="AB20" s="24">
        <v>5</v>
      </c>
      <c r="AC20" s="24">
        <v>4</v>
      </c>
      <c r="AD20" s="24" t="s">
        <v>632</v>
      </c>
      <c r="AE20" s="24" t="s">
        <v>632</v>
      </c>
      <c r="AF20" s="24">
        <v>8</v>
      </c>
      <c r="AG20" s="24">
        <v>8</v>
      </c>
      <c r="AH20" s="24">
        <v>5</v>
      </c>
      <c r="AI20" s="24">
        <v>4</v>
      </c>
      <c r="AJ20" s="24" t="s">
        <v>632</v>
      </c>
      <c r="AK20" s="24" t="s">
        <v>632</v>
      </c>
      <c r="AL20" s="24">
        <v>8</v>
      </c>
      <c r="AM20" s="24">
        <v>8</v>
      </c>
      <c r="AN20" s="24">
        <v>5</v>
      </c>
      <c r="AO20" s="24">
        <v>4</v>
      </c>
      <c r="AP20" s="24" t="s">
        <v>632</v>
      </c>
      <c r="AQ20" s="603">
        <f>SUM(O20:AP20)</f>
        <v>125</v>
      </c>
      <c r="AR20" s="604"/>
      <c r="AS20" s="605"/>
      <c r="AT20" s="606">
        <f>ROUNDDOWN(AQ20/4,2)</f>
        <v>31.25</v>
      </c>
      <c r="AU20" s="607"/>
      <c r="AV20" s="608"/>
      <c r="AW20" s="609">
        <f t="shared" si="0"/>
        <v>0.78</v>
      </c>
      <c r="AX20" s="610"/>
      <c r="AY20" s="611"/>
      <c r="AZ20" s="655" t="s">
        <v>634</v>
      </c>
      <c r="BA20" s="656"/>
      <c r="BB20" s="656"/>
      <c r="BC20" s="656"/>
      <c r="BD20" s="657"/>
    </row>
    <row r="21" spans="2:56" ht="15" customHeight="1">
      <c r="B21" s="661"/>
      <c r="C21" s="662"/>
      <c r="D21" s="662"/>
      <c r="E21" s="662"/>
      <c r="F21" s="663"/>
      <c r="G21" s="666"/>
      <c r="H21" s="667"/>
      <c r="I21" s="670"/>
      <c r="J21" s="671"/>
      <c r="K21" s="671"/>
      <c r="L21" s="671"/>
      <c r="M21" s="599" t="s">
        <v>72</v>
      </c>
      <c r="N21" s="599"/>
      <c r="O21" s="24"/>
      <c r="P21" s="24">
        <v>3</v>
      </c>
      <c r="Q21" s="24">
        <v>4</v>
      </c>
      <c r="R21" s="24"/>
      <c r="S21" s="24"/>
      <c r="T21" s="24"/>
      <c r="U21" s="24"/>
      <c r="V21" s="24">
        <v>3</v>
      </c>
      <c r="W21" s="24">
        <v>4</v>
      </c>
      <c r="X21" s="24"/>
      <c r="Y21" s="24"/>
      <c r="Z21" s="24"/>
      <c r="AA21" s="24"/>
      <c r="AB21" s="24">
        <v>3</v>
      </c>
      <c r="AC21" s="24">
        <v>4</v>
      </c>
      <c r="AD21" s="24"/>
      <c r="AE21" s="24"/>
      <c r="AF21" s="24"/>
      <c r="AG21" s="24"/>
      <c r="AH21" s="24">
        <v>3</v>
      </c>
      <c r="AI21" s="24">
        <v>4</v>
      </c>
      <c r="AJ21" s="24"/>
      <c r="AK21" s="24"/>
      <c r="AL21" s="24"/>
      <c r="AM21" s="24"/>
      <c r="AN21" s="24">
        <v>3</v>
      </c>
      <c r="AO21" s="24">
        <v>4</v>
      </c>
      <c r="AP21" s="24" t="s">
        <v>632</v>
      </c>
      <c r="AQ21" s="603">
        <f>SUM(O21:AP21)</f>
        <v>35</v>
      </c>
      <c r="AR21" s="604"/>
      <c r="AS21" s="605"/>
      <c r="AT21" s="606">
        <f>ROUNDDOWN(AQ21/4,2)</f>
        <v>8.75</v>
      </c>
      <c r="AU21" s="607"/>
      <c r="AV21" s="608"/>
      <c r="AW21" s="609">
        <f t="shared" si="0"/>
        <v>0.21</v>
      </c>
      <c r="AX21" s="610"/>
      <c r="AY21" s="611"/>
      <c r="AZ21" s="655"/>
      <c r="BA21" s="656"/>
      <c r="BB21" s="656"/>
      <c r="BC21" s="656"/>
      <c r="BD21" s="657"/>
    </row>
    <row r="22" spans="2:56" ht="15" customHeight="1">
      <c r="B22" s="658" t="s">
        <v>172</v>
      </c>
      <c r="C22" s="659"/>
      <c r="D22" s="659"/>
      <c r="E22" s="659"/>
      <c r="F22" s="660"/>
      <c r="G22" s="664" t="s">
        <v>91</v>
      </c>
      <c r="H22" s="665"/>
      <c r="I22" s="668" t="s">
        <v>175</v>
      </c>
      <c r="J22" s="669"/>
      <c r="K22" s="669"/>
      <c r="L22" s="669"/>
      <c r="M22" s="599" t="s">
        <v>71</v>
      </c>
      <c r="N22" s="599"/>
      <c r="O22" s="24">
        <v>8</v>
      </c>
      <c r="P22" s="24">
        <v>8</v>
      </c>
      <c r="Q22" s="24">
        <v>5</v>
      </c>
      <c r="R22" s="24">
        <v>4</v>
      </c>
      <c r="S22" s="24" t="s">
        <v>632</v>
      </c>
      <c r="T22" s="24" t="s">
        <v>632</v>
      </c>
      <c r="U22" s="24">
        <v>8</v>
      </c>
      <c r="V22" s="24">
        <v>8</v>
      </c>
      <c r="W22" s="24">
        <v>5</v>
      </c>
      <c r="X22" s="24">
        <v>4</v>
      </c>
      <c r="Y22" s="24" t="s">
        <v>632</v>
      </c>
      <c r="Z22" s="24" t="s">
        <v>632</v>
      </c>
      <c r="AA22" s="24">
        <v>8</v>
      </c>
      <c r="AB22" s="24">
        <v>8</v>
      </c>
      <c r="AC22" s="24">
        <v>5</v>
      </c>
      <c r="AD22" s="24">
        <v>4</v>
      </c>
      <c r="AE22" s="24" t="s">
        <v>632</v>
      </c>
      <c r="AF22" s="24" t="s">
        <v>632</v>
      </c>
      <c r="AG22" s="24">
        <v>8</v>
      </c>
      <c r="AH22" s="24">
        <v>8</v>
      </c>
      <c r="AI22" s="24">
        <v>5</v>
      </c>
      <c r="AJ22" s="24">
        <v>4</v>
      </c>
      <c r="AK22" s="24" t="s">
        <v>632</v>
      </c>
      <c r="AL22" s="24">
        <v>8</v>
      </c>
      <c r="AM22" s="24">
        <v>8</v>
      </c>
      <c r="AN22" s="24" t="s">
        <v>632</v>
      </c>
      <c r="AO22" s="24">
        <v>5</v>
      </c>
      <c r="AP22" s="24">
        <v>4</v>
      </c>
      <c r="AQ22" s="603">
        <f t="shared" si="1"/>
        <v>125</v>
      </c>
      <c r="AR22" s="604"/>
      <c r="AS22" s="605"/>
      <c r="AT22" s="606">
        <f t="shared" si="2"/>
        <v>31.25</v>
      </c>
      <c r="AU22" s="607"/>
      <c r="AV22" s="608"/>
      <c r="AW22" s="609">
        <f t="shared" si="0"/>
        <v>0.78</v>
      </c>
      <c r="AX22" s="610"/>
      <c r="AY22" s="611"/>
      <c r="AZ22" s="655" t="s">
        <v>634</v>
      </c>
      <c r="BA22" s="656"/>
      <c r="BB22" s="656"/>
      <c r="BC22" s="656"/>
      <c r="BD22" s="657"/>
    </row>
    <row r="23" spans="2:56" ht="15" customHeight="1">
      <c r="B23" s="661"/>
      <c r="C23" s="662"/>
      <c r="D23" s="662"/>
      <c r="E23" s="662"/>
      <c r="F23" s="663"/>
      <c r="G23" s="666"/>
      <c r="H23" s="667"/>
      <c r="I23" s="670"/>
      <c r="J23" s="671"/>
      <c r="K23" s="671"/>
      <c r="L23" s="671"/>
      <c r="M23" s="599" t="s">
        <v>72</v>
      </c>
      <c r="N23" s="599"/>
      <c r="O23" s="24"/>
      <c r="P23" s="24"/>
      <c r="Q23" s="24">
        <v>3</v>
      </c>
      <c r="R23" s="24">
        <v>4</v>
      </c>
      <c r="S23" s="24"/>
      <c r="T23" s="24"/>
      <c r="U23" s="24"/>
      <c r="V23" s="24"/>
      <c r="W23" s="24">
        <v>3</v>
      </c>
      <c r="X23" s="24">
        <v>4</v>
      </c>
      <c r="Y23" s="24"/>
      <c r="Z23" s="24"/>
      <c r="AA23" s="24"/>
      <c r="AB23" s="24"/>
      <c r="AC23" s="24">
        <v>3</v>
      </c>
      <c r="AD23" s="24">
        <v>4</v>
      </c>
      <c r="AE23" s="24"/>
      <c r="AF23" s="24"/>
      <c r="AG23" s="24"/>
      <c r="AH23" s="24"/>
      <c r="AI23" s="24">
        <v>3</v>
      </c>
      <c r="AJ23" s="24">
        <v>4</v>
      </c>
      <c r="AK23" s="24"/>
      <c r="AL23" s="24"/>
      <c r="AM23" s="24"/>
      <c r="AN23" s="24" t="s">
        <v>632</v>
      </c>
      <c r="AO23" s="24">
        <v>3</v>
      </c>
      <c r="AP23" s="24">
        <v>4</v>
      </c>
      <c r="AQ23" s="603">
        <f t="shared" si="1"/>
        <v>35</v>
      </c>
      <c r="AR23" s="604"/>
      <c r="AS23" s="605"/>
      <c r="AT23" s="606">
        <f t="shared" si="2"/>
        <v>8.75</v>
      </c>
      <c r="AU23" s="607"/>
      <c r="AV23" s="608"/>
      <c r="AW23" s="609">
        <f t="shared" si="0"/>
        <v>0.21</v>
      </c>
      <c r="AX23" s="610"/>
      <c r="AY23" s="611"/>
      <c r="AZ23" s="655"/>
      <c r="BA23" s="656"/>
      <c r="BB23" s="656"/>
      <c r="BC23" s="656"/>
      <c r="BD23" s="657"/>
    </row>
    <row r="24" spans="2:56" ht="15" customHeight="1">
      <c r="B24" s="658" t="s">
        <v>172</v>
      </c>
      <c r="C24" s="659"/>
      <c r="D24" s="659"/>
      <c r="E24" s="659"/>
      <c r="F24" s="660"/>
      <c r="G24" s="664" t="s">
        <v>91</v>
      </c>
      <c r="H24" s="665"/>
      <c r="I24" s="668" t="s">
        <v>175</v>
      </c>
      <c r="J24" s="669"/>
      <c r="K24" s="669"/>
      <c r="L24" s="669"/>
      <c r="M24" s="599" t="s">
        <v>71</v>
      </c>
      <c r="N24" s="599"/>
      <c r="O24" s="24">
        <v>8</v>
      </c>
      <c r="P24" s="24">
        <v>8</v>
      </c>
      <c r="Q24" s="24">
        <v>8</v>
      </c>
      <c r="R24" s="24">
        <v>5</v>
      </c>
      <c r="S24" s="24">
        <v>4</v>
      </c>
      <c r="T24" s="24" t="s">
        <v>632</v>
      </c>
      <c r="U24" s="24" t="s">
        <v>632</v>
      </c>
      <c r="V24" s="24">
        <v>8</v>
      </c>
      <c r="W24" s="24">
        <v>8</v>
      </c>
      <c r="X24" s="24">
        <v>5</v>
      </c>
      <c r="Y24" s="24">
        <v>4</v>
      </c>
      <c r="Z24" s="24" t="s">
        <v>632</v>
      </c>
      <c r="AA24" s="24" t="s">
        <v>632</v>
      </c>
      <c r="AB24" s="24">
        <v>8</v>
      </c>
      <c r="AC24" s="24">
        <v>8</v>
      </c>
      <c r="AD24" s="24">
        <v>5</v>
      </c>
      <c r="AE24" s="24">
        <v>4</v>
      </c>
      <c r="AF24" s="24" t="s">
        <v>632</v>
      </c>
      <c r="AG24" s="24" t="s">
        <v>632</v>
      </c>
      <c r="AH24" s="24">
        <v>8</v>
      </c>
      <c r="AI24" s="24">
        <v>8</v>
      </c>
      <c r="AJ24" s="24">
        <v>5</v>
      </c>
      <c r="AK24" s="24">
        <v>4</v>
      </c>
      <c r="AL24" s="24" t="s">
        <v>632</v>
      </c>
      <c r="AM24" s="24" t="s">
        <v>632</v>
      </c>
      <c r="AN24" s="24">
        <v>8</v>
      </c>
      <c r="AO24" s="24">
        <v>8</v>
      </c>
      <c r="AP24" s="24">
        <v>5</v>
      </c>
      <c r="AQ24" s="603">
        <f t="shared" si="1"/>
        <v>129</v>
      </c>
      <c r="AR24" s="604"/>
      <c r="AS24" s="605"/>
      <c r="AT24" s="606">
        <f t="shared" si="2"/>
        <v>32.25</v>
      </c>
      <c r="AU24" s="607"/>
      <c r="AV24" s="608"/>
      <c r="AW24" s="609">
        <f t="shared" si="0"/>
        <v>0.8</v>
      </c>
      <c r="AX24" s="610"/>
      <c r="AY24" s="611"/>
      <c r="AZ24" s="655" t="s">
        <v>634</v>
      </c>
      <c r="BA24" s="656"/>
      <c r="BB24" s="656"/>
      <c r="BC24" s="656"/>
      <c r="BD24" s="657"/>
    </row>
    <row r="25" spans="2:56" ht="15" customHeight="1">
      <c r="B25" s="661"/>
      <c r="C25" s="662"/>
      <c r="D25" s="662"/>
      <c r="E25" s="662"/>
      <c r="F25" s="663"/>
      <c r="G25" s="666"/>
      <c r="H25" s="667"/>
      <c r="I25" s="670"/>
      <c r="J25" s="671"/>
      <c r="K25" s="671"/>
      <c r="L25" s="671"/>
      <c r="M25" s="599" t="s">
        <v>72</v>
      </c>
      <c r="N25" s="599"/>
      <c r="O25" s="24"/>
      <c r="P25" s="24"/>
      <c r="Q25" s="24"/>
      <c r="R25" s="24">
        <v>3</v>
      </c>
      <c r="S25" s="24">
        <v>4</v>
      </c>
      <c r="T25" s="24"/>
      <c r="U25" s="24"/>
      <c r="V25" s="24"/>
      <c r="W25" s="24"/>
      <c r="X25" s="24">
        <v>3</v>
      </c>
      <c r="Y25" s="24">
        <v>4</v>
      </c>
      <c r="Z25" s="24"/>
      <c r="AA25" s="24"/>
      <c r="AB25" s="24"/>
      <c r="AC25" s="24"/>
      <c r="AD25" s="24">
        <v>3</v>
      </c>
      <c r="AE25" s="24">
        <v>4</v>
      </c>
      <c r="AF25" s="24"/>
      <c r="AG25" s="24"/>
      <c r="AH25" s="24"/>
      <c r="AI25" s="24"/>
      <c r="AJ25" s="24">
        <v>3</v>
      </c>
      <c r="AK25" s="24">
        <v>4</v>
      </c>
      <c r="AL25" s="24"/>
      <c r="AM25" s="24"/>
      <c r="AN25" s="24"/>
      <c r="AO25" s="24"/>
      <c r="AP25" s="24">
        <v>3</v>
      </c>
      <c r="AQ25" s="603">
        <f t="shared" si="1"/>
        <v>31</v>
      </c>
      <c r="AR25" s="604"/>
      <c r="AS25" s="605"/>
      <c r="AT25" s="606">
        <f t="shared" si="2"/>
        <v>7.75</v>
      </c>
      <c r="AU25" s="607"/>
      <c r="AV25" s="608"/>
      <c r="AW25" s="609">
        <f t="shared" si="0"/>
        <v>0.19</v>
      </c>
      <c r="AX25" s="610"/>
      <c r="AY25" s="611"/>
      <c r="AZ25" s="655"/>
      <c r="BA25" s="656"/>
      <c r="BB25" s="656"/>
      <c r="BC25" s="656"/>
      <c r="BD25" s="657"/>
    </row>
    <row r="26" spans="2:56" ht="15" customHeight="1">
      <c r="B26" s="658" t="s">
        <v>172</v>
      </c>
      <c r="C26" s="659"/>
      <c r="D26" s="659"/>
      <c r="E26" s="659"/>
      <c r="F26" s="660"/>
      <c r="G26" s="664" t="s">
        <v>91</v>
      </c>
      <c r="H26" s="665"/>
      <c r="I26" s="668" t="s">
        <v>175</v>
      </c>
      <c r="J26" s="669"/>
      <c r="K26" s="669"/>
      <c r="L26" s="669"/>
      <c r="M26" s="599" t="s">
        <v>71</v>
      </c>
      <c r="N26" s="599"/>
      <c r="O26" s="24" t="s">
        <v>632</v>
      </c>
      <c r="P26" s="24">
        <v>8</v>
      </c>
      <c r="Q26" s="24">
        <v>8</v>
      </c>
      <c r="R26" s="24">
        <v>8</v>
      </c>
      <c r="S26" s="24">
        <v>5</v>
      </c>
      <c r="T26" s="24">
        <v>4</v>
      </c>
      <c r="U26" s="24" t="s">
        <v>632</v>
      </c>
      <c r="V26" s="24" t="s">
        <v>632</v>
      </c>
      <c r="W26" s="24">
        <v>8</v>
      </c>
      <c r="X26" s="24">
        <v>8</v>
      </c>
      <c r="Y26" s="24">
        <v>5</v>
      </c>
      <c r="Z26" s="24">
        <v>4</v>
      </c>
      <c r="AA26" s="24" t="s">
        <v>632</v>
      </c>
      <c r="AB26" s="24">
        <v>8</v>
      </c>
      <c r="AC26" s="24">
        <v>8</v>
      </c>
      <c r="AD26" s="24">
        <v>8</v>
      </c>
      <c r="AE26" s="24">
        <v>5</v>
      </c>
      <c r="AF26" s="24">
        <v>4</v>
      </c>
      <c r="AG26" s="24" t="s">
        <v>632</v>
      </c>
      <c r="AH26" s="24" t="s">
        <v>632</v>
      </c>
      <c r="AI26" s="24">
        <v>8</v>
      </c>
      <c r="AJ26" s="24">
        <v>8</v>
      </c>
      <c r="AK26" s="24">
        <v>5</v>
      </c>
      <c r="AL26" s="24">
        <v>4</v>
      </c>
      <c r="AM26" s="24" t="s">
        <v>632</v>
      </c>
      <c r="AN26" s="24">
        <v>8</v>
      </c>
      <c r="AO26" s="24" t="s">
        <v>632</v>
      </c>
      <c r="AP26" s="24">
        <v>8</v>
      </c>
      <c r="AQ26" s="603">
        <f t="shared" si="1"/>
        <v>132</v>
      </c>
      <c r="AR26" s="604"/>
      <c r="AS26" s="605"/>
      <c r="AT26" s="606">
        <f t="shared" si="2"/>
        <v>33</v>
      </c>
      <c r="AU26" s="607"/>
      <c r="AV26" s="608"/>
      <c r="AW26" s="609">
        <f t="shared" si="0"/>
        <v>0.82</v>
      </c>
      <c r="AX26" s="610"/>
      <c r="AY26" s="611"/>
      <c r="AZ26" s="655"/>
      <c r="BA26" s="656"/>
      <c r="BB26" s="656"/>
      <c r="BC26" s="656"/>
      <c r="BD26" s="657"/>
    </row>
    <row r="27" spans="2:56" ht="15" customHeight="1">
      <c r="B27" s="661"/>
      <c r="C27" s="662"/>
      <c r="D27" s="662"/>
      <c r="E27" s="662"/>
      <c r="F27" s="663"/>
      <c r="G27" s="666"/>
      <c r="H27" s="667"/>
      <c r="I27" s="670"/>
      <c r="J27" s="671"/>
      <c r="K27" s="671"/>
      <c r="L27" s="671"/>
      <c r="M27" s="599" t="s">
        <v>72</v>
      </c>
      <c r="N27" s="599"/>
      <c r="O27" s="24"/>
      <c r="P27" s="24"/>
      <c r="Q27" s="24"/>
      <c r="R27" s="24"/>
      <c r="S27" s="24">
        <v>3</v>
      </c>
      <c r="T27" s="24">
        <v>4</v>
      </c>
      <c r="U27" s="24"/>
      <c r="V27" s="24"/>
      <c r="W27" s="24"/>
      <c r="X27" s="24"/>
      <c r="Y27" s="24">
        <v>3</v>
      </c>
      <c r="Z27" s="24">
        <v>4</v>
      </c>
      <c r="AA27" s="24"/>
      <c r="AB27" s="24"/>
      <c r="AC27" s="24"/>
      <c r="AD27" s="24"/>
      <c r="AE27" s="24">
        <v>3</v>
      </c>
      <c r="AF27" s="24">
        <v>4</v>
      </c>
      <c r="AG27" s="24"/>
      <c r="AH27" s="24"/>
      <c r="AI27" s="24"/>
      <c r="AJ27" s="24"/>
      <c r="AK27" s="24">
        <v>3</v>
      </c>
      <c r="AL27" s="24">
        <v>4</v>
      </c>
      <c r="AM27" s="24"/>
      <c r="AN27" s="24"/>
      <c r="AO27" s="24"/>
      <c r="AP27" s="24"/>
      <c r="AQ27" s="603">
        <f t="shared" si="1"/>
        <v>28</v>
      </c>
      <c r="AR27" s="604"/>
      <c r="AS27" s="605"/>
      <c r="AT27" s="606">
        <f t="shared" si="2"/>
        <v>7</v>
      </c>
      <c r="AU27" s="607"/>
      <c r="AV27" s="608"/>
      <c r="AW27" s="609">
        <f t="shared" si="0"/>
        <v>0.17</v>
      </c>
      <c r="AX27" s="610"/>
      <c r="AY27" s="611"/>
      <c r="AZ27" s="655"/>
      <c r="BA27" s="656"/>
      <c r="BB27" s="656"/>
      <c r="BC27" s="656"/>
      <c r="BD27" s="657"/>
    </row>
    <row r="28" spans="2:56" ht="15" customHeight="1">
      <c r="B28" s="658" t="s">
        <v>172</v>
      </c>
      <c r="C28" s="659"/>
      <c r="D28" s="659"/>
      <c r="E28" s="659"/>
      <c r="F28" s="660"/>
      <c r="G28" s="664" t="s">
        <v>91</v>
      </c>
      <c r="H28" s="665"/>
      <c r="I28" s="668" t="s">
        <v>175</v>
      </c>
      <c r="J28" s="669"/>
      <c r="K28" s="669"/>
      <c r="L28" s="669"/>
      <c r="M28" s="599" t="s">
        <v>71</v>
      </c>
      <c r="N28" s="599"/>
      <c r="O28" s="24" t="s">
        <v>632</v>
      </c>
      <c r="P28" s="24" t="s">
        <v>632</v>
      </c>
      <c r="Q28" s="24">
        <v>8</v>
      </c>
      <c r="R28" s="24">
        <v>8</v>
      </c>
      <c r="S28" s="24">
        <v>8</v>
      </c>
      <c r="T28" s="24">
        <v>5</v>
      </c>
      <c r="U28" s="24">
        <v>4</v>
      </c>
      <c r="V28" s="24" t="s">
        <v>632</v>
      </c>
      <c r="W28" s="24" t="s">
        <v>632</v>
      </c>
      <c r="X28" s="24">
        <v>8</v>
      </c>
      <c r="Y28" s="24">
        <v>8</v>
      </c>
      <c r="Z28" s="24">
        <v>5</v>
      </c>
      <c r="AA28" s="24">
        <v>4</v>
      </c>
      <c r="AB28" s="24" t="s">
        <v>632</v>
      </c>
      <c r="AC28" s="24">
        <v>8</v>
      </c>
      <c r="AD28" s="24">
        <v>8</v>
      </c>
      <c r="AE28" s="24">
        <v>8</v>
      </c>
      <c r="AF28" s="24">
        <v>5</v>
      </c>
      <c r="AG28" s="24">
        <v>4</v>
      </c>
      <c r="AH28" s="24" t="s">
        <v>632</v>
      </c>
      <c r="AI28" s="24" t="s">
        <v>632</v>
      </c>
      <c r="AJ28" s="24">
        <v>8</v>
      </c>
      <c r="AK28" s="24">
        <v>8</v>
      </c>
      <c r="AL28" s="24">
        <v>5</v>
      </c>
      <c r="AM28" s="24">
        <v>4</v>
      </c>
      <c r="AN28" s="24" t="s">
        <v>632</v>
      </c>
      <c r="AO28" s="24">
        <v>8</v>
      </c>
      <c r="AP28" s="24">
        <v>8</v>
      </c>
      <c r="AQ28" s="603">
        <f t="shared" si="1"/>
        <v>132</v>
      </c>
      <c r="AR28" s="604"/>
      <c r="AS28" s="605"/>
      <c r="AT28" s="606">
        <f t="shared" si="2"/>
        <v>33</v>
      </c>
      <c r="AU28" s="607"/>
      <c r="AV28" s="608"/>
      <c r="AW28" s="609">
        <f t="shared" si="0"/>
        <v>0.82</v>
      </c>
      <c r="AX28" s="610"/>
      <c r="AY28" s="611"/>
      <c r="AZ28" s="655"/>
      <c r="BA28" s="656"/>
      <c r="BB28" s="656"/>
      <c r="BC28" s="656"/>
      <c r="BD28" s="657"/>
    </row>
    <row r="29" spans="2:56" ht="15" customHeight="1">
      <c r="B29" s="661"/>
      <c r="C29" s="662"/>
      <c r="D29" s="662"/>
      <c r="E29" s="662"/>
      <c r="F29" s="663"/>
      <c r="G29" s="666"/>
      <c r="H29" s="667"/>
      <c r="I29" s="670"/>
      <c r="J29" s="671"/>
      <c r="K29" s="671"/>
      <c r="L29" s="671"/>
      <c r="M29" s="599" t="s">
        <v>72</v>
      </c>
      <c r="N29" s="599"/>
      <c r="O29" s="24"/>
      <c r="P29" s="24"/>
      <c r="Q29" s="24"/>
      <c r="R29" s="24"/>
      <c r="S29" s="24"/>
      <c r="T29" s="24">
        <v>3</v>
      </c>
      <c r="U29" s="24">
        <v>4</v>
      </c>
      <c r="V29" s="24"/>
      <c r="W29" s="24"/>
      <c r="X29" s="24"/>
      <c r="Y29" s="24"/>
      <c r="Z29" s="24">
        <v>3</v>
      </c>
      <c r="AA29" s="24">
        <v>4</v>
      </c>
      <c r="AB29" s="24"/>
      <c r="AC29" s="24"/>
      <c r="AD29" s="24"/>
      <c r="AE29" s="24"/>
      <c r="AF29" s="24">
        <v>3</v>
      </c>
      <c r="AG29" s="24">
        <v>4</v>
      </c>
      <c r="AH29" s="24"/>
      <c r="AI29" s="24"/>
      <c r="AJ29" s="24"/>
      <c r="AK29" s="24"/>
      <c r="AL29" s="24">
        <v>3</v>
      </c>
      <c r="AM29" s="24">
        <v>4</v>
      </c>
      <c r="AN29" s="24"/>
      <c r="AO29" s="24"/>
      <c r="AP29" s="24"/>
      <c r="AQ29" s="603">
        <f t="shared" si="1"/>
        <v>28</v>
      </c>
      <c r="AR29" s="604"/>
      <c r="AS29" s="605"/>
      <c r="AT29" s="606">
        <f t="shared" si="2"/>
        <v>7</v>
      </c>
      <c r="AU29" s="607"/>
      <c r="AV29" s="608"/>
      <c r="AW29" s="609">
        <f t="shared" si="0"/>
        <v>0.17</v>
      </c>
      <c r="AX29" s="610"/>
      <c r="AY29" s="611"/>
      <c r="AZ29" s="655"/>
      <c r="BA29" s="656"/>
      <c r="BB29" s="656"/>
      <c r="BC29" s="656"/>
      <c r="BD29" s="657"/>
    </row>
    <row r="30" spans="2:56" ht="15" customHeight="1">
      <c r="B30" s="658" t="s">
        <v>172</v>
      </c>
      <c r="C30" s="659"/>
      <c r="D30" s="659"/>
      <c r="E30" s="659"/>
      <c r="F30" s="660"/>
      <c r="G30" s="664" t="s">
        <v>176</v>
      </c>
      <c r="H30" s="665"/>
      <c r="I30" s="668" t="s">
        <v>175</v>
      </c>
      <c r="J30" s="669"/>
      <c r="K30" s="669"/>
      <c r="L30" s="669"/>
      <c r="M30" s="599" t="s">
        <v>71</v>
      </c>
      <c r="N30" s="599"/>
      <c r="O30" s="24">
        <v>6</v>
      </c>
      <c r="P30" s="24" t="s">
        <v>632</v>
      </c>
      <c r="Q30" s="24" t="s">
        <v>632</v>
      </c>
      <c r="R30" s="24">
        <v>6</v>
      </c>
      <c r="S30" s="24">
        <v>6</v>
      </c>
      <c r="T30" s="24">
        <v>6</v>
      </c>
      <c r="U30" s="24">
        <v>6</v>
      </c>
      <c r="V30" s="24">
        <v>6</v>
      </c>
      <c r="W30" s="24" t="s">
        <v>632</v>
      </c>
      <c r="X30" s="24">
        <v>6</v>
      </c>
      <c r="Y30" s="24">
        <v>6</v>
      </c>
      <c r="Z30" s="24">
        <v>6</v>
      </c>
      <c r="AA30" s="24">
        <v>6</v>
      </c>
      <c r="AB30" s="24" t="s">
        <v>632</v>
      </c>
      <c r="AC30" s="24" t="s">
        <v>632</v>
      </c>
      <c r="AD30" s="24">
        <v>6</v>
      </c>
      <c r="AE30" s="24">
        <v>6</v>
      </c>
      <c r="AF30" s="24">
        <v>6</v>
      </c>
      <c r="AG30" s="24">
        <v>6</v>
      </c>
      <c r="AH30" s="24">
        <v>6</v>
      </c>
      <c r="AI30" s="24">
        <v>6</v>
      </c>
      <c r="AJ30" s="24" t="s">
        <v>632</v>
      </c>
      <c r="AK30" s="24">
        <v>6</v>
      </c>
      <c r="AL30" s="24" t="s">
        <v>632</v>
      </c>
      <c r="AM30" s="24">
        <v>6</v>
      </c>
      <c r="AN30" s="24">
        <v>6</v>
      </c>
      <c r="AO30" s="24">
        <v>6</v>
      </c>
      <c r="AP30" s="24" t="s">
        <v>632</v>
      </c>
      <c r="AQ30" s="603">
        <f>SUM(O30:AP30)</f>
        <v>120</v>
      </c>
      <c r="AR30" s="604"/>
      <c r="AS30" s="605"/>
      <c r="AT30" s="606">
        <f>ROUNDDOWN(AQ30/4,2)</f>
        <v>30</v>
      </c>
      <c r="AU30" s="607"/>
      <c r="AV30" s="608"/>
      <c r="AW30" s="609">
        <f t="shared" si="0"/>
        <v>0.75</v>
      </c>
      <c r="AX30" s="610"/>
      <c r="AY30" s="611"/>
      <c r="AZ30" s="655"/>
      <c r="BA30" s="656"/>
      <c r="BB30" s="656"/>
      <c r="BC30" s="656"/>
      <c r="BD30" s="657"/>
    </row>
    <row r="31" spans="2:56" ht="15" customHeight="1">
      <c r="B31" s="661"/>
      <c r="C31" s="662"/>
      <c r="D31" s="662"/>
      <c r="E31" s="662"/>
      <c r="F31" s="663"/>
      <c r="G31" s="666"/>
      <c r="H31" s="667"/>
      <c r="I31" s="670"/>
      <c r="J31" s="671"/>
      <c r="K31" s="671"/>
      <c r="L31" s="671"/>
      <c r="M31" s="599" t="s">
        <v>72</v>
      </c>
      <c r="N31" s="599"/>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603">
        <f>SUM(O31:AP31)</f>
        <v>0</v>
      </c>
      <c r="AR31" s="604"/>
      <c r="AS31" s="605"/>
      <c r="AT31" s="606">
        <f>ROUNDDOWN(AQ31/4,2)</f>
        <v>0</v>
      </c>
      <c r="AU31" s="607"/>
      <c r="AV31" s="608"/>
      <c r="AW31" s="609">
        <f t="shared" si="0"/>
        <v>0</v>
      </c>
      <c r="AX31" s="610"/>
      <c r="AY31" s="611"/>
      <c r="AZ31" s="655"/>
      <c r="BA31" s="656"/>
      <c r="BB31" s="656"/>
      <c r="BC31" s="656"/>
      <c r="BD31" s="657"/>
    </row>
    <row r="32" spans="2:56" ht="15" customHeight="1">
      <c r="B32" s="609" t="s">
        <v>73</v>
      </c>
      <c r="C32" s="610"/>
      <c r="D32" s="610"/>
      <c r="E32" s="610"/>
      <c r="F32" s="610"/>
      <c r="G32" s="610"/>
      <c r="H32" s="610"/>
      <c r="I32" s="610"/>
      <c r="J32" s="610"/>
      <c r="K32" s="610"/>
      <c r="L32" s="610"/>
      <c r="M32" s="610"/>
      <c r="N32" s="611"/>
      <c r="O32" s="302">
        <f>SUM(O14,O16,O18,O20,O22,O24,O26,O28,O30)</f>
        <v>35</v>
      </c>
      <c r="P32" s="302">
        <f aca="true" t="shared" si="3" ref="P32:AP32">SUM(P14,P16,P18,P20,P22,P24,P26,P28,P30)</f>
        <v>41</v>
      </c>
      <c r="Q32" s="302">
        <f t="shared" si="3"/>
        <v>33</v>
      </c>
      <c r="R32" s="302">
        <f t="shared" si="3"/>
        <v>31</v>
      </c>
      <c r="S32" s="302">
        <f t="shared" si="3"/>
        <v>31</v>
      </c>
      <c r="T32" s="302">
        <f t="shared" si="3"/>
        <v>35</v>
      </c>
      <c r="U32" s="302">
        <f t="shared" si="3"/>
        <v>35</v>
      </c>
      <c r="V32" s="302">
        <f t="shared" si="3"/>
        <v>31</v>
      </c>
      <c r="W32" s="302">
        <f t="shared" si="3"/>
        <v>33</v>
      </c>
      <c r="X32" s="302">
        <f t="shared" si="3"/>
        <v>31</v>
      </c>
      <c r="Y32" s="302">
        <f t="shared" si="3"/>
        <v>39</v>
      </c>
      <c r="Z32" s="302">
        <f t="shared" si="3"/>
        <v>31</v>
      </c>
      <c r="AA32" s="302">
        <f t="shared" si="3"/>
        <v>35</v>
      </c>
      <c r="AB32" s="302">
        <f t="shared" si="3"/>
        <v>37</v>
      </c>
      <c r="AC32" s="302">
        <f t="shared" si="3"/>
        <v>33</v>
      </c>
      <c r="AD32" s="302">
        <f t="shared" si="3"/>
        <v>35</v>
      </c>
      <c r="AE32" s="302">
        <f t="shared" si="3"/>
        <v>35</v>
      </c>
      <c r="AF32" s="302">
        <f t="shared" si="3"/>
        <v>31</v>
      </c>
      <c r="AG32" s="302">
        <f t="shared" si="3"/>
        <v>31</v>
      </c>
      <c r="AH32" s="302">
        <f t="shared" si="3"/>
        <v>35</v>
      </c>
      <c r="AI32" s="302">
        <f t="shared" si="3"/>
        <v>35</v>
      </c>
      <c r="AJ32" s="302">
        <f t="shared" si="3"/>
        <v>33</v>
      </c>
      <c r="AK32" s="302">
        <f t="shared" si="3"/>
        <v>35</v>
      </c>
      <c r="AL32" s="302">
        <f t="shared" si="3"/>
        <v>37</v>
      </c>
      <c r="AM32" s="302">
        <f t="shared" si="3"/>
        <v>31</v>
      </c>
      <c r="AN32" s="302">
        <f t="shared" si="3"/>
        <v>31</v>
      </c>
      <c r="AO32" s="302">
        <f t="shared" si="3"/>
        <v>35</v>
      </c>
      <c r="AP32" s="302">
        <f t="shared" si="3"/>
        <v>37</v>
      </c>
      <c r="AQ32" s="653">
        <f>SUM(O32:AP32)</f>
        <v>952</v>
      </c>
      <c r="AR32" s="601"/>
      <c r="AS32" s="602"/>
      <c r="AT32" s="606">
        <f>ROUNDDOWN(AQ32/4,2)</f>
        <v>238</v>
      </c>
      <c r="AU32" s="607"/>
      <c r="AV32" s="608"/>
      <c r="AW32" s="609">
        <f>IF($Y$4=0,"",ROUNDDOWN(AT32/$Y$4,2))</f>
        <v>5.95</v>
      </c>
      <c r="AX32" s="610"/>
      <c r="AY32" s="611"/>
      <c r="AZ32" s="655"/>
      <c r="BA32" s="656"/>
      <c r="BB32" s="656"/>
      <c r="BC32" s="656"/>
      <c r="BD32" s="657"/>
    </row>
    <row r="33" spans="2:56" s="25" customFormat="1" ht="15" customHeight="1">
      <c r="B33" s="631" t="s">
        <v>177</v>
      </c>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c r="BB33" s="631"/>
      <c r="BC33" s="631"/>
      <c r="BD33" s="631"/>
    </row>
    <row r="34" spans="2:56" s="25" customFormat="1" ht="15" customHeight="1">
      <c r="B34" s="632" t="s">
        <v>624</v>
      </c>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3"/>
      <c r="AN34" s="634"/>
      <c r="AO34" s="634"/>
      <c r="AP34" s="634"/>
      <c r="AQ34" s="634"/>
      <c r="AR34" s="634"/>
      <c r="AS34" s="634"/>
      <c r="AT34" s="634"/>
      <c r="AU34" s="634"/>
      <c r="AV34" s="634"/>
      <c r="AW34" s="634"/>
      <c r="AX34" s="634"/>
      <c r="AY34" s="634"/>
      <c r="AZ34" s="634"/>
      <c r="BA34" s="634"/>
      <c r="BB34" s="634"/>
      <c r="BC34" s="634"/>
      <c r="BD34" s="634"/>
    </row>
    <row r="35" spans="2:56" s="25" customFormat="1" ht="15" customHeight="1">
      <c r="B35" s="632" t="s">
        <v>178</v>
      </c>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3"/>
      <c r="AN35" s="634"/>
      <c r="AO35" s="634"/>
      <c r="AP35" s="634"/>
      <c r="AQ35" s="634"/>
      <c r="AR35" s="634"/>
      <c r="AS35" s="634"/>
      <c r="AT35" s="634"/>
      <c r="AU35" s="634"/>
      <c r="AV35" s="634"/>
      <c r="AW35" s="634"/>
      <c r="AX35" s="634"/>
      <c r="AY35" s="634"/>
      <c r="AZ35" s="634"/>
      <c r="BA35" s="634"/>
      <c r="BB35" s="634"/>
      <c r="BC35" s="634"/>
      <c r="BD35" s="634"/>
    </row>
    <row r="36" spans="2:56" s="25" customFormat="1" ht="15" customHeight="1">
      <c r="B36" s="632" t="s">
        <v>179</v>
      </c>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3"/>
      <c r="AN36" s="634"/>
      <c r="AO36" s="634"/>
      <c r="AP36" s="634"/>
      <c r="AQ36" s="634"/>
      <c r="AR36" s="634"/>
      <c r="AS36" s="634"/>
      <c r="AT36" s="634"/>
      <c r="AU36" s="634"/>
      <c r="AV36" s="634"/>
      <c r="AW36" s="634"/>
      <c r="AX36" s="634"/>
      <c r="AY36" s="634"/>
      <c r="AZ36" s="634"/>
      <c r="BA36" s="634"/>
      <c r="BB36" s="634"/>
      <c r="BC36" s="634"/>
      <c r="BD36" s="634"/>
    </row>
    <row r="37" spans="2:56" s="25" customFormat="1" ht="15" customHeight="1">
      <c r="B37" s="635" t="s">
        <v>625</v>
      </c>
      <c r="C37" s="635"/>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635"/>
      <c r="AK37" s="635"/>
      <c r="AL37" s="635"/>
      <c r="AM37" s="636"/>
      <c r="AN37" s="637"/>
      <c r="AO37" s="637"/>
      <c r="AP37" s="637"/>
      <c r="AQ37" s="637"/>
      <c r="AR37" s="637"/>
      <c r="AS37" s="637"/>
      <c r="AT37" s="637"/>
      <c r="AU37" s="637"/>
      <c r="AV37" s="637"/>
      <c r="AW37" s="637"/>
      <c r="AX37" s="637"/>
      <c r="AY37" s="637"/>
      <c r="AZ37" s="637"/>
      <c r="BA37" s="637"/>
      <c r="BB37" s="637"/>
      <c r="BC37" s="637"/>
      <c r="BD37" s="637"/>
    </row>
    <row r="38" spans="2:56" ht="6" customHeight="1" thickBot="1">
      <c r="B38" s="638"/>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8"/>
      <c r="AK38" s="638"/>
      <c r="AL38" s="638"/>
      <c r="AM38" s="639"/>
      <c r="AN38" s="640"/>
      <c r="AO38" s="640"/>
      <c r="AP38" s="640"/>
      <c r="AQ38" s="640"/>
      <c r="AR38" s="640"/>
      <c r="AS38" s="640"/>
      <c r="AT38" s="640"/>
      <c r="AU38" s="640"/>
      <c r="AV38" s="640"/>
      <c r="AW38" s="640"/>
      <c r="AX38" s="640"/>
      <c r="AY38" s="640"/>
      <c r="AZ38" s="640"/>
      <c r="BA38" s="640"/>
      <c r="BB38" s="640"/>
      <c r="BC38" s="640"/>
      <c r="BD38" s="640"/>
    </row>
    <row r="39" spans="2:37" ht="13.5">
      <c r="B39" s="641" t="s">
        <v>74</v>
      </c>
      <c r="C39" s="642"/>
      <c r="D39" s="642"/>
      <c r="E39" s="642"/>
      <c r="F39" s="642"/>
      <c r="G39" s="642"/>
      <c r="H39" s="642"/>
      <c r="I39" s="642"/>
      <c r="J39" s="642"/>
      <c r="K39" s="642"/>
      <c r="L39" s="642"/>
      <c r="M39" s="642"/>
      <c r="N39" s="642"/>
      <c r="O39" s="642"/>
      <c r="P39" s="642"/>
      <c r="Q39" s="642"/>
      <c r="R39" s="642"/>
      <c r="S39" s="642"/>
      <c r="T39" s="642"/>
      <c r="U39" s="642"/>
      <c r="V39" s="26" t="s">
        <v>75</v>
      </c>
      <c r="W39" s="26"/>
      <c r="X39" s="26">
        <v>16</v>
      </c>
      <c r="Y39" s="26" t="s">
        <v>76</v>
      </c>
      <c r="Z39" s="303">
        <v>0</v>
      </c>
      <c r="AA39" s="26" t="s">
        <v>77</v>
      </c>
      <c r="AB39" s="26" t="s">
        <v>78</v>
      </c>
      <c r="AC39" s="26"/>
      <c r="AD39" s="26" t="s">
        <v>79</v>
      </c>
      <c r="AE39" s="26"/>
      <c r="AF39" s="26">
        <v>10</v>
      </c>
      <c r="AG39" s="26" t="s">
        <v>76</v>
      </c>
      <c r="AH39" s="303">
        <v>0</v>
      </c>
      <c r="AI39" s="26" t="s">
        <v>77</v>
      </c>
      <c r="AJ39" s="642" t="s">
        <v>80</v>
      </c>
      <c r="AK39" s="643"/>
    </row>
    <row r="40" spans="2:37" ht="14.25" thickBot="1">
      <c r="B40" s="644" t="s">
        <v>81</v>
      </c>
      <c r="C40" s="645"/>
      <c r="D40" s="645"/>
      <c r="E40" s="645"/>
      <c r="F40" s="645"/>
      <c r="G40" s="645"/>
      <c r="H40" s="645"/>
      <c r="I40" s="645"/>
      <c r="J40" s="645"/>
      <c r="K40" s="645"/>
      <c r="L40" s="645"/>
      <c r="M40" s="645"/>
      <c r="N40" s="645"/>
      <c r="O40" s="645"/>
      <c r="P40" s="645"/>
      <c r="Q40" s="645"/>
      <c r="R40" s="645"/>
      <c r="S40" s="645"/>
      <c r="T40" s="645"/>
      <c r="U40" s="645"/>
      <c r="V40" s="27" t="s">
        <v>82</v>
      </c>
      <c r="W40" s="27"/>
      <c r="X40" s="27">
        <v>6</v>
      </c>
      <c r="Y40" s="28" t="s">
        <v>76</v>
      </c>
      <c r="Z40" s="304">
        <v>0</v>
      </c>
      <c r="AA40" s="28" t="s">
        <v>77</v>
      </c>
      <c r="AB40" s="28" t="s">
        <v>78</v>
      </c>
      <c r="AC40" s="28"/>
      <c r="AD40" s="28" t="s">
        <v>83</v>
      </c>
      <c r="AE40" s="28"/>
      <c r="AF40" s="28">
        <v>21</v>
      </c>
      <c r="AG40" s="28" t="s">
        <v>76</v>
      </c>
      <c r="AH40" s="304">
        <v>0</v>
      </c>
      <c r="AI40" s="28" t="s">
        <v>77</v>
      </c>
      <c r="AJ40" s="646" t="s">
        <v>80</v>
      </c>
      <c r="AK40" s="647"/>
    </row>
    <row r="42" spans="2:59" ht="13.5">
      <c r="B42" s="648" t="s">
        <v>84</v>
      </c>
      <c r="C42" s="648"/>
      <c r="D42" s="648"/>
      <c r="E42" s="648"/>
      <c r="F42" s="648"/>
      <c r="G42" s="648"/>
      <c r="H42" s="648"/>
      <c r="I42" s="640"/>
      <c r="K42" s="648" t="s">
        <v>85</v>
      </c>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48"/>
      <c r="BE42" s="29"/>
      <c r="BF42" s="29"/>
      <c r="BG42" s="29"/>
    </row>
    <row r="43" spans="11:59" ht="13.5">
      <c r="K43" s="648" t="s">
        <v>113</v>
      </c>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c r="AL43" s="648"/>
      <c r="AM43" s="648"/>
      <c r="AN43" s="648"/>
      <c r="AO43" s="648"/>
      <c r="AP43" s="648"/>
      <c r="AQ43" s="648"/>
      <c r="AR43" s="648"/>
      <c r="AS43" s="648"/>
      <c r="AT43" s="648"/>
      <c r="AU43" s="648"/>
      <c r="AV43" s="648"/>
      <c r="AW43" s="648"/>
      <c r="AX43" s="648"/>
      <c r="AY43" s="648"/>
      <c r="AZ43" s="648"/>
      <c r="BA43" s="648"/>
      <c r="BB43" s="648"/>
      <c r="BC43" s="648"/>
      <c r="BD43" s="648"/>
      <c r="BE43" s="29"/>
      <c r="BF43" s="29"/>
      <c r="BG43" s="29"/>
    </row>
    <row r="44" spans="2:59" ht="13.5">
      <c r="B44" s="648" t="s">
        <v>86</v>
      </c>
      <c r="C44" s="648"/>
      <c r="D44" s="648"/>
      <c r="E44" s="648"/>
      <c r="F44" s="648"/>
      <c r="G44" s="648"/>
      <c r="H44" s="648"/>
      <c r="I44" s="640"/>
      <c r="K44" s="648" t="s">
        <v>87</v>
      </c>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29"/>
      <c r="BF44" s="29"/>
      <c r="BG44" s="29"/>
    </row>
    <row r="45" spans="2:59" ht="13.5">
      <c r="B45" s="648" t="s">
        <v>88</v>
      </c>
      <c r="C45" s="648"/>
      <c r="D45" s="648"/>
      <c r="E45" s="648"/>
      <c r="F45" s="648"/>
      <c r="G45" s="648"/>
      <c r="H45" s="648"/>
      <c r="I45" s="640"/>
      <c r="K45" s="648" t="s">
        <v>89</v>
      </c>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8"/>
      <c r="AW45" s="648"/>
      <c r="AX45" s="648"/>
      <c r="AY45" s="648"/>
      <c r="AZ45" s="648"/>
      <c r="BA45" s="648"/>
      <c r="BB45" s="648"/>
      <c r="BC45" s="648"/>
      <c r="BD45" s="648"/>
      <c r="BE45" s="29"/>
      <c r="BF45" s="29"/>
      <c r="BG45" s="29"/>
    </row>
    <row r="46" spans="2:59" ht="13.5">
      <c r="B46" s="29" t="s">
        <v>114</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row>
    <row r="47" ht="14.25" thickBot="1"/>
    <row r="48" spans="2:56" ht="13.5">
      <c r="B48" s="593" t="s">
        <v>90</v>
      </c>
      <c r="C48" s="594"/>
      <c r="D48" s="594"/>
      <c r="E48" s="594"/>
      <c r="F48" s="595"/>
      <c r="G48" s="593" t="s">
        <v>91</v>
      </c>
      <c r="H48" s="595"/>
      <c r="I48" s="649" t="s">
        <v>92</v>
      </c>
      <c r="J48" s="650"/>
      <c r="K48" s="650"/>
      <c r="L48" s="650"/>
      <c r="M48" s="599" t="s">
        <v>71</v>
      </c>
      <c r="N48" s="599"/>
      <c r="O48" s="24">
        <v>8</v>
      </c>
      <c r="P48" s="24">
        <v>8</v>
      </c>
      <c r="Q48" s="24">
        <v>8</v>
      </c>
      <c r="R48" s="24">
        <v>4</v>
      </c>
      <c r="S48" s="24">
        <v>4</v>
      </c>
      <c r="T48" s="24" t="s">
        <v>93</v>
      </c>
      <c r="U48" s="24" t="s">
        <v>93</v>
      </c>
      <c r="V48" s="24">
        <v>8</v>
      </c>
      <c r="W48" s="24">
        <v>8</v>
      </c>
      <c r="X48" s="24">
        <v>8</v>
      </c>
      <c r="Y48" s="24">
        <v>4</v>
      </c>
      <c r="Z48" s="24">
        <v>4</v>
      </c>
      <c r="AA48" s="24" t="s">
        <v>93</v>
      </c>
      <c r="AB48" s="24" t="s">
        <v>93</v>
      </c>
      <c r="AC48" s="24">
        <v>8</v>
      </c>
      <c r="AD48" s="24">
        <v>8</v>
      </c>
      <c r="AE48" s="24">
        <v>8</v>
      </c>
      <c r="AF48" s="24">
        <v>4</v>
      </c>
      <c r="AG48" s="24">
        <v>4</v>
      </c>
      <c r="AH48" s="24" t="s">
        <v>93</v>
      </c>
      <c r="AI48" s="24" t="s">
        <v>93</v>
      </c>
      <c r="AJ48" s="24">
        <v>8</v>
      </c>
      <c r="AK48" s="24">
        <v>8</v>
      </c>
      <c r="AL48" s="30">
        <v>8</v>
      </c>
      <c r="AM48" s="31">
        <v>4</v>
      </c>
      <c r="AN48" s="32">
        <v>4</v>
      </c>
      <c r="AO48" s="24" t="s">
        <v>93</v>
      </c>
      <c r="AP48" s="24" t="s">
        <v>93</v>
      </c>
      <c r="AQ48" s="653">
        <f>SUM(O48:AP48)</f>
        <v>128</v>
      </c>
      <c r="AR48" s="601"/>
      <c r="AS48" s="602"/>
      <c r="AT48" s="600"/>
      <c r="AU48" s="601"/>
      <c r="AV48" s="602"/>
      <c r="AW48" s="600"/>
      <c r="AX48" s="601"/>
      <c r="AY48" s="602"/>
      <c r="AZ48" s="624"/>
      <c r="BA48" s="625"/>
      <c r="BB48" s="625"/>
      <c r="BC48" s="625"/>
      <c r="BD48" s="626"/>
    </row>
    <row r="49" spans="2:56" ht="14.25" thickBot="1">
      <c r="B49" s="573"/>
      <c r="C49" s="574"/>
      <c r="D49" s="574"/>
      <c r="E49" s="574"/>
      <c r="F49" s="575"/>
      <c r="G49" s="573"/>
      <c r="H49" s="575"/>
      <c r="I49" s="651"/>
      <c r="J49" s="652"/>
      <c r="K49" s="652"/>
      <c r="L49" s="652"/>
      <c r="M49" s="599" t="s">
        <v>72</v>
      </c>
      <c r="N49" s="599"/>
      <c r="O49" s="24"/>
      <c r="P49" s="24"/>
      <c r="Q49" s="24"/>
      <c r="R49" s="24">
        <v>3</v>
      </c>
      <c r="S49" s="24">
        <v>5</v>
      </c>
      <c r="T49" s="24"/>
      <c r="U49" s="24"/>
      <c r="V49" s="24"/>
      <c r="W49" s="24"/>
      <c r="X49" s="24"/>
      <c r="Y49" s="24">
        <v>3</v>
      </c>
      <c r="Z49" s="24">
        <v>5</v>
      </c>
      <c r="AA49" s="24"/>
      <c r="AB49" s="24"/>
      <c r="AC49" s="24"/>
      <c r="AD49" s="24"/>
      <c r="AE49" s="24"/>
      <c r="AF49" s="24">
        <v>3</v>
      </c>
      <c r="AG49" s="24">
        <v>5</v>
      </c>
      <c r="AH49" s="24"/>
      <c r="AI49" s="24"/>
      <c r="AJ49" s="24"/>
      <c r="AK49" s="24"/>
      <c r="AL49" s="30"/>
      <c r="AM49" s="33">
        <v>3</v>
      </c>
      <c r="AN49" s="34">
        <v>5</v>
      </c>
      <c r="AO49" s="35"/>
      <c r="AP49" s="24"/>
      <c r="AQ49" s="653">
        <f>SUM(O49:AP49)</f>
        <v>32</v>
      </c>
      <c r="AR49" s="601"/>
      <c r="AS49" s="602"/>
      <c r="AT49" s="600"/>
      <c r="AU49" s="601"/>
      <c r="AV49" s="602"/>
      <c r="AW49" s="600"/>
      <c r="AX49" s="601"/>
      <c r="AY49" s="602"/>
      <c r="AZ49" s="624"/>
      <c r="BA49" s="625"/>
      <c r="BB49" s="625"/>
      <c r="BC49" s="625"/>
      <c r="BD49" s="626"/>
    </row>
    <row r="51" spans="2:59" ht="13.5">
      <c r="B51" s="29" t="s">
        <v>115</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row>
    <row r="53" spans="3:43" ht="13.5">
      <c r="C53" s="654" t="s">
        <v>94</v>
      </c>
      <c r="D53" s="654"/>
      <c r="E53" s="654"/>
      <c r="F53" s="654"/>
      <c r="G53" s="654"/>
      <c r="H53" s="654"/>
      <c r="I53" s="654"/>
      <c r="J53" s="654"/>
      <c r="K53" s="654"/>
      <c r="L53" s="599" t="s">
        <v>95</v>
      </c>
      <c r="M53" s="599"/>
      <c r="N53" s="599"/>
      <c r="O53" s="599"/>
      <c r="P53" s="599"/>
      <c r="Q53" s="599"/>
      <c r="R53" s="599"/>
      <c r="S53" s="599"/>
      <c r="T53" s="599" t="s">
        <v>96</v>
      </c>
      <c r="U53" s="599"/>
      <c r="V53" s="599"/>
      <c r="W53" s="599"/>
      <c r="X53" s="599"/>
      <c r="Y53" s="599"/>
      <c r="Z53" s="599" t="s">
        <v>97</v>
      </c>
      <c r="AA53" s="599"/>
      <c r="AB53" s="599"/>
      <c r="AC53" s="599"/>
      <c r="AD53" s="599"/>
      <c r="AE53" s="599"/>
      <c r="AF53" s="599"/>
      <c r="AG53" s="599"/>
      <c r="AH53" s="599"/>
      <c r="AI53" s="599"/>
      <c r="AJ53" s="599"/>
      <c r="AK53" s="599"/>
      <c r="AL53" s="599" t="s">
        <v>96</v>
      </c>
      <c r="AM53" s="599"/>
      <c r="AN53" s="599"/>
      <c r="AO53" s="599"/>
      <c r="AP53" s="599"/>
      <c r="AQ53" s="599"/>
    </row>
    <row r="54" spans="12:43" ht="13.5">
      <c r="L54" s="599"/>
      <c r="M54" s="599"/>
      <c r="N54" s="599"/>
      <c r="O54" s="599"/>
      <c r="P54" s="599"/>
      <c r="Q54" s="599"/>
      <c r="R54" s="599"/>
      <c r="S54" s="599"/>
      <c r="T54" s="599" t="s">
        <v>98</v>
      </c>
      <c r="U54" s="599"/>
      <c r="V54" s="599"/>
      <c r="W54" s="599"/>
      <c r="X54" s="599"/>
      <c r="Y54" s="599"/>
      <c r="Z54" s="599" t="s">
        <v>99</v>
      </c>
      <c r="AA54" s="599"/>
      <c r="AB54" s="599"/>
      <c r="AC54" s="599"/>
      <c r="AD54" s="599"/>
      <c r="AE54" s="599"/>
      <c r="AF54" s="599" t="s">
        <v>100</v>
      </c>
      <c r="AG54" s="599"/>
      <c r="AH54" s="599"/>
      <c r="AI54" s="599"/>
      <c r="AJ54" s="599"/>
      <c r="AK54" s="599"/>
      <c r="AL54" s="599" t="s">
        <v>101</v>
      </c>
      <c r="AM54" s="599"/>
      <c r="AN54" s="599"/>
      <c r="AO54" s="599"/>
      <c r="AP54" s="599"/>
      <c r="AQ54" s="599"/>
    </row>
    <row r="55" spans="12:43" ht="13.5">
      <c r="L55" s="599" t="s">
        <v>102</v>
      </c>
      <c r="M55" s="599"/>
      <c r="N55" s="599"/>
      <c r="O55" s="599"/>
      <c r="P55" s="599"/>
      <c r="Q55" s="599"/>
      <c r="R55" s="599"/>
      <c r="S55" s="599"/>
      <c r="T55" s="599" t="s">
        <v>103</v>
      </c>
      <c r="U55" s="599"/>
      <c r="V55" s="599"/>
      <c r="W55" s="599"/>
      <c r="X55" s="599"/>
      <c r="Y55" s="599"/>
      <c r="Z55" s="599" t="s">
        <v>104</v>
      </c>
      <c r="AA55" s="599"/>
      <c r="AB55" s="599"/>
      <c r="AC55" s="599"/>
      <c r="AD55" s="599"/>
      <c r="AE55" s="599"/>
      <c r="AF55" s="599" t="s">
        <v>105</v>
      </c>
      <c r="AG55" s="599"/>
      <c r="AH55" s="599"/>
      <c r="AI55" s="599"/>
      <c r="AJ55" s="599"/>
      <c r="AK55" s="599"/>
      <c r="AL55" s="599" t="s">
        <v>103</v>
      </c>
      <c r="AM55" s="599"/>
      <c r="AN55" s="599"/>
      <c r="AO55" s="599"/>
      <c r="AP55" s="599"/>
      <c r="AQ55" s="599"/>
    </row>
  </sheetData>
  <sheetProtection/>
  <mergeCells count="220">
    <mergeCell ref="B1:BD1"/>
    <mergeCell ref="B2:H2"/>
    <mergeCell ref="I2:AJ2"/>
    <mergeCell ref="B3:H3"/>
    <mergeCell ref="I3:AJ3"/>
    <mergeCell ref="B4:X4"/>
    <mergeCell ref="Y4:AA4"/>
    <mergeCell ref="AB4:AC4"/>
    <mergeCell ref="AD4:AJ4"/>
    <mergeCell ref="B5:X5"/>
    <mergeCell ref="AC5:AE5"/>
    <mergeCell ref="AI5:AJ5"/>
    <mergeCell ref="B6:X6"/>
    <mergeCell ref="AC6:AE6"/>
    <mergeCell ref="AI6:AJ6"/>
    <mergeCell ref="B7:X7"/>
    <mergeCell ref="Y7:Z7"/>
    <mergeCell ref="AB7:AC7"/>
    <mergeCell ref="AE7:AF7"/>
    <mergeCell ref="AG7:AH7"/>
    <mergeCell ref="C8:D8"/>
    <mergeCell ref="E8:F8"/>
    <mergeCell ref="G8:H8"/>
    <mergeCell ref="I8:J8"/>
    <mergeCell ref="K8:L8"/>
    <mergeCell ref="O8:P8"/>
    <mergeCell ref="Q8:S8"/>
    <mergeCell ref="B9:F11"/>
    <mergeCell ref="G9:H11"/>
    <mergeCell ref="I9:N10"/>
    <mergeCell ref="O9:U9"/>
    <mergeCell ref="AZ12:BD12"/>
    <mergeCell ref="V9:AB9"/>
    <mergeCell ref="AC9:AI9"/>
    <mergeCell ref="AJ9:AP9"/>
    <mergeCell ref="AQ9:AS11"/>
    <mergeCell ref="AT9:AV11"/>
    <mergeCell ref="AW9:AY11"/>
    <mergeCell ref="AZ13:BD13"/>
    <mergeCell ref="AZ9:BD11"/>
    <mergeCell ref="I11:L11"/>
    <mergeCell ref="M11:N11"/>
    <mergeCell ref="B12:F12"/>
    <mergeCell ref="G12:H12"/>
    <mergeCell ref="I12:N12"/>
    <mergeCell ref="AQ12:AS12"/>
    <mergeCell ref="AT12:AV12"/>
    <mergeCell ref="AW12:AY12"/>
    <mergeCell ref="B13:F13"/>
    <mergeCell ref="G13:H13"/>
    <mergeCell ref="I13:N13"/>
    <mergeCell ref="AQ13:AS13"/>
    <mergeCell ref="AT13:AV13"/>
    <mergeCell ref="AW13:AY13"/>
    <mergeCell ref="B14:F15"/>
    <mergeCell ref="G14:H15"/>
    <mergeCell ref="I14:L15"/>
    <mergeCell ref="M14:N14"/>
    <mergeCell ref="AQ14:AS14"/>
    <mergeCell ref="AT14:AV14"/>
    <mergeCell ref="AW14:AY14"/>
    <mergeCell ref="AZ14:BD14"/>
    <mergeCell ref="M15:N15"/>
    <mergeCell ref="AQ15:AS15"/>
    <mergeCell ref="AT15:AV15"/>
    <mergeCell ref="AW15:AY15"/>
    <mergeCell ref="AZ15:BD15"/>
    <mergeCell ref="B16:F17"/>
    <mergeCell ref="G16:H17"/>
    <mergeCell ref="I16:L17"/>
    <mergeCell ref="M16:N16"/>
    <mergeCell ref="AQ16:AS16"/>
    <mergeCell ref="AT16:AV16"/>
    <mergeCell ref="AW16:AY16"/>
    <mergeCell ref="AZ16:BD16"/>
    <mergeCell ref="M17:N17"/>
    <mergeCell ref="AQ17:AS17"/>
    <mergeCell ref="AT17:AV17"/>
    <mergeCell ref="AW17:AY17"/>
    <mergeCell ref="AZ17:BD17"/>
    <mergeCell ref="B18:F19"/>
    <mergeCell ref="G18:H19"/>
    <mergeCell ref="I18:L19"/>
    <mergeCell ref="M18:N18"/>
    <mergeCell ref="AQ18:AS18"/>
    <mergeCell ref="AT18:AV18"/>
    <mergeCell ref="AW18:AY18"/>
    <mergeCell ref="AZ18:BD18"/>
    <mergeCell ref="M19:N19"/>
    <mergeCell ref="AQ19:AS19"/>
    <mergeCell ref="AT19:AV19"/>
    <mergeCell ref="AW19:AY19"/>
    <mergeCell ref="AZ19:BD19"/>
    <mergeCell ref="B22:F23"/>
    <mergeCell ref="G22:H23"/>
    <mergeCell ref="I22:L23"/>
    <mergeCell ref="M22:N22"/>
    <mergeCell ref="AQ22:AS22"/>
    <mergeCell ref="AT22:AV22"/>
    <mergeCell ref="AW22:AY22"/>
    <mergeCell ref="AZ22:BD22"/>
    <mergeCell ref="M23:N23"/>
    <mergeCell ref="AQ23:AS23"/>
    <mergeCell ref="AT23:AV23"/>
    <mergeCell ref="AW23:AY23"/>
    <mergeCell ref="AZ23:BD23"/>
    <mergeCell ref="B24:F25"/>
    <mergeCell ref="G24:H25"/>
    <mergeCell ref="I24:L25"/>
    <mergeCell ref="M24:N24"/>
    <mergeCell ref="AQ24:AS24"/>
    <mergeCell ref="AT24:AV24"/>
    <mergeCell ref="AW24:AY24"/>
    <mergeCell ref="AZ24:BD24"/>
    <mergeCell ref="M25:N25"/>
    <mergeCell ref="AQ25:AS25"/>
    <mergeCell ref="AT25:AV25"/>
    <mergeCell ref="AW25:AY25"/>
    <mergeCell ref="AZ25:BD25"/>
    <mergeCell ref="B26:F27"/>
    <mergeCell ref="G26:H27"/>
    <mergeCell ref="I26:L27"/>
    <mergeCell ref="M26:N26"/>
    <mergeCell ref="AQ26:AS26"/>
    <mergeCell ref="AT26:AV26"/>
    <mergeCell ref="AW26:AY26"/>
    <mergeCell ref="AZ26:BD26"/>
    <mergeCell ref="M27:N27"/>
    <mergeCell ref="AQ27:AS27"/>
    <mergeCell ref="AT27:AV27"/>
    <mergeCell ref="AW27:AY27"/>
    <mergeCell ref="AZ27:BD27"/>
    <mergeCell ref="B28:F29"/>
    <mergeCell ref="G28:H29"/>
    <mergeCell ref="I28:L29"/>
    <mergeCell ref="M28:N28"/>
    <mergeCell ref="AQ28:AS28"/>
    <mergeCell ref="AT28:AV28"/>
    <mergeCell ref="AW28:AY28"/>
    <mergeCell ref="AZ28:BD28"/>
    <mergeCell ref="M29:N29"/>
    <mergeCell ref="AQ29:AS29"/>
    <mergeCell ref="AT29:AV29"/>
    <mergeCell ref="AW29:AY29"/>
    <mergeCell ref="AZ29:BD29"/>
    <mergeCell ref="B30:F31"/>
    <mergeCell ref="G30:H31"/>
    <mergeCell ref="I30:L31"/>
    <mergeCell ref="M30:N30"/>
    <mergeCell ref="AQ30:AS30"/>
    <mergeCell ref="AT30:AV30"/>
    <mergeCell ref="AW30:AY30"/>
    <mergeCell ref="AZ30:BD30"/>
    <mergeCell ref="M31:N31"/>
    <mergeCell ref="AQ31:AS31"/>
    <mergeCell ref="AT31:AV31"/>
    <mergeCell ref="AW31:AY31"/>
    <mergeCell ref="AZ31:BD31"/>
    <mergeCell ref="B32:N32"/>
    <mergeCell ref="AQ32:AS32"/>
    <mergeCell ref="AT32:AV32"/>
    <mergeCell ref="AW32:AY32"/>
    <mergeCell ref="AZ32:BD32"/>
    <mergeCell ref="B33:BD33"/>
    <mergeCell ref="B34:BD34"/>
    <mergeCell ref="B35:BD35"/>
    <mergeCell ref="B36:BD36"/>
    <mergeCell ref="B37:BD37"/>
    <mergeCell ref="B38:BD38"/>
    <mergeCell ref="B39:U39"/>
    <mergeCell ref="AJ39:AK39"/>
    <mergeCell ref="B40:U40"/>
    <mergeCell ref="AJ40:AK40"/>
    <mergeCell ref="B42:I42"/>
    <mergeCell ref="K42:BD42"/>
    <mergeCell ref="K43:BD43"/>
    <mergeCell ref="B44:I44"/>
    <mergeCell ref="K44:BD44"/>
    <mergeCell ref="B45:I45"/>
    <mergeCell ref="K45:BD45"/>
    <mergeCell ref="B48:F49"/>
    <mergeCell ref="G48:H49"/>
    <mergeCell ref="I48:L49"/>
    <mergeCell ref="M48:N48"/>
    <mergeCell ref="AQ48:AS48"/>
    <mergeCell ref="AT48:AV48"/>
    <mergeCell ref="AW48:AY48"/>
    <mergeCell ref="AZ48:BD48"/>
    <mergeCell ref="M49:N49"/>
    <mergeCell ref="AQ49:AS49"/>
    <mergeCell ref="AT49:AV49"/>
    <mergeCell ref="AW49:AY49"/>
    <mergeCell ref="AZ49:BD49"/>
    <mergeCell ref="C53:K53"/>
    <mergeCell ref="L53:S54"/>
    <mergeCell ref="T53:Y53"/>
    <mergeCell ref="Z53:AK53"/>
    <mergeCell ref="AL53:AQ53"/>
    <mergeCell ref="T54:Y54"/>
    <mergeCell ref="Z54:AE54"/>
    <mergeCell ref="AF54:AK54"/>
    <mergeCell ref="AL54:AQ54"/>
    <mergeCell ref="L55:S55"/>
    <mergeCell ref="T55:Y55"/>
    <mergeCell ref="Z55:AE55"/>
    <mergeCell ref="AF55:AK55"/>
    <mergeCell ref="AL55:AQ55"/>
    <mergeCell ref="B20:F21"/>
    <mergeCell ref="G20:H21"/>
    <mergeCell ref="I20:L21"/>
    <mergeCell ref="M20:N20"/>
    <mergeCell ref="AQ20:AS20"/>
    <mergeCell ref="AT20:AV20"/>
    <mergeCell ref="AW20:AY20"/>
    <mergeCell ref="AZ20:BD20"/>
    <mergeCell ref="M21:N21"/>
    <mergeCell ref="AQ21:AS21"/>
    <mergeCell ref="AT21:AV21"/>
    <mergeCell ref="AW21:AY21"/>
    <mergeCell ref="AZ21:BD21"/>
  </mergeCells>
  <dataValidations count="1">
    <dataValidation type="list" allowBlank="1" showInputMessage="1" showErrorMessage="1" sqref="G12:H31">
      <formula1>"Ａ,Ｂ,Ｃ,Ｄ"</formula1>
    </dataValidation>
  </dataValidations>
  <printOptions horizontalCentered="1"/>
  <pageMargins left="0.3937007874015748" right="0.3937007874015748" top="0.5905511811023623" bottom="0.3937007874015748" header="0.31496062992125984" footer="0.11811023622047245"/>
  <pageSetup fitToHeight="0" fitToWidth="1" horizontalDpi="600" verticalDpi="600" orientation="landscape" paperSize="9" scale="85" r:id="rId2"/>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新潟市</cp:lastModifiedBy>
  <cp:lastPrinted>2023-06-08T00:26:07Z</cp:lastPrinted>
  <dcterms:created xsi:type="dcterms:W3CDTF">2008-05-12T01:19:26Z</dcterms:created>
  <dcterms:modified xsi:type="dcterms:W3CDTF">2023-06-14T02:01:05Z</dcterms:modified>
  <cp:category/>
  <cp:version/>
  <cp:contentType/>
  <cp:contentStatus/>
</cp:coreProperties>
</file>