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0 公募・意向調査等（広域型）\20_意向調査\R7\1_老健⇒介護医療院\1.要項\"/>
    </mc:Choice>
  </mc:AlternateContent>
  <xr:revisionPtr revIDLastSave="0" documentId="13_ncr:1_{8A8CF4E7-4B8A-4BCC-9235-12A9D4EE35C7}" xr6:coauthVersionLast="36" xr6:coauthVersionMax="36" xr10:uidLastSave="{00000000-0000-0000-0000-000000000000}"/>
  <bookViews>
    <workbookView xWindow="0" yWindow="0" windowWidth="19740" windowHeight="6660" xr2:uid="{00000000-000D-0000-FFFF-FFFF00000000}"/>
  </bookViews>
  <sheets>
    <sheet name="(8-1)ｼﾐｭﾚｰｼｮﾝ" sheetId="1" r:id="rId1"/>
    <sheet name="(8-2)積算根拠" sheetId="9" r:id="rId2"/>
  </sheets>
  <definedNames>
    <definedName name="_xlnm.Print_Area" localSheetId="0">'(8-1)ｼﾐｭﾚｰｼｮﾝ'!$A$1:$G$51</definedName>
    <definedName name="_xlnm.Print_Area" localSheetId="1">'(8-2)積算根拠'!$A$1:$O$58</definedName>
    <definedName name="_xlnm.Print_Titles" localSheetId="1">'(8-2)積算根拠'!$B:$J</definedName>
  </definedNames>
  <calcPr calcId="191029"/>
</workbook>
</file>

<file path=xl/calcChain.xml><?xml version="1.0" encoding="utf-8"?>
<calcChain xmlns="http://schemas.openxmlformats.org/spreadsheetml/2006/main">
  <c r="K9" i="9" l="1"/>
  <c r="L9" i="9"/>
  <c r="M9" i="9"/>
  <c r="N9" i="9"/>
  <c r="K10" i="9"/>
  <c r="L10" i="9"/>
  <c r="M10" i="9"/>
  <c r="N10" i="9"/>
  <c r="K11" i="9"/>
  <c r="L11" i="9"/>
  <c r="M11" i="9"/>
  <c r="N11" i="9"/>
  <c r="K12" i="9"/>
  <c r="L12" i="9"/>
  <c r="M12" i="9"/>
  <c r="N12" i="9"/>
  <c r="K13" i="9"/>
  <c r="L13" i="9"/>
  <c r="M13" i="9"/>
  <c r="N13" i="9"/>
  <c r="K14" i="9"/>
  <c r="L14" i="9"/>
  <c r="M14" i="9"/>
  <c r="N14" i="9"/>
  <c r="K15" i="9"/>
  <c r="L15" i="9"/>
  <c r="M15" i="9"/>
  <c r="N15" i="9"/>
  <c r="K16" i="9"/>
  <c r="L16" i="9"/>
  <c r="M16" i="9"/>
  <c r="N16" i="9"/>
  <c r="K17" i="9"/>
  <c r="L17" i="9"/>
  <c r="M17" i="9"/>
  <c r="N17" i="9"/>
  <c r="K18" i="9"/>
  <c r="L18" i="9"/>
  <c r="M18" i="9"/>
  <c r="N18" i="9"/>
  <c r="K19" i="9"/>
  <c r="L19" i="9"/>
  <c r="M19" i="9"/>
  <c r="M25" i="9" s="1"/>
  <c r="M51" i="9" s="1"/>
  <c r="K20" i="9"/>
  <c r="L20" i="9"/>
  <c r="M20" i="9"/>
  <c r="N20" i="9"/>
  <c r="K21" i="9"/>
  <c r="L21" i="9"/>
  <c r="M21" i="9"/>
  <c r="N21" i="9"/>
  <c r="K22" i="9"/>
  <c r="L22" i="9"/>
  <c r="M22" i="9"/>
  <c r="N22" i="9"/>
  <c r="K23" i="9"/>
  <c r="L23" i="9"/>
  <c r="M23" i="9"/>
  <c r="N23" i="9"/>
  <c r="N24" i="9" s="1"/>
  <c r="K24" i="9"/>
  <c r="L24" i="9"/>
  <c r="M24" i="9"/>
  <c r="K25" i="9"/>
  <c r="K51" i="9" s="1"/>
  <c r="L25" i="9"/>
  <c r="K31" i="9"/>
  <c r="L31" i="9"/>
  <c r="M31" i="9"/>
  <c r="N31" i="9"/>
  <c r="K32" i="9"/>
  <c r="L32" i="9"/>
  <c r="M32" i="9"/>
  <c r="N32" i="9"/>
  <c r="K33" i="9"/>
  <c r="L33" i="9"/>
  <c r="M33" i="9"/>
  <c r="N33" i="9"/>
  <c r="K34" i="9"/>
  <c r="L34" i="9"/>
  <c r="M34" i="9"/>
  <c r="N34" i="9"/>
  <c r="K35" i="9"/>
  <c r="L35" i="9"/>
  <c r="M35" i="9"/>
  <c r="N35" i="9"/>
  <c r="K36" i="9"/>
  <c r="L36" i="9"/>
  <c r="M36" i="9"/>
  <c r="N36" i="9"/>
  <c r="K37" i="9"/>
  <c r="L37" i="9"/>
  <c r="M37" i="9"/>
  <c r="N37" i="9"/>
  <c r="K38" i="9"/>
  <c r="L38" i="9"/>
  <c r="M38" i="9"/>
  <c r="N38" i="9"/>
  <c r="K39" i="9"/>
  <c r="L39" i="9"/>
  <c r="M39" i="9"/>
  <c r="N39" i="9"/>
  <c r="K40" i="9"/>
  <c r="L40" i="9"/>
  <c r="M40" i="9"/>
  <c r="N40" i="9"/>
  <c r="K41" i="9"/>
  <c r="L41" i="9"/>
  <c r="L49" i="9" s="1"/>
  <c r="M41" i="9"/>
  <c r="N41" i="9"/>
  <c r="K42" i="9"/>
  <c r="L42" i="9"/>
  <c r="M42" i="9"/>
  <c r="N42" i="9"/>
  <c r="K43" i="9"/>
  <c r="L43" i="9"/>
  <c r="M43" i="9"/>
  <c r="N43" i="9"/>
  <c r="K44" i="9"/>
  <c r="L44" i="9"/>
  <c r="L46" i="9" s="1"/>
  <c r="M44" i="9"/>
  <c r="N44" i="9"/>
  <c r="K45" i="9"/>
  <c r="L45" i="9"/>
  <c r="M45" i="9"/>
  <c r="N45" i="9"/>
  <c r="N46" i="9" s="1"/>
  <c r="N47" i="9" s="1"/>
  <c r="K46" i="9"/>
  <c r="M46" i="9"/>
  <c r="K47" i="9"/>
  <c r="M47" i="9"/>
  <c r="K49" i="9"/>
  <c r="K50" i="9"/>
  <c r="M50" i="9"/>
  <c r="L47" i="9" l="1"/>
  <c r="L51" i="9" s="1"/>
  <c r="L50" i="9"/>
  <c r="N19" i="9"/>
  <c r="N49" i="9" s="1"/>
  <c r="M49" i="9"/>
  <c r="N50" i="9"/>
  <c r="N25" i="9" l="1"/>
  <c r="N51" i="9" s="1"/>
  <c r="D17" i="1"/>
  <c r="F29" i="1" l="1"/>
  <c r="E29" i="1"/>
  <c r="D29" i="1"/>
  <c r="F25" i="1"/>
  <c r="E25" i="1"/>
  <c r="D25" i="1"/>
  <c r="D26" i="1" s="1"/>
  <c r="D28" i="1" s="1"/>
  <c r="D32" i="1" s="1"/>
  <c r="F17" i="1"/>
  <c r="E17" i="1"/>
  <c r="E26" i="1" l="1"/>
  <c r="E28" i="1" s="1"/>
  <c r="E32" i="1" s="1"/>
  <c r="F26" i="1"/>
  <c r="F28" i="1" s="1"/>
  <c r="F32" i="1" s="1"/>
  <c r="D34" i="1"/>
  <c r="E33" i="1" s="1"/>
  <c r="E34" i="1" l="1"/>
  <c r="F33" i="1" l="1"/>
  <c r="F34" i="1" s="1"/>
</calcChain>
</file>

<file path=xl/sharedStrings.xml><?xml version="1.0" encoding="utf-8"?>
<sst xmlns="http://schemas.openxmlformats.org/spreadsheetml/2006/main" count="171" uniqueCount="98">
  <si>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</si>
  <si>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</si>
  <si>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</si>
  <si>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</si>
  <si>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</si>
  <si>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</si>
  <si>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</si>
  <si>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</si>
  <si>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</si>
  <si>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</si>
  <si>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</si>
  <si>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稼働率</t>
    <rPh sb="0" eb="2">
      <t>カドウ</t>
    </rPh>
    <rPh sb="2" eb="3">
      <t>リツ</t>
    </rPh>
    <phoneticPr fontId="1"/>
  </si>
  <si>
    <t>点</t>
    <rPh sb="0" eb="1">
      <t>テン</t>
    </rPh>
    <phoneticPr fontId="1"/>
  </si>
  <si>
    <t>円</t>
    <rPh sb="0" eb="1">
      <t>エン</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</si>
  <si>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</si>
  <si>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</si>
  <si>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</si>
  <si>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</si>
  <si>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</si>
  <si>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</si>
  <si>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</si>
  <si>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</si>
  <si>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</si>
  <si>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</si>
  <si>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</si>
  <si>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</si>
  <si>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</si>
  <si>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</si>
  <si>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</si>
  <si>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</si>
  <si>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</si>
  <si>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</si>
  <si>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</si>
  <si>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</si>
  <si>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</si>
  <si>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</si>
  <si>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</si>
  <si>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</si>
  <si>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</si>
  <si>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</si>
  <si>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</si>
  <si>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</si>
  <si>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</si>
  <si>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</si>
  <si>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</si>
  <si>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</si>
  <si>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</si>
  <si>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</si>
  <si>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介護保険報酬</t>
    <rPh sb="0" eb="2">
      <t>カイゴ</t>
    </rPh>
    <rPh sb="2" eb="4">
      <t>ホケン</t>
    </rPh>
    <rPh sb="4" eb="6">
      <t>ホウシュウ</t>
    </rPh>
    <phoneticPr fontId="1"/>
  </si>
  <si>
    <t>単位：円</t>
    <rPh sb="0" eb="2">
      <t>タンイ</t>
    </rPh>
    <rPh sb="3" eb="4">
      <t>エン</t>
    </rPh>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</si>
  <si>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</si>
  <si>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併せて提出すること。</t>
    <rPh sb="0" eb="1">
      <t>アワ</t>
    </rPh>
    <phoneticPr fontId="1"/>
  </si>
  <si>
    <t>　併設する介護サービス事業所等がある場合は、それぞれの事業ごとに作成の上、施設全体の収支シミュレーションも</t>
    <phoneticPr fontId="1"/>
  </si>
  <si>
    <t>※下記を参考に、適宜項目又は用紙を追加し、必要事項を記入の上、収入算定根拠が把握できるように作成すること。</t>
    <rPh sb="12" eb="13">
      <t>マタ</t>
    </rPh>
    <rPh sb="14" eb="16">
      <t>ヨウシ</t>
    </rPh>
    <rPh sb="31" eb="33">
      <t>シュウニュウ</t>
    </rPh>
    <rPh sb="33" eb="35">
      <t>サンテイ</t>
    </rPh>
    <rPh sb="35" eb="37">
      <t>コンキョ</t>
    </rPh>
    <phoneticPr fontId="1"/>
  </si>
  <si>
    <t>施設名　：</t>
    <rPh sb="0" eb="2">
      <t>シセツ</t>
    </rPh>
    <rPh sb="2" eb="3">
      <t>メイ</t>
    </rPh>
    <phoneticPr fontId="1"/>
  </si>
  <si>
    <t>（単位：千円）</t>
    <rPh sb="1" eb="3">
      <t>タンイ</t>
    </rPh>
    <rPh sb="4" eb="6">
      <t>センエン</t>
    </rPh>
    <phoneticPr fontId="1"/>
  </si>
  <si>
    <t>4年目以降</t>
    <rPh sb="1" eb="3">
      <t>ネンメ</t>
    </rPh>
    <rPh sb="3" eb="5">
      <t>イコウ</t>
    </rPh>
    <phoneticPr fontId="1"/>
  </si>
  <si>
    <t>日</t>
    <rPh sb="0" eb="1">
      <t>ニチ</t>
    </rPh>
    <phoneticPr fontId="1"/>
  </si>
  <si>
    <t>人）</t>
    <rPh sb="0" eb="1">
      <t>ニン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</si>
  <si>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</si>
  <si>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</si>
  <si>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</si>
  <si>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</si>
  <si>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</si>
  <si>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加　算</t>
    <rPh sb="0" eb="1">
      <t>カ</t>
    </rPh>
    <rPh sb="2" eb="3">
      <t>ザン</t>
    </rPh>
    <phoneticPr fontId="1"/>
  </si>
  <si>
    <t>収入　合計</t>
    <rPh sb="0" eb="2">
      <t>シュウニュウ</t>
    </rPh>
    <rPh sb="3" eb="5">
      <t>ゴウケイ</t>
    </rPh>
    <phoneticPr fontId="1"/>
  </si>
  <si>
    <t>【注意】</t>
    <rPh sb="1" eb="3">
      <t>チュウイ</t>
    </rPh>
    <phoneticPr fontId="1"/>
  </si>
  <si>
    <t>１年目から１２か月単位で作成すること。</t>
    <phoneticPr fontId="1"/>
  </si>
  <si>
    <t>各種加算は、加算条件を満たすことが確実なもののみ記入すること。</t>
    <phoneticPr fontId="1"/>
  </si>
  <si>
    <t>　指定後の事業運営に係る経費等について記載すること（施設整備にかかるものは含まない）。</t>
    <rPh sb="1" eb="3">
      <t>シテイ</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</si>
  <si>
    <t xml:space="preserve"> 作成すること。また、みなし指定によって行う通所リハビリテーションについては介護医療院事業と別に積算し、</t>
    <phoneticPr fontId="1"/>
  </si>
  <si>
    <t xml:space="preserve"> 短期入所療養介護については、介護医療院事業に含んで算出すること。）。</t>
    <phoneticPr fontId="1"/>
  </si>
  <si>
    <t>　福利厚生費については、介護老人保健施設の会計とは別に母体法人で負担する場合はその旨を記入すること。</t>
    <rPh sb="12" eb="20">
      <t>カイゴロウジンホケンシセツ</t>
    </rPh>
    <phoneticPr fontId="1"/>
  </si>
  <si>
    <t>※</t>
    <phoneticPr fontId="1"/>
  </si>
  <si>
    <t>居住費（滞在費）及び食費は、利用者支払額ではなく、基準費用額等に基づく実際の施設の収入額を算出すること。</t>
    <rPh sb="0" eb="2">
      <t>キョジュウ</t>
    </rPh>
    <rPh sb="2" eb="3">
      <t>ヒ</t>
    </rPh>
    <rPh sb="4" eb="7">
      <t>タイザイヒ</t>
    </rPh>
    <rPh sb="8" eb="9">
      <t>オヨ</t>
    </rPh>
    <rPh sb="10" eb="12">
      <t>ショクヒ</t>
    </rPh>
    <rPh sb="14" eb="16">
      <t>リヨウ</t>
    </rPh>
    <rPh sb="16" eb="17">
      <t>シャ</t>
    </rPh>
    <rPh sb="17" eb="19">
      <t>シハライ</t>
    </rPh>
    <rPh sb="30" eb="31">
      <t>トウ</t>
    </rPh>
    <rPh sb="32" eb="33">
      <t>モト</t>
    </rPh>
    <rPh sb="35" eb="37">
      <t>ジッサイ</t>
    </rPh>
    <rPh sb="38" eb="40">
      <t>シセツ</t>
    </rPh>
    <rPh sb="41" eb="43">
      <t>シュウニュウ</t>
    </rPh>
    <rPh sb="43" eb="44">
      <t>ガク</t>
    </rPh>
    <rPh sb="45" eb="47">
      <t>サンシュツ</t>
    </rPh>
    <phoneticPr fontId="1"/>
  </si>
  <si>
    <t>開設後の収入見込みについて、居室の形態及びサービス種別ごとに作成すること。</t>
    <rPh sb="0" eb="2">
      <t>カイセツ</t>
    </rPh>
    <rPh sb="2" eb="3">
      <t>ゴ</t>
    </rPh>
    <rPh sb="4" eb="6">
      <t>シュウニュウ</t>
    </rPh>
    <rPh sb="6" eb="8">
      <t>ミコ</t>
    </rPh>
    <rPh sb="14" eb="16">
      <t>キョシツ</t>
    </rPh>
    <rPh sb="17" eb="19">
      <t>ケイタイ</t>
    </rPh>
    <rPh sb="19" eb="20">
      <t>オヨ</t>
    </rPh>
    <rPh sb="25" eb="27">
      <t>シュベツ</t>
    </rPh>
    <rPh sb="30" eb="32">
      <t>サクセイ</t>
    </rPh>
    <phoneticPr fontId="1"/>
  </si>
  <si>
    <t>ﾕﾆｯﾄ型・従来型　収入　合計</t>
    <rPh sb="4" eb="5">
      <t>ガタ</t>
    </rPh>
    <rPh sb="6" eb="8">
      <t>ジュウライ</t>
    </rPh>
    <rPh sb="8" eb="9">
      <t>ガタ</t>
    </rPh>
    <rPh sb="10" eb="12">
      <t>シュウニュウ</t>
    </rPh>
    <rPh sb="13" eb="15">
      <t>ゴウケイ</t>
    </rPh>
    <phoneticPr fontId="1"/>
  </si>
  <si>
    <t>利用者負担　ﾕﾆｯﾄ型・従来型　計</t>
    <rPh sb="0" eb="3">
      <t>リヨウシャ</t>
    </rPh>
    <rPh sb="3" eb="5">
      <t>フタン</t>
    </rPh>
    <rPh sb="10" eb="11">
      <t>ガタ</t>
    </rPh>
    <rPh sb="12" eb="14">
      <t>ジュウライ</t>
    </rPh>
    <rPh sb="14" eb="15">
      <t>ガタ</t>
    </rPh>
    <rPh sb="16" eb="17">
      <t>ケイ</t>
    </rPh>
    <phoneticPr fontId="1"/>
  </si>
  <si>
    <t>介護報酬　　ﾕﾆｯﾄ型・従来型　計</t>
    <rPh sb="0" eb="2">
      <t>カイゴ</t>
    </rPh>
    <rPh sb="2" eb="4">
      <t>ホウシュウ</t>
    </rPh>
    <rPh sb="10" eb="11">
      <t>ガタ</t>
    </rPh>
    <rPh sb="12" eb="14">
      <t>ジュウライ</t>
    </rPh>
    <rPh sb="14" eb="15">
      <t>ガタ</t>
    </rPh>
    <rPh sb="16" eb="17">
      <t>ケイ</t>
    </rPh>
    <phoneticPr fontId="1"/>
  </si>
  <si>
    <t>利用者負担　計　（補足給付分含む）</t>
    <rPh sb="0" eb="3">
      <t>リヨウシャ</t>
    </rPh>
    <rPh sb="3" eb="5">
      <t>フタン</t>
    </rPh>
    <rPh sb="6" eb="7">
      <t>ケイ</t>
    </rPh>
    <rPh sb="9" eb="11">
      <t>ホソク</t>
    </rPh>
    <rPh sb="11" eb="13">
      <t>キュウフ</t>
    </rPh>
    <rPh sb="13" eb="14">
      <t>ブン</t>
    </rPh>
    <rPh sb="14" eb="15">
      <t>フク</t>
    </rPh>
    <phoneticPr fontId="1"/>
  </si>
  <si>
    <t>食費</t>
    <rPh sb="0" eb="2">
      <t>ショクヒ</t>
    </rPh>
    <phoneticPr fontId="1"/>
  </si>
  <si>
    <t>居住費</t>
    <rPh sb="0" eb="2">
      <t>キョジュウ</t>
    </rPh>
    <rPh sb="2" eb="3">
      <t>ヒ</t>
    </rPh>
    <phoneticPr fontId="1"/>
  </si>
  <si>
    <t>介護報酬　計　（利用者負担１割分含む）</t>
    <rPh sb="0" eb="2">
      <t>カイゴ</t>
    </rPh>
    <rPh sb="2" eb="4">
      <t>ホウシュウ</t>
    </rPh>
    <rPh sb="5" eb="6">
      <t>ケイ</t>
    </rPh>
    <rPh sb="8" eb="11">
      <t>リヨウシャ</t>
    </rPh>
    <rPh sb="11" eb="13">
      <t>フタン</t>
    </rPh>
    <rPh sb="14" eb="15">
      <t>ワリ</t>
    </rPh>
    <rPh sb="15" eb="16">
      <t>ブン</t>
    </rPh>
    <rPh sb="16" eb="17">
      <t>フク</t>
    </rPh>
    <phoneticPr fontId="1"/>
  </si>
  <si>
    <t>（</t>
    <phoneticPr fontId="1"/>
  </si>
  <si>
    <t>/1</t>
    <phoneticPr fontId="1"/>
  </si>
  <si>
    <t>(従来型多床室)</t>
    <rPh sb="1" eb="3">
      <t>ジュウライ</t>
    </rPh>
    <rPh sb="4" eb="5">
      <t>オオ</t>
    </rPh>
    <rPh sb="5" eb="6">
      <t>ユカ</t>
    </rPh>
    <rPh sb="6" eb="7">
      <t>シツ</t>
    </rPh>
    <phoneticPr fontId="1"/>
  </si>
  <si>
    <t>人</t>
    <rPh sb="0" eb="1">
      <t>ニン</t>
    </rPh>
    <phoneticPr fontId="1"/>
  </si>
  <si>
    <t>定員</t>
    <rPh sb="0" eb="2">
      <t>テイイン</t>
    </rPh>
    <phoneticPr fontId="1"/>
  </si>
  <si>
    <t>施設種別：介護医療院（従来型）</t>
    <rPh sb="5" eb="7">
      <t>カイゴ</t>
    </rPh>
    <rPh sb="7" eb="9">
      <t>イリョウ</t>
    </rPh>
    <rPh sb="9" eb="10">
      <t>イン</t>
    </rPh>
    <rPh sb="11" eb="13">
      <t>ジュウライ</t>
    </rPh>
    <rPh sb="13" eb="14">
      <t>ガタ</t>
    </rPh>
    <phoneticPr fontId="1"/>
  </si>
  <si>
    <t>(ﾕﾆｯﾄ型個室)</t>
    <phoneticPr fontId="1"/>
  </si>
  <si>
    <t>施設種別：介護医療院（ユニット型）</t>
    <rPh sb="5" eb="7">
      <t>カイゴ</t>
    </rPh>
    <rPh sb="7" eb="9">
      <t>イリョウ</t>
    </rPh>
    <rPh sb="9" eb="10">
      <t>イン</t>
    </rPh>
    <rPh sb="15" eb="16">
      <t>ガタ</t>
    </rPh>
    <phoneticPr fontId="1"/>
  </si>
  <si>
    <t>介護医療院（従来型）</t>
  </si>
  <si>
    <t>介護医療院ｻｰﾋﾞｽ費</t>
    <rPh sb="0" eb="2">
      <t>カイゴ</t>
    </rPh>
    <rPh sb="2" eb="4">
      <t>イリョウ</t>
    </rPh>
    <rPh sb="4" eb="5">
      <t>イン</t>
    </rPh>
    <rPh sb="10" eb="11">
      <t>ヒ</t>
    </rPh>
    <phoneticPr fontId="1"/>
  </si>
  <si>
    <t>（介護医療院において、ユニット型個室と従来型多床室等を併設する場合においても、それぞれの事業収支と施設全体の収支を</t>
    <rPh sb="27" eb="29">
      <t>ヘイセツ</t>
    </rPh>
    <phoneticPr fontId="1"/>
  </si>
  <si>
    <t>（様式８－１）</t>
    <phoneticPr fontId="1"/>
  </si>
  <si>
    <t>(様式８－２)</t>
    <rPh sb="1" eb="3">
      <t>ヨウシキ</t>
    </rPh>
    <phoneticPr fontId="1"/>
  </si>
  <si>
    <t>食費における2025年8月1日時点の基準費用額の上限は、1,445円</t>
    <rPh sb="0" eb="2">
      <t>ショクヒ</t>
    </rPh>
    <rPh sb="10" eb="11">
      <t>ネン</t>
    </rPh>
    <rPh sb="12" eb="13">
      <t>ガツ</t>
    </rPh>
    <rPh sb="14" eb="15">
      <t>ニチ</t>
    </rPh>
    <rPh sb="15" eb="17">
      <t>ジテン</t>
    </rPh>
    <rPh sb="18" eb="20">
      <t>キジュン</t>
    </rPh>
    <rPh sb="20" eb="22">
      <t>ヒヨウ</t>
    </rPh>
    <rPh sb="22" eb="23">
      <t>ガク</t>
    </rPh>
    <rPh sb="24" eb="26">
      <t>ジョウゲン</t>
    </rPh>
    <rPh sb="33" eb="34">
      <t>エン</t>
    </rPh>
    <phoneticPr fontId="1"/>
  </si>
  <si>
    <t>居住費における2025年8月1日時点の基準費用額の上限は、ユニット型個室2,066円、従来型個室1,728円、従来型多床室437円</t>
    <rPh sb="0" eb="2">
      <t>キョジュウ</t>
    </rPh>
    <rPh sb="2" eb="3">
      <t>ヒ</t>
    </rPh>
    <rPh sb="11" eb="12">
      <t>ネン</t>
    </rPh>
    <rPh sb="13" eb="14">
      <t>ツキ</t>
    </rPh>
    <rPh sb="15" eb="16">
      <t>ニチ</t>
    </rPh>
    <rPh sb="16" eb="18">
      <t>ジテン</t>
    </rPh>
    <rPh sb="19" eb="21">
      <t>キジュン</t>
    </rPh>
    <rPh sb="21" eb="23">
      <t>ヒヨウ</t>
    </rPh>
    <rPh sb="23" eb="24">
      <t>ガク</t>
    </rPh>
    <rPh sb="25" eb="27">
      <t>ジョウゲン</t>
    </rPh>
    <rPh sb="33" eb="34">
      <t>ガタ</t>
    </rPh>
    <rPh sb="34" eb="36">
      <t>コシツ</t>
    </rPh>
    <rPh sb="43" eb="46">
      <t>ジュウライガタ</t>
    </rPh>
    <rPh sb="46" eb="48">
      <t>コシツ</t>
    </rPh>
    <rPh sb="53" eb="54">
      <t>エン</t>
    </rPh>
    <rPh sb="55" eb="58">
      <t>ジュウライガタ</t>
    </rPh>
    <rPh sb="58" eb="61">
      <t>タショウシツ</t>
    </rPh>
    <rPh sb="60" eb="61">
      <t>シツ</t>
    </rPh>
    <rPh sb="64" eb="6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</si>
</sst>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
    <numFmt numFmtId="178" formatCode="#,##0;&quot;△ &quot;#,##0"/>
    <numFmt numFmtId="179" formatCode="#,##0.00&quot;円&quot;"/>
  </numFmts>
  <fonts count="25"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9"/>
      <color theme="1"/>
      <name val="ＭＳ Ｐ明朝"/>
      <family val="1"/>
      <charset val="128"/>
    </font>
    <font>
      <b/>
      <sz val="10"/>
      <name val="ＭＳ Ｐ明朝"/>
      <family val="1"/>
      <charset val="128"/>
    </font>
    <font>
      <sz val="11"/>
      <name val="ＭＳ Ｐ明朝"/>
      <family val="1"/>
      <charset val="128"/>
    </font>
    <font>
      <sz val="14"/>
      <name val="ＭＳ Ｐゴシック"/>
      <family val="3"/>
      <charset val="128"/>
      <scheme val="minor"/>
    </font>
    <font>
      <sz val="12"/>
      <name val="ＭＳ Ｐ明朝"/>
      <family val="1"/>
      <charset val="128"/>
    </font>
    <font>
      <sz val="8"/>
      <name val="ＭＳ Ｐ明朝"/>
      <family val="1"/>
      <charset val="128"/>
    </font>
    <font>
      <sz val="14"/>
      <name val="ＭＳ Ｐ明朝"/>
      <family val="1"/>
      <charset val="128"/>
    </font>
    <font>
      <sz val="11"/>
      <name val="ＭＳ Ｐゴシック"/>
      <family val="3"/>
      <charset val="128"/>
      <scheme val="minor"/>
    </font>
    <font>
      <sz val="7"/>
      <name val="ＭＳ Ｐ明朝"/>
      <family val="1"/>
      <charset val="128"/>
    </font>
    <font>
      <sz val="6"/>
      <name val="ＭＳ Ｐ明朝"/>
      <family val="1"/>
      <charset val="128"/>
    </font>
    <font>
      <sz val="9"/>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s>
  <borders count="99">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hair">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hair">
        <color indexed="64"/>
      </right>
      <top/>
      <bottom style="hair">
        <color indexed="64"/>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201">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176" fontId="10" fillId="0" borderId="21" xfId="0" applyNumberFormat="1" applyFont="1" applyBorder="1" applyAlignment="1">
      <alignment vertical="center" wrapText="1"/>
    </xf>
    <xf numFmtId="38" fontId="15" fillId="3" borderId="0" xfId="2" applyFont="1" applyFill="1">
      <alignment vertical="center"/>
    </xf>
    <xf numFmtId="38" fontId="16" fillId="3" borderId="0" xfId="2" applyFont="1" applyFill="1">
      <alignment vertical="center"/>
    </xf>
    <xf numFmtId="178" fontId="16" fillId="3" borderId="0" xfId="2" applyNumberFormat="1" applyFont="1" applyFill="1">
      <alignment vertical="center"/>
    </xf>
    <xf numFmtId="38" fontId="18" fillId="3" borderId="0" xfId="2" applyFont="1" applyFill="1" applyBorder="1" applyAlignment="1">
      <alignment wrapText="1"/>
    </xf>
    <xf numFmtId="38" fontId="19" fillId="3" borderId="0" xfId="2" applyFont="1" applyFill="1">
      <alignment vertical="center"/>
    </xf>
    <xf numFmtId="38" fontId="20" fillId="3" borderId="0" xfId="2" applyFont="1" applyFill="1" applyAlignment="1">
      <alignment horizontal="center" vertical="center"/>
    </xf>
    <xf numFmtId="178" fontId="16" fillId="3" borderId="0" xfId="2" applyNumberFormat="1" applyFont="1" applyFill="1" applyAlignment="1">
      <alignment horizontal="center" vertical="center"/>
    </xf>
    <xf numFmtId="38" fontId="21" fillId="3" borderId="0" xfId="2" applyFont="1" applyFill="1" applyBorder="1" applyAlignment="1">
      <alignment vertical="center"/>
    </xf>
    <xf numFmtId="178" fontId="19" fillId="3" borderId="0" xfId="2" applyNumberFormat="1" applyFont="1" applyFill="1">
      <alignment vertical="center"/>
    </xf>
    <xf numFmtId="9" fontId="19" fillId="3" borderId="0" xfId="1" applyNumberFormat="1" applyFont="1" applyFill="1" applyBorder="1" applyAlignment="1" applyProtection="1">
      <alignment horizontal="center" vertical="center"/>
      <protection locked="0"/>
    </xf>
    <xf numFmtId="178" fontId="19" fillId="3" borderId="0" xfId="2" applyNumberFormat="1" applyFont="1" applyFill="1" applyBorder="1" applyAlignment="1">
      <alignment horizontal="right" vertical="center"/>
    </xf>
    <xf numFmtId="178" fontId="19" fillId="3" borderId="24" xfId="2" applyNumberFormat="1" applyFont="1" applyFill="1" applyBorder="1" applyAlignment="1">
      <alignment horizontal="center" vertical="center"/>
    </xf>
    <xf numFmtId="178" fontId="19" fillId="3" borderId="49" xfId="2" applyNumberFormat="1" applyFont="1" applyFill="1" applyBorder="1" applyAlignment="1">
      <alignment horizontal="center" vertical="center"/>
    </xf>
    <xf numFmtId="178" fontId="19" fillId="3" borderId="50" xfId="2" applyNumberFormat="1" applyFont="1" applyFill="1" applyBorder="1" applyAlignment="1">
      <alignment horizontal="center" vertical="center"/>
    </xf>
    <xf numFmtId="38" fontId="19" fillId="3" borderId="18" xfId="2" applyFont="1" applyFill="1" applyBorder="1" applyAlignment="1">
      <alignment vertical="center"/>
    </xf>
    <xf numFmtId="9" fontId="19" fillId="3" borderId="25" xfId="1" applyNumberFormat="1" applyFont="1" applyFill="1" applyBorder="1" applyProtection="1">
      <alignment vertical="center"/>
      <protection locked="0"/>
    </xf>
    <xf numFmtId="9" fontId="19" fillId="3" borderId="51" xfId="1" applyNumberFormat="1" applyFont="1" applyFill="1" applyBorder="1" applyProtection="1">
      <alignment vertical="center"/>
      <protection locked="0"/>
    </xf>
    <xf numFmtId="9" fontId="19" fillId="3" borderId="52" xfId="1" applyNumberFormat="1" applyFont="1" applyFill="1" applyBorder="1" applyProtection="1">
      <alignment vertical="center"/>
      <protection locked="0"/>
    </xf>
    <xf numFmtId="9" fontId="19" fillId="3" borderId="53" xfId="1" applyNumberFormat="1" applyFont="1" applyFill="1" applyBorder="1" applyProtection="1">
      <alignment vertical="center"/>
      <protection locked="0"/>
    </xf>
    <xf numFmtId="38" fontId="19" fillId="3" borderId="6" xfId="2" applyFont="1" applyFill="1" applyBorder="1">
      <alignment vertical="center"/>
    </xf>
    <xf numFmtId="38" fontId="19" fillId="3" borderId="26" xfId="2" quotePrefix="1" applyFont="1" applyFill="1" applyBorder="1" applyAlignment="1">
      <alignment horizontal="right" vertical="center"/>
    </xf>
    <xf numFmtId="38" fontId="22" fillId="3" borderId="54" xfId="2" applyFont="1" applyFill="1" applyBorder="1">
      <alignment vertical="center"/>
    </xf>
    <xf numFmtId="38" fontId="22" fillId="3" borderId="26" xfId="2" applyFont="1" applyFill="1" applyBorder="1">
      <alignment vertical="center"/>
    </xf>
    <xf numFmtId="178" fontId="23" fillId="3" borderId="55" xfId="2" applyNumberFormat="1" applyFont="1" applyFill="1" applyBorder="1" applyAlignment="1">
      <alignment horizontal="right" vertical="center"/>
    </xf>
    <xf numFmtId="178" fontId="23" fillId="3" borderId="56" xfId="2" applyNumberFormat="1" applyFont="1" applyFill="1" applyBorder="1" applyAlignment="1">
      <alignment horizontal="right" vertical="center"/>
    </xf>
    <xf numFmtId="178" fontId="23" fillId="3" borderId="57" xfId="2" applyNumberFormat="1" applyFont="1" applyFill="1" applyBorder="1" applyAlignment="1">
      <alignment horizontal="right" vertical="center"/>
    </xf>
    <xf numFmtId="38" fontId="19" fillId="3" borderId="58" xfId="2" applyFont="1" applyFill="1" applyBorder="1" applyAlignment="1">
      <alignment horizontal="center" vertical="center"/>
    </xf>
    <xf numFmtId="38" fontId="19" fillId="3" borderId="59" xfId="2" applyFont="1" applyFill="1" applyBorder="1">
      <alignment vertical="center"/>
    </xf>
    <xf numFmtId="38" fontId="19" fillId="3" borderId="10" xfId="2" applyFont="1" applyFill="1" applyBorder="1">
      <alignment vertical="center"/>
    </xf>
    <xf numFmtId="38" fontId="19" fillId="3" borderId="10" xfId="2" applyFont="1" applyFill="1" applyBorder="1" applyProtection="1">
      <alignment vertical="center"/>
      <protection locked="0"/>
    </xf>
    <xf numFmtId="38" fontId="19" fillId="3" borderId="60" xfId="2" applyFont="1" applyFill="1" applyBorder="1">
      <alignment vertical="center"/>
    </xf>
    <xf numFmtId="38" fontId="22" fillId="3" borderId="61" xfId="2" applyFont="1" applyFill="1" applyBorder="1">
      <alignment vertical="center"/>
    </xf>
    <xf numFmtId="178" fontId="19" fillId="3" borderId="62" xfId="2" applyNumberFormat="1" applyFont="1" applyFill="1" applyBorder="1" applyAlignment="1">
      <alignment vertical="center"/>
    </xf>
    <xf numFmtId="178" fontId="19" fillId="3" borderId="63" xfId="2" applyNumberFormat="1" applyFont="1" applyFill="1" applyBorder="1" applyAlignment="1">
      <alignment vertical="center"/>
    </xf>
    <xf numFmtId="178" fontId="19" fillId="3" borderId="64" xfId="2" applyNumberFormat="1" applyFont="1" applyFill="1" applyBorder="1" applyAlignment="1">
      <alignment vertical="center"/>
    </xf>
    <xf numFmtId="38" fontId="19" fillId="3" borderId="67" xfId="2" applyFont="1" applyFill="1" applyBorder="1">
      <alignment vertical="center"/>
    </xf>
    <xf numFmtId="38" fontId="19" fillId="3" borderId="68" xfId="2" applyFont="1" applyFill="1" applyBorder="1">
      <alignment vertical="center"/>
    </xf>
    <xf numFmtId="38" fontId="22" fillId="3" borderId="70" xfId="2" applyFont="1" applyFill="1" applyBorder="1">
      <alignment vertical="center"/>
    </xf>
    <xf numFmtId="178" fontId="19" fillId="3" borderId="71" xfId="2" applyNumberFormat="1" applyFont="1" applyFill="1" applyBorder="1" applyAlignment="1">
      <alignment vertical="center"/>
    </xf>
    <xf numFmtId="178" fontId="19" fillId="3" borderId="72" xfId="2" applyNumberFormat="1" applyFont="1" applyFill="1" applyBorder="1" applyAlignment="1">
      <alignment vertical="center"/>
    </xf>
    <xf numFmtId="178" fontId="19" fillId="3" borderId="73" xfId="2" applyNumberFormat="1" applyFont="1" applyFill="1" applyBorder="1" applyAlignment="1">
      <alignment vertical="center"/>
    </xf>
    <xf numFmtId="178" fontId="19" fillId="3" borderId="74" xfId="2" applyNumberFormat="1" applyFont="1" applyFill="1" applyBorder="1" applyAlignment="1">
      <alignment vertical="center"/>
    </xf>
    <xf numFmtId="178" fontId="19" fillId="3" borderId="75" xfId="2" applyNumberFormat="1" applyFont="1" applyFill="1" applyBorder="1" applyAlignment="1">
      <alignment vertical="center"/>
    </xf>
    <xf numFmtId="178" fontId="19" fillId="3" borderId="49" xfId="2" applyNumberFormat="1" applyFont="1" applyFill="1" applyBorder="1" applyAlignment="1">
      <alignment vertical="center"/>
    </xf>
    <xf numFmtId="178" fontId="19" fillId="3" borderId="50" xfId="2" applyNumberFormat="1" applyFont="1" applyFill="1" applyBorder="1" applyAlignment="1">
      <alignment vertical="center"/>
    </xf>
    <xf numFmtId="38" fontId="19" fillId="3" borderId="76" xfId="2" applyFont="1" applyFill="1" applyBorder="1">
      <alignment vertical="center"/>
    </xf>
    <xf numFmtId="38" fontId="19" fillId="3" borderId="56" xfId="2" applyFont="1" applyFill="1" applyBorder="1">
      <alignment vertical="center"/>
    </xf>
    <xf numFmtId="38" fontId="19" fillId="3" borderId="8" xfId="2" applyFont="1" applyFill="1" applyBorder="1" applyProtection="1">
      <alignment vertical="center"/>
      <protection locked="0"/>
    </xf>
    <xf numFmtId="38" fontId="22" fillId="3" borderId="79" xfId="2" applyFont="1" applyFill="1" applyBorder="1">
      <alignment vertical="center"/>
    </xf>
    <xf numFmtId="178" fontId="19" fillId="3" borderId="80" xfId="2" applyNumberFormat="1" applyFont="1" applyFill="1" applyBorder="1" applyAlignment="1">
      <alignment vertical="center"/>
    </xf>
    <xf numFmtId="178" fontId="19" fillId="3" borderId="55" xfId="2" applyNumberFormat="1" applyFont="1" applyFill="1" applyBorder="1" applyAlignment="1">
      <alignment vertical="center"/>
    </xf>
    <xf numFmtId="178" fontId="19" fillId="3" borderId="57" xfId="2" applyNumberFormat="1" applyFont="1" applyFill="1" applyBorder="1" applyAlignment="1">
      <alignment vertical="center"/>
    </xf>
    <xf numFmtId="178" fontId="19" fillId="3" borderId="81" xfId="2" applyNumberFormat="1" applyFont="1" applyFill="1" applyBorder="1" applyAlignment="1">
      <alignment vertical="center"/>
    </xf>
    <xf numFmtId="38" fontId="19" fillId="3" borderId="68" xfId="2" applyFont="1" applyFill="1" applyBorder="1" applyProtection="1">
      <alignment vertical="center"/>
      <protection locked="0"/>
    </xf>
    <xf numFmtId="178" fontId="19" fillId="3" borderId="83" xfId="2" applyNumberFormat="1" applyFont="1" applyFill="1" applyBorder="1" applyAlignment="1">
      <alignment vertical="center"/>
    </xf>
    <xf numFmtId="38" fontId="19" fillId="3" borderId="0" xfId="2" applyFont="1" applyFill="1" applyBorder="1" applyAlignment="1">
      <alignment vertical="center"/>
    </xf>
    <xf numFmtId="178" fontId="19" fillId="3" borderId="0" xfId="2" applyNumberFormat="1" applyFont="1" applyFill="1" applyBorder="1" applyAlignment="1">
      <alignment vertical="center"/>
    </xf>
    <xf numFmtId="38" fontId="24" fillId="3" borderId="0" xfId="2" applyFont="1" applyFill="1" applyBorder="1" applyAlignment="1">
      <alignment vertical="center"/>
    </xf>
    <xf numFmtId="0" fontId="24" fillId="3" borderId="0" xfId="5" applyFont="1" applyFill="1" applyAlignment="1">
      <alignment vertical="center"/>
    </xf>
    <xf numFmtId="0" fontId="19" fillId="3" borderId="0" xfId="5" applyFont="1" applyFill="1" applyAlignment="1">
      <alignment vertical="center"/>
    </xf>
    <xf numFmtId="38" fontId="24" fillId="3" borderId="0" xfId="2" applyFont="1" applyFill="1">
      <alignment vertical="center"/>
    </xf>
    <xf numFmtId="178" fontId="24" fillId="3" borderId="0" xfId="2" applyNumberFormat="1" applyFont="1" applyFill="1">
      <alignment vertical="center"/>
    </xf>
    <xf numFmtId="178" fontId="19" fillId="3" borderId="84" xfId="2" applyNumberFormat="1" applyFont="1" applyFill="1" applyBorder="1" applyAlignment="1">
      <alignment vertical="center"/>
    </xf>
    <xf numFmtId="178" fontId="19" fillId="3" borderId="85" xfId="2" applyNumberFormat="1" applyFont="1" applyFill="1" applyBorder="1" applyAlignment="1">
      <alignment vertical="center"/>
    </xf>
    <xf numFmtId="178" fontId="19" fillId="3" borderId="86" xfId="2" applyNumberFormat="1" applyFont="1" applyFill="1" applyBorder="1" applyAlignment="1">
      <alignment vertical="center"/>
    </xf>
    <xf numFmtId="38" fontId="19" fillId="3" borderId="87" xfId="2" applyFont="1" applyFill="1" applyBorder="1" applyAlignment="1">
      <alignment vertical="center"/>
    </xf>
    <xf numFmtId="38" fontId="19" fillId="3" borderId="88" xfId="2" applyFont="1" applyFill="1" applyBorder="1" applyAlignment="1">
      <alignment vertical="center"/>
    </xf>
    <xf numFmtId="38" fontId="19" fillId="3" borderId="89" xfId="2" applyFont="1" applyFill="1" applyBorder="1" applyAlignment="1">
      <alignment vertical="center"/>
    </xf>
    <xf numFmtId="178" fontId="19" fillId="3" borderId="90" xfId="2" applyNumberFormat="1" applyFont="1" applyFill="1" applyBorder="1" applyAlignment="1">
      <alignment vertical="center"/>
    </xf>
    <xf numFmtId="178" fontId="19" fillId="3" borderId="92" xfId="2" applyNumberFormat="1" applyFont="1" applyFill="1" applyBorder="1" applyAlignment="1">
      <alignment vertical="center"/>
    </xf>
    <xf numFmtId="178" fontId="19" fillId="3" borderId="93" xfId="2" applyNumberFormat="1" applyFont="1" applyFill="1" applyBorder="1" applyAlignment="1">
      <alignment vertical="center"/>
    </xf>
    <xf numFmtId="178" fontId="19" fillId="3" borderId="94" xfId="2" applyNumberFormat="1" applyFont="1" applyFill="1" applyBorder="1" applyAlignment="1">
      <alignment vertical="center"/>
    </xf>
    <xf numFmtId="38" fontId="19" fillId="3" borderId="98" xfId="2" applyFont="1" applyFill="1" applyBorder="1" applyAlignment="1">
      <alignment horizontal="center" vertical="center"/>
    </xf>
    <xf numFmtId="38" fontId="19" fillId="3" borderId="18" xfId="2" applyFont="1" applyFill="1" applyBorder="1" applyAlignment="1" applyProtection="1">
      <alignment horizontal="center" vertical="center"/>
      <protection locked="0"/>
    </xf>
    <xf numFmtId="179" fontId="19" fillId="3" borderId="0" xfId="2" applyNumberFormat="1" applyFont="1" applyFill="1" applyBorder="1" applyAlignment="1">
      <alignment horizontal="center"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176" fontId="7" fillId="0" borderId="0" xfId="0" applyNumberFormat="1" applyFont="1" applyAlignment="1">
      <alignment horizontal="left" vertical="top" wrapText="1"/>
    </xf>
    <xf numFmtId="38" fontId="19" fillId="3" borderId="91" xfId="2" applyFont="1" applyFill="1" applyBorder="1" applyAlignment="1">
      <alignment vertical="center"/>
    </xf>
    <xf numFmtId="38" fontId="19" fillId="3" borderId="34" xfId="2" applyFont="1" applyFill="1" applyBorder="1" applyAlignment="1">
      <alignment vertical="center"/>
    </xf>
    <xf numFmtId="38" fontId="19" fillId="3" borderId="35" xfId="2" applyFont="1" applyFill="1" applyBorder="1" applyAlignment="1">
      <alignment vertical="center"/>
    </xf>
    <xf numFmtId="38" fontId="19" fillId="3" borderId="77" xfId="2" applyFont="1" applyFill="1" applyBorder="1" applyAlignment="1">
      <alignment vertical="center"/>
    </xf>
    <xf numFmtId="38" fontId="19" fillId="3" borderId="8" xfId="2" applyFont="1" applyFill="1" applyBorder="1" applyAlignment="1">
      <alignment vertical="center"/>
    </xf>
    <xf numFmtId="38" fontId="19" fillId="3" borderId="78" xfId="2" applyFont="1" applyFill="1" applyBorder="1" applyAlignment="1">
      <alignment vertical="center"/>
    </xf>
    <xf numFmtId="38" fontId="19" fillId="3" borderId="97" xfId="2" applyFont="1" applyFill="1" applyBorder="1" applyAlignment="1">
      <alignment vertical="center"/>
    </xf>
    <xf numFmtId="38" fontId="19" fillId="3" borderId="96" xfId="2" applyFont="1" applyFill="1" applyBorder="1" applyAlignment="1">
      <alignment vertical="center"/>
    </xf>
    <xf numFmtId="38" fontId="19" fillId="3" borderId="95" xfId="2" applyFont="1" applyFill="1" applyBorder="1" applyAlignment="1">
      <alignment vertical="center"/>
    </xf>
    <xf numFmtId="38" fontId="19" fillId="3" borderId="24" xfId="2" applyFont="1" applyFill="1" applyBorder="1" applyAlignment="1">
      <alignment vertical="center"/>
    </xf>
    <xf numFmtId="38" fontId="19" fillId="3" borderId="67" xfId="2" applyFont="1" applyFill="1" applyBorder="1" applyAlignment="1">
      <alignment vertical="center"/>
    </xf>
    <xf numFmtId="38" fontId="19" fillId="3" borderId="68" xfId="2" applyFont="1" applyFill="1" applyBorder="1" applyAlignment="1">
      <alignment vertical="center"/>
    </xf>
    <xf numFmtId="38" fontId="19" fillId="3" borderId="69" xfId="2" applyFont="1" applyFill="1" applyBorder="1" applyAlignment="1">
      <alignment vertical="center"/>
    </xf>
    <xf numFmtId="38" fontId="19" fillId="3" borderId="62" xfId="2" applyFont="1" applyFill="1" applyBorder="1" applyAlignment="1">
      <alignment vertical="center"/>
    </xf>
    <xf numFmtId="38" fontId="19" fillId="3" borderId="10" xfId="2" applyFont="1" applyFill="1" applyBorder="1" applyAlignment="1">
      <alignment vertical="center"/>
    </xf>
    <xf numFmtId="38" fontId="19" fillId="3" borderId="60" xfId="2" applyFont="1" applyFill="1" applyBorder="1" applyAlignment="1">
      <alignment vertical="center"/>
    </xf>
    <xf numFmtId="38" fontId="19" fillId="3" borderId="82" xfId="2" applyFont="1" applyFill="1" applyBorder="1" applyAlignment="1">
      <alignment vertical="center"/>
    </xf>
    <xf numFmtId="38" fontId="19" fillId="3" borderId="32" xfId="2" applyFont="1" applyFill="1" applyBorder="1" applyAlignment="1">
      <alignment horizontal="center" vertical="center" shrinkToFit="1"/>
    </xf>
    <xf numFmtId="38" fontId="19" fillId="3" borderId="33" xfId="2" applyFont="1" applyFill="1" applyBorder="1" applyAlignment="1">
      <alignment horizontal="center" vertical="center" shrinkToFit="1"/>
    </xf>
    <xf numFmtId="38" fontId="19" fillId="3" borderId="8" xfId="2" applyFont="1" applyFill="1" applyBorder="1" applyAlignment="1">
      <alignment horizontal="center" vertical="center" shrinkToFit="1"/>
    </xf>
    <xf numFmtId="38" fontId="19" fillId="3" borderId="65" xfId="2" applyFont="1" applyFill="1" applyBorder="1" applyAlignment="1">
      <alignment horizontal="center" vertical="center" textRotation="255"/>
    </xf>
    <xf numFmtId="38" fontId="19" fillId="3" borderId="66" xfId="2" applyFont="1" applyFill="1" applyBorder="1" applyAlignment="1">
      <alignment horizontal="center" vertical="center" textRotation="255"/>
    </xf>
    <xf numFmtId="38" fontId="19" fillId="3" borderId="59" xfId="2" applyFont="1" applyFill="1" applyBorder="1" applyAlignment="1">
      <alignment vertical="center"/>
    </xf>
    <xf numFmtId="38" fontId="19" fillId="3" borderId="46" xfId="2" applyFont="1" applyFill="1" applyBorder="1" applyAlignment="1">
      <alignment horizontal="center" vertical="center"/>
    </xf>
    <xf numFmtId="38" fontId="19" fillId="3" borderId="47" xfId="2" applyFont="1" applyFill="1" applyBorder="1" applyAlignment="1">
      <alignment horizontal="center" vertical="center"/>
    </xf>
    <xf numFmtId="38" fontId="19" fillId="3" borderId="48" xfId="2" applyFont="1" applyFill="1" applyBorder="1" applyAlignment="1">
      <alignment horizontal="center" vertical="center"/>
    </xf>
    <xf numFmtId="38" fontId="19" fillId="3" borderId="49" xfId="2" applyFont="1" applyFill="1" applyBorder="1" applyAlignment="1">
      <alignment horizontal="center" vertical="center" shrinkToFit="1"/>
    </xf>
    <xf numFmtId="38" fontId="19" fillId="3" borderId="34" xfId="2" applyFont="1" applyFill="1" applyBorder="1" applyAlignment="1">
      <alignment horizontal="center" vertical="center" shrinkToFit="1"/>
    </xf>
    <xf numFmtId="38" fontId="19" fillId="3" borderId="35" xfId="2" applyFont="1" applyFill="1" applyBorder="1" applyAlignment="1">
      <alignment horizontal="center" vertical="center" shrinkToFit="1"/>
    </xf>
    <xf numFmtId="38" fontId="19" fillId="3" borderId="24" xfId="2" applyFont="1" applyFill="1" applyBorder="1" applyAlignment="1">
      <alignment horizontal="center" vertical="center"/>
    </xf>
    <xf numFmtId="38" fontId="19" fillId="3" borderId="34" xfId="2" applyFont="1" applyFill="1" applyBorder="1" applyAlignment="1">
      <alignment horizontal="center" vertical="center"/>
    </xf>
    <xf numFmtId="38" fontId="19" fillId="3" borderId="35" xfId="2" applyFont="1" applyFill="1" applyBorder="1" applyAlignment="1">
      <alignment horizontal="center" vertical="center"/>
    </xf>
    <xf numFmtId="38" fontId="17" fillId="3" borderId="0" xfId="2" applyFont="1" applyFill="1" applyAlignment="1">
      <alignment horizontal="center" vertical="center"/>
    </xf>
    <xf numFmtId="0" fontId="19" fillId="3" borderId="18" xfId="2" applyNumberFormat="1" applyFont="1" applyFill="1" applyBorder="1" applyAlignment="1">
      <alignment horizontal="center" vertical="center" shrinkToFit="1"/>
    </xf>
    <xf numFmtId="38" fontId="24" fillId="3" borderId="0" xfId="2" applyFont="1" applyFill="1" applyAlignment="1">
      <alignment horizontal="left" vertical="center"/>
    </xf>
  </cellXfs>
  <cellStyles count="8">
    <cellStyle name="パーセント 2" xfId="1" xr:uid="{00000000-0005-0000-0000-000000000000}"/>
    <cellStyle name="桁区切り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1"/>
  <sheetViews>
    <sheetView showGridLines="0" tabSelected="1" topLeftCell="A33" zoomScaleNormal="100" zoomScaleSheetLayoutView="100" workbookViewId="0">
      <selection activeCell="B46" sqref="G46"/>
    </sheetView>
  </sheetViews>
  <sheetFormatPr defaultRowHeight="12" x14ac:dyDescent="0.15"/>
  <cols>
    <col min="1" max="1" width="1.625" style="1" customWidth="1"/>
    <col min="2" max="2" width="5.25" style="1" customWidth="1"/>
    <col min="3" max="3" width="28.25" style="1" customWidth="1"/>
    <col min="4" max="6" width="15.625" style="1" customWidth="1"/>
    <col min="7" max="7" width="23" style="1" customWidth="1"/>
    <col min="8" max="8" width="4" style="1" customWidth="1"/>
    <col min="9" max="10" width="10.625" style="1" customWidth="1"/>
    <col min="11" max="16384" width="9" style="1"/>
  </cols>
  <sheetData>
    <row r="1" spans="2:7" ht="18.95" customHeight="1" x14ac:dyDescent="0.15">
      <c r="B1" s="17" t="s">
        <v>94</v>
      </c>
    </row>
    <row r="2" spans="2:7" ht="18.95" customHeight="1" x14ac:dyDescent="0.15">
      <c r="B2" s="162" t="s">
        <v>15</v>
      </c>
      <c r="C2" s="162"/>
      <c r="D2" s="162"/>
      <c r="E2" s="162"/>
      <c r="F2" s="162"/>
      <c r="G2" s="162"/>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63" t="s">
        <v>91</v>
      </c>
      <c r="C6" s="163"/>
      <c r="D6" s="163"/>
      <c r="E6" s="30" t="s">
        <v>14</v>
      </c>
      <c r="F6" s="29"/>
      <c r="G6" s="29"/>
    </row>
    <row r="7" spans="2:7" ht="18.95" customHeight="1" thickBot="1" x14ac:dyDescent="0.2">
      <c r="B7" s="29"/>
      <c r="C7" s="29"/>
      <c r="D7" s="29"/>
      <c r="E7" s="29"/>
      <c r="F7" s="29"/>
      <c r="G7" s="31" t="s">
        <v>49</v>
      </c>
    </row>
    <row r="8" spans="2:7" ht="19.5" customHeight="1" x14ac:dyDescent="0.15">
      <c r="B8" s="2"/>
      <c r="C8" s="6" t="s">
        <v>7</v>
      </c>
      <c r="D8" s="3" t="s">
        <v>2</v>
      </c>
      <c r="E8" s="7" t="s">
        <v>3</v>
      </c>
      <c r="F8" s="7" t="s">
        <v>4</v>
      </c>
      <c r="G8" s="16" t="s">
        <v>5</v>
      </c>
    </row>
    <row r="9" spans="2:7" ht="19.5" customHeight="1" x14ac:dyDescent="0.15">
      <c r="B9" s="14" t="s">
        <v>1</v>
      </c>
      <c r="C9" s="15"/>
      <c r="D9" s="22" t="s">
        <v>18</v>
      </c>
      <c r="E9" s="23" t="s">
        <v>17</v>
      </c>
      <c r="F9" s="23" t="s">
        <v>17</v>
      </c>
      <c r="G9" s="25" t="s">
        <v>19</v>
      </c>
    </row>
    <row r="10" spans="2:7" ht="19.5" customHeight="1" thickBot="1" x14ac:dyDescent="0.2">
      <c r="B10" s="18" t="s">
        <v>0</v>
      </c>
      <c r="C10" s="19"/>
      <c r="D10" s="20" t="s">
        <v>21</v>
      </c>
      <c r="E10" s="21" t="s">
        <v>20</v>
      </c>
      <c r="F10" s="21" t="s">
        <v>20</v>
      </c>
      <c r="G10" s="26"/>
    </row>
    <row r="11" spans="2:7" ht="30.75" customHeight="1" x14ac:dyDescent="0.15">
      <c r="B11" s="44" t="s">
        <v>31</v>
      </c>
      <c r="C11" s="35" t="s">
        <v>48</v>
      </c>
      <c r="D11" s="4"/>
      <c r="E11" s="8"/>
      <c r="F11" s="8"/>
      <c r="G11" s="86" t="s">
        <v>50</v>
      </c>
    </row>
    <row r="12" spans="2:7" ht="19.5" customHeight="1" x14ac:dyDescent="0.15">
      <c r="B12" s="45"/>
      <c r="C12" s="36"/>
      <c r="D12" s="12"/>
      <c r="E12" s="13"/>
      <c r="F12" s="13"/>
      <c r="G12" s="24"/>
    </row>
    <row r="13" spans="2:7" ht="19.5" customHeight="1" x14ac:dyDescent="0.15">
      <c r="B13" s="45"/>
      <c r="C13" s="36"/>
      <c r="D13" s="12"/>
      <c r="E13" s="13"/>
      <c r="F13" s="13"/>
      <c r="G13" s="24"/>
    </row>
    <row r="14" spans="2:7" ht="19.5" customHeight="1" x14ac:dyDescent="0.15">
      <c r="B14" s="45"/>
      <c r="C14" s="36"/>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36</v>
      </c>
      <c r="D17" s="60">
        <f>SUM(D11:D16)</f>
        <v>0</v>
      </c>
      <c r="E17" s="61">
        <f>SUM(E11:E16)</f>
        <v>0</v>
      </c>
      <c r="F17" s="61">
        <f>SUM(F11:F16)</f>
        <v>0</v>
      </c>
      <c r="G17" s="62"/>
    </row>
    <row r="18" spans="2:7" ht="19.5" customHeight="1" x14ac:dyDescent="0.15">
      <c r="B18" s="47" t="s">
        <v>32</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38</v>
      </c>
      <c r="D23" s="12"/>
      <c r="E23" s="13"/>
      <c r="F23" s="13"/>
      <c r="G23" s="24" t="s">
        <v>47</v>
      </c>
    </row>
    <row r="24" spans="2:7" ht="19.5" customHeight="1" x14ac:dyDescent="0.15">
      <c r="B24" s="48"/>
      <c r="C24" s="63" t="s">
        <v>37</v>
      </c>
      <c r="D24" s="64"/>
      <c r="E24" s="65"/>
      <c r="F24" s="65"/>
      <c r="G24" s="66"/>
    </row>
    <row r="25" spans="2:7" ht="27" customHeight="1" x14ac:dyDescent="0.15">
      <c r="B25" s="49"/>
      <c r="C25" s="59" t="s">
        <v>39</v>
      </c>
      <c r="D25" s="60">
        <f>SUM(D18:D24)</f>
        <v>0</v>
      </c>
      <c r="E25" s="61">
        <f>SUM(E18:E24)</f>
        <v>0</v>
      </c>
      <c r="F25" s="61">
        <f>SUM(F18:F24)</f>
        <v>0</v>
      </c>
      <c r="G25" s="62"/>
    </row>
    <row r="26" spans="2:7" ht="19.5" customHeight="1" x14ac:dyDescent="0.15">
      <c r="B26" s="75" t="s">
        <v>33</v>
      </c>
      <c r="C26" s="56" t="s">
        <v>41</v>
      </c>
      <c r="D26" s="53">
        <f>D17-D25</f>
        <v>0</v>
      </c>
      <c r="E26" s="54">
        <f>E17-E25</f>
        <v>0</v>
      </c>
      <c r="F26" s="54">
        <f>F17-F25</f>
        <v>0</v>
      </c>
      <c r="G26" s="55"/>
    </row>
    <row r="27" spans="2:7" ht="19.5" customHeight="1" x14ac:dyDescent="0.15">
      <c r="B27" s="76"/>
      <c r="C27" s="67" t="s">
        <v>40</v>
      </c>
      <c r="D27" s="64"/>
      <c r="E27" s="65"/>
      <c r="F27" s="65"/>
      <c r="G27" s="66" t="s">
        <v>6</v>
      </c>
    </row>
    <row r="28" spans="2:7" ht="27" customHeight="1" x14ac:dyDescent="0.15">
      <c r="B28" s="77"/>
      <c r="C28" s="78" t="s">
        <v>30</v>
      </c>
      <c r="D28" s="79">
        <f>D26-D27</f>
        <v>0</v>
      </c>
      <c r="E28" s="80">
        <f>E26-E27</f>
        <v>0</v>
      </c>
      <c r="F28" s="80">
        <f>F26-F27</f>
        <v>0</v>
      </c>
      <c r="G28" s="81"/>
    </row>
    <row r="29" spans="2:7" ht="19.5" customHeight="1" x14ac:dyDescent="0.15">
      <c r="B29" s="68" t="s">
        <v>34</v>
      </c>
      <c r="C29" s="40" t="s">
        <v>42</v>
      </c>
      <c r="D29" s="50">
        <f>D23</f>
        <v>0</v>
      </c>
      <c r="E29" s="51">
        <f>E23</f>
        <v>0</v>
      </c>
      <c r="F29" s="51">
        <f>F23</f>
        <v>0</v>
      </c>
      <c r="G29" s="52"/>
    </row>
    <row r="30" spans="2:7" ht="19.5" customHeight="1" x14ac:dyDescent="0.15">
      <c r="B30" s="69"/>
      <c r="C30" s="41" t="s">
        <v>43</v>
      </c>
      <c r="D30" s="12"/>
      <c r="E30" s="13"/>
      <c r="F30" s="13"/>
      <c r="G30" s="24"/>
    </row>
    <row r="31" spans="2:7" ht="19.5" customHeight="1" x14ac:dyDescent="0.15">
      <c r="B31" s="69"/>
      <c r="C31" s="67" t="s">
        <v>35</v>
      </c>
      <c r="D31" s="64"/>
      <c r="E31" s="65"/>
      <c r="F31" s="65"/>
      <c r="G31" s="66"/>
    </row>
    <row r="32" spans="2:7" ht="25.5" customHeight="1" x14ac:dyDescent="0.15">
      <c r="B32" s="70"/>
      <c r="C32" s="71" t="s">
        <v>44</v>
      </c>
      <c r="D32" s="72">
        <f>D28+D29-D30+D31</f>
        <v>0</v>
      </c>
      <c r="E32" s="73">
        <f t="shared" ref="E32:F32" si="0">E28+E29-E30+E31</f>
        <v>0</v>
      </c>
      <c r="F32" s="73">
        <f t="shared" si="0"/>
        <v>0</v>
      </c>
      <c r="G32" s="74"/>
    </row>
    <row r="33" spans="2:7" ht="19.5" customHeight="1" x14ac:dyDescent="0.15">
      <c r="B33" s="57"/>
      <c r="C33" s="42" t="s">
        <v>45</v>
      </c>
      <c r="D33" s="50"/>
      <c r="E33" s="51">
        <f>D34</f>
        <v>0</v>
      </c>
      <c r="F33" s="51">
        <f>E34</f>
        <v>0</v>
      </c>
      <c r="G33" s="52"/>
    </row>
    <row r="34" spans="2:7" ht="19.5" customHeight="1" thickBot="1" x14ac:dyDescent="0.2">
      <c r="B34" s="58"/>
      <c r="C34" s="43" t="s">
        <v>46</v>
      </c>
      <c r="D34" s="5">
        <f>D33+D32</f>
        <v>0</v>
      </c>
      <c r="E34" s="9">
        <f>E33+E32</f>
        <v>0</v>
      </c>
      <c r="F34" s="9">
        <f>F33+F32</f>
        <v>0</v>
      </c>
      <c r="G34" s="28"/>
    </row>
    <row r="35" spans="2:7" ht="15" customHeight="1" x14ac:dyDescent="0.15">
      <c r="B35" s="1" t="s">
        <v>9</v>
      </c>
    </row>
    <row r="36" spans="2:7" ht="15" customHeight="1" x14ac:dyDescent="0.15">
      <c r="B36" s="32">
        <v>1</v>
      </c>
      <c r="C36" s="32" t="s">
        <v>69</v>
      </c>
      <c r="D36" s="32"/>
      <c r="E36" s="32"/>
      <c r="F36" s="32"/>
      <c r="G36" s="32"/>
    </row>
    <row r="37" spans="2:7" ht="15" customHeight="1" x14ac:dyDescent="0.15">
      <c r="B37" s="38">
        <v>2</v>
      </c>
      <c r="C37" s="38" t="s">
        <v>29</v>
      </c>
      <c r="D37" s="38"/>
      <c r="E37" s="38"/>
      <c r="F37" s="38"/>
      <c r="G37" s="38"/>
    </row>
    <row r="38" spans="2:7" ht="15" customHeight="1" x14ac:dyDescent="0.15">
      <c r="B38" s="39">
        <v>3</v>
      </c>
      <c r="C38" s="39" t="s">
        <v>26</v>
      </c>
      <c r="D38" s="39"/>
      <c r="E38" s="39"/>
      <c r="F38" s="39"/>
      <c r="G38" s="39"/>
    </row>
    <row r="39" spans="2:7" ht="15" customHeight="1" x14ac:dyDescent="0.15">
      <c r="B39" s="38">
        <v>4</v>
      </c>
      <c r="C39" s="39" t="s">
        <v>28</v>
      </c>
      <c r="D39" s="38"/>
      <c r="E39" s="38"/>
      <c r="F39" s="38"/>
      <c r="G39" s="38"/>
    </row>
    <row r="40" spans="2:7" ht="15" customHeight="1" x14ac:dyDescent="0.15">
      <c r="B40" s="32">
        <v>5</v>
      </c>
      <c r="C40" s="32" t="s">
        <v>72</v>
      </c>
      <c r="D40" s="32"/>
      <c r="E40" s="32"/>
      <c r="F40" s="32"/>
      <c r="G40" s="32"/>
    </row>
    <row r="41" spans="2:7" ht="15" customHeight="1" x14ac:dyDescent="0.15">
      <c r="B41" s="32">
        <v>6</v>
      </c>
      <c r="C41" s="32" t="s">
        <v>25</v>
      </c>
      <c r="D41" s="32"/>
      <c r="E41" s="32"/>
      <c r="F41" s="32"/>
      <c r="G41" s="32"/>
    </row>
    <row r="42" spans="2:7" ht="15" customHeight="1" x14ac:dyDescent="0.15">
      <c r="C42" s="33" t="s">
        <v>22</v>
      </c>
      <c r="D42" s="32"/>
      <c r="E42" s="32"/>
      <c r="F42" s="32"/>
      <c r="G42" s="32"/>
    </row>
    <row r="43" spans="2:7" ht="15" customHeight="1" x14ac:dyDescent="0.15">
      <c r="B43" s="32">
        <v>7</v>
      </c>
      <c r="C43" s="164" t="s">
        <v>52</v>
      </c>
      <c r="D43" s="164"/>
      <c r="E43" s="164"/>
      <c r="F43" s="164"/>
      <c r="G43" s="164"/>
    </row>
    <row r="44" spans="2:7" ht="15" customHeight="1" x14ac:dyDescent="0.15">
      <c r="C44" s="33" t="s">
        <v>51</v>
      </c>
      <c r="D44" s="32"/>
      <c r="E44" s="32"/>
      <c r="F44" s="32"/>
      <c r="G44" s="32"/>
    </row>
    <row r="45" spans="2:7" ht="15" customHeight="1" x14ac:dyDescent="0.15">
      <c r="B45" s="32"/>
      <c r="C45" s="1" t="s">
        <v>93</v>
      </c>
    </row>
    <row r="46" spans="2:7" ht="15" customHeight="1" x14ac:dyDescent="0.15">
      <c r="C46" s="1" t="s">
        <v>70</v>
      </c>
    </row>
    <row r="47" spans="2:7" ht="15" customHeight="1" x14ac:dyDescent="0.15">
      <c r="C47" s="1" t="s">
        <v>71</v>
      </c>
    </row>
    <row r="48" spans="2:7" ht="15" customHeight="1" x14ac:dyDescent="0.15">
      <c r="B48" s="34">
        <v>8</v>
      </c>
      <c r="C48" s="32" t="s">
        <v>23</v>
      </c>
      <c r="D48" s="32"/>
      <c r="E48" s="32"/>
      <c r="F48" s="32"/>
      <c r="G48" s="32"/>
    </row>
    <row r="49" spans="2:7" ht="15" customHeight="1" x14ac:dyDescent="0.15">
      <c r="B49" s="32">
        <v>9</v>
      </c>
      <c r="C49" s="32" t="s">
        <v>24</v>
      </c>
      <c r="D49" s="32"/>
      <c r="E49" s="32"/>
      <c r="F49" s="32"/>
      <c r="G49" s="32"/>
    </row>
    <row r="50" spans="2:7" ht="15" customHeight="1" x14ac:dyDescent="0.15">
      <c r="B50" s="32"/>
      <c r="C50" s="165"/>
      <c r="D50" s="165"/>
      <c r="E50" s="165"/>
      <c r="F50" s="165"/>
      <c r="G50" s="165"/>
    </row>
    <row r="51" spans="2:7" ht="15" customHeight="1" x14ac:dyDescent="0.15">
      <c r="B51" s="83"/>
      <c r="C51" s="1" t="s">
        <v>27</v>
      </c>
    </row>
  </sheetData>
  <mergeCells count="4">
    <mergeCell ref="B2:G2"/>
    <mergeCell ref="B6:D6"/>
    <mergeCell ref="C43:G43"/>
    <mergeCell ref="C50:G50"/>
  </mergeCells>
  <phoneticPr fontId="1"/>
  <dataValidations count="1">
    <dataValidation type="list" imeMode="on" allowBlank="1" showInputMessage="1" sqref="B6:D6" xr:uid="{00000000-0002-0000-0000-000000000000}">
      <formula1>"全体,介護医療院（ユニット型）,介護医療院（従来型）"</formula1>
    </dataValidation>
  </dataValidations>
  <pageMargins left="0.70866141732283472" right="0.31496062992125984" top="0.55118110236220474" bottom="0.55118110236220474"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65"/>
  <sheetViews>
    <sheetView showGridLines="0" topLeftCell="A43" zoomScaleNormal="100" zoomScaleSheetLayoutView="100" workbookViewId="0">
      <selection activeCell="B46" sqref="B46:J46"/>
    </sheetView>
  </sheetViews>
  <sheetFormatPr defaultRowHeight="16.5" customHeight="1" x14ac:dyDescent="0.15"/>
  <cols>
    <col min="1" max="1" width="1.625" style="91" customWidth="1"/>
    <col min="2" max="3" width="2.375" style="91" customWidth="1"/>
    <col min="4" max="4" width="8.375" style="91" bestFit="1" customWidth="1"/>
    <col min="5" max="5" width="2.875" style="91" bestFit="1" customWidth="1"/>
    <col min="6" max="6" width="4.125" style="91" bestFit="1" customWidth="1"/>
    <col min="7" max="7" width="4.25" style="91" bestFit="1" customWidth="1"/>
    <col min="8" max="8" width="2.75" style="91" customWidth="1"/>
    <col min="9" max="9" width="5.625" style="91" bestFit="1" customWidth="1"/>
    <col min="10" max="10" width="2.625" style="91" bestFit="1" customWidth="1"/>
    <col min="11" max="11" width="13.125" style="91" customWidth="1"/>
    <col min="12" max="14" width="13.125" style="95" customWidth="1"/>
    <col min="15" max="15" width="4.25" style="91" customWidth="1"/>
    <col min="16" max="16384" width="9" style="91"/>
  </cols>
  <sheetData>
    <row r="1" spans="2:17" s="88" customFormat="1" ht="14.25" customHeight="1" x14ac:dyDescent="0.15">
      <c r="B1" s="87" t="s">
        <v>95</v>
      </c>
      <c r="L1" s="89"/>
      <c r="M1" s="89"/>
      <c r="N1" s="89"/>
    </row>
    <row r="2" spans="2:17" ht="16.5" customHeight="1" x14ac:dyDescent="0.15">
      <c r="B2" s="198" t="s">
        <v>16</v>
      </c>
      <c r="C2" s="198"/>
      <c r="D2" s="198"/>
      <c r="E2" s="198"/>
      <c r="F2" s="198"/>
      <c r="G2" s="198"/>
      <c r="H2" s="198"/>
      <c r="I2" s="198"/>
      <c r="J2" s="198"/>
      <c r="K2" s="198"/>
      <c r="L2" s="198"/>
      <c r="M2" s="198"/>
      <c r="N2" s="198"/>
      <c r="O2" s="90"/>
      <c r="P2" s="90"/>
      <c r="Q2" s="90"/>
    </row>
    <row r="3" spans="2:17" ht="15.75" customHeight="1" x14ac:dyDescent="0.15">
      <c r="B3" s="84" t="s">
        <v>53</v>
      </c>
      <c r="C3" s="92"/>
      <c r="D3" s="92"/>
      <c r="E3" s="92"/>
      <c r="F3" s="92"/>
      <c r="G3" s="92"/>
      <c r="H3" s="92"/>
      <c r="I3" s="92"/>
      <c r="J3" s="92"/>
      <c r="K3" s="92"/>
      <c r="L3" s="92"/>
      <c r="M3" s="92"/>
      <c r="N3" s="92"/>
      <c r="O3" s="90"/>
      <c r="P3" s="90"/>
      <c r="Q3" s="90"/>
    </row>
    <row r="4" spans="2:17" ht="15" customHeight="1" x14ac:dyDescent="0.15">
      <c r="B4" s="90"/>
      <c r="C4" s="90"/>
      <c r="D4" s="90"/>
      <c r="E4" s="90"/>
      <c r="F4" s="90"/>
      <c r="G4" s="90"/>
      <c r="H4" s="90"/>
      <c r="I4" s="90"/>
      <c r="J4" s="90"/>
      <c r="K4" s="90"/>
      <c r="L4" s="93" t="s">
        <v>54</v>
      </c>
      <c r="M4" s="199"/>
      <c r="N4" s="199"/>
    </row>
    <row r="5" spans="2:17" ht="15.75" customHeight="1" x14ac:dyDescent="0.15">
      <c r="B5" s="94" t="s">
        <v>90</v>
      </c>
      <c r="C5" s="90"/>
      <c r="D5" s="90"/>
      <c r="E5" s="90"/>
      <c r="F5" s="90"/>
      <c r="G5" s="90"/>
      <c r="H5" s="90"/>
      <c r="I5" s="90"/>
      <c r="J5" s="90"/>
      <c r="K5" s="90"/>
      <c r="L5" s="161">
        <v>10.14</v>
      </c>
      <c r="M5" s="96"/>
      <c r="N5" s="97" t="s">
        <v>55</v>
      </c>
    </row>
    <row r="6" spans="2:17" ht="15.75" customHeight="1" x14ac:dyDescent="0.15">
      <c r="B6" s="189"/>
      <c r="C6" s="190"/>
      <c r="D6" s="190"/>
      <c r="E6" s="190"/>
      <c r="F6" s="190"/>
      <c r="G6" s="191"/>
      <c r="H6" s="192" t="s">
        <v>10</v>
      </c>
      <c r="I6" s="193"/>
      <c r="J6" s="194"/>
      <c r="K6" s="98" t="s">
        <v>2</v>
      </c>
      <c r="L6" s="99" t="s">
        <v>3</v>
      </c>
      <c r="M6" s="99" t="s">
        <v>4</v>
      </c>
      <c r="N6" s="100" t="s">
        <v>56</v>
      </c>
    </row>
    <row r="7" spans="2:17" ht="15.75" customHeight="1" x14ac:dyDescent="0.15">
      <c r="B7" s="195" t="s">
        <v>87</v>
      </c>
      <c r="C7" s="196"/>
      <c r="D7" s="160"/>
      <c r="E7" s="101" t="s">
        <v>86</v>
      </c>
      <c r="F7" s="101"/>
      <c r="G7" s="101"/>
      <c r="H7" s="196" t="s">
        <v>11</v>
      </c>
      <c r="I7" s="196"/>
      <c r="J7" s="197"/>
      <c r="K7" s="102"/>
      <c r="L7" s="103"/>
      <c r="M7" s="104"/>
      <c r="N7" s="105"/>
    </row>
    <row r="8" spans="2:17" ht="15.75" customHeight="1" x14ac:dyDescent="0.15">
      <c r="B8" s="106"/>
      <c r="C8" s="183" t="s">
        <v>92</v>
      </c>
      <c r="D8" s="184"/>
      <c r="E8" s="184"/>
      <c r="F8" s="185" t="s">
        <v>89</v>
      </c>
      <c r="G8" s="185"/>
      <c r="H8" s="185"/>
      <c r="I8" s="107" t="s">
        <v>84</v>
      </c>
      <c r="J8" s="108" t="s">
        <v>57</v>
      </c>
      <c r="K8" s="109"/>
      <c r="L8" s="110"/>
      <c r="M8" s="111"/>
      <c r="N8" s="112"/>
    </row>
    <row r="9" spans="2:17" ht="15.75" customHeight="1" x14ac:dyDescent="0.15">
      <c r="B9" s="106"/>
      <c r="C9" s="113"/>
      <c r="D9" s="114" t="s">
        <v>59</v>
      </c>
      <c r="E9" s="115" t="s">
        <v>83</v>
      </c>
      <c r="F9" s="116"/>
      <c r="G9" s="117" t="s">
        <v>58</v>
      </c>
      <c r="H9" s="114"/>
      <c r="I9" s="115"/>
      <c r="J9" s="118" t="s">
        <v>12</v>
      </c>
      <c r="K9" s="119">
        <f t="shared" ref="K9:N13" si="0">ROUNDDOWN($F9*$I9*365*$L$5*K$7/1000,)</f>
        <v>0</v>
      </c>
      <c r="L9" s="120">
        <f t="shared" si="0"/>
        <v>0</v>
      </c>
      <c r="M9" s="120">
        <f t="shared" si="0"/>
        <v>0</v>
      </c>
      <c r="N9" s="121">
        <f t="shared" si="0"/>
        <v>0</v>
      </c>
    </row>
    <row r="10" spans="2:17" ht="15.75" customHeight="1" x14ac:dyDescent="0.15">
      <c r="B10" s="106"/>
      <c r="C10" s="113"/>
      <c r="D10" s="114" t="s">
        <v>60</v>
      </c>
      <c r="E10" s="115" t="s">
        <v>83</v>
      </c>
      <c r="F10" s="116"/>
      <c r="G10" s="117" t="s">
        <v>58</v>
      </c>
      <c r="H10" s="114"/>
      <c r="I10" s="115"/>
      <c r="J10" s="118" t="s">
        <v>12</v>
      </c>
      <c r="K10" s="119">
        <f t="shared" si="0"/>
        <v>0</v>
      </c>
      <c r="L10" s="120">
        <f t="shared" si="0"/>
        <v>0</v>
      </c>
      <c r="M10" s="120">
        <f t="shared" si="0"/>
        <v>0</v>
      </c>
      <c r="N10" s="121">
        <f t="shared" si="0"/>
        <v>0</v>
      </c>
    </row>
    <row r="11" spans="2:17" ht="15.75" customHeight="1" x14ac:dyDescent="0.15">
      <c r="B11" s="106"/>
      <c r="C11" s="113"/>
      <c r="D11" s="114" t="s">
        <v>61</v>
      </c>
      <c r="E11" s="115" t="s">
        <v>83</v>
      </c>
      <c r="F11" s="116"/>
      <c r="G11" s="117" t="s">
        <v>58</v>
      </c>
      <c r="H11" s="114"/>
      <c r="I11" s="115"/>
      <c r="J11" s="118" t="s">
        <v>12</v>
      </c>
      <c r="K11" s="119">
        <f t="shared" si="0"/>
        <v>0</v>
      </c>
      <c r="L11" s="120">
        <f t="shared" si="0"/>
        <v>0</v>
      </c>
      <c r="M11" s="120">
        <f t="shared" si="0"/>
        <v>0</v>
      </c>
      <c r="N11" s="121">
        <f t="shared" si="0"/>
        <v>0</v>
      </c>
    </row>
    <row r="12" spans="2:17" ht="15.75" customHeight="1" x14ac:dyDescent="0.15">
      <c r="B12" s="106"/>
      <c r="C12" s="113"/>
      <c r="D12" s="114" t="s">
        <v>62</v>
      </c>
      <c r="E12" s="115" t="s">
        <v>83</v>
      </c>
      <c r="F12" s="116"/>
      <c r="G12" s="117" t="s">
        <v>58</v>
      </c>
      <c r="H12" s="114"/>
      <c r="I12" s="115"/>
      <c r="J12" s="118" t="s">
        <v>12</v>
      </c>
      <c r="K12" s="119">
        <f t="shared" si="0"/>
        <v>0</v>
      </c>
      <c r="L12" s="120">
        <f t="shared" si="0"/>
        <v>0</v>
      </c>
      <c r="M12" s="120">
        <f t="shared" si="0"/>
        <v>0</v>
      </c>
      <c r="N12" s="121">
        <f t="shared" si="0"/>
        <v>0</v>
      </c>
    </row>
    <row r="13" spans="2:17" ht="15.75" customHeight="1" x14ac:dyDescent="0.15">
      <c r="B13" s="106"/>
      <c r="C13" s="159"/>
      <c r="D13" s="114" t="s">
        <v>63</v>
      </c>
      <c r="E13" s="115" t="s">
        <v>83</v>
      </c>
      <c r="F13" s="116"/>
      <c r="G13" s="117" t="s">
        <v>58</v>
      </c>
      <c r="H13" s="114"/>
      <c r="I13" s="115"/>
      <c r="J13" s="118" t="s">
        <v>12</v>
      </c>
      <c r="K13" s="119">
        <f t="shared" si="0"/>
        <v>0</v>
      </c>
      <c r="L13" s="120">
        <f t="shared" si="0"/>
        <v>0</v>
      </c>
      <c r="M13" s="120">
        <f t="shared" si="0"/>
        <v>0</v>
      </c>
      <c r="N13" s="121">
        <f t="shared" si="0"/>
        <v>0</v>
      </c>
    </row>
    <row r="14" spans="2:17" ht="15.75" customHeight="1" x14ac:dyDescent="0.15">
      <c r="B14" s="106"/>
      <c r="C14" s="186" t="s">
        <v>64</v>
      </c>
      <c r="D14" s="188"/>
      <c r="E14" s="180"/>
      <c r="F14" s="180"/>
      <c r="G14" s="181"/>
      <c r="H14" s="114"/>
      <c r="I14" s="115"/>
      <c r="J14" s="118" t="s">
        <v>12</v>
      </c>
      <c r="K14" s="119">
        <f t="shared" ref="K14:N18" si="1">ROUNDDOWN($I14*$D$7*K$7*365*$L$5/1000,)</f>
        <v>0</v>
      </c>
      <c r="L14" s="120">
        <f t="shared" si="1"/>
        <v>0</v>
      </c>
      <c r="M14" s="120">
        <f t="shared" si="1"/>
        <v>0</v>
      </c>
      <c r="N14" s="121">
        <f t="shared" si="1"/>
        <v>0</v>
      </c>
    </row>
    <row r="15" spans="2:17" ht="15.75" customHeight="1" x14ac:dyDescent="0.15">
      <c r="B15" s="106"/>
      <c r="C15" s="187"/>
      <c r="D15" s="188"/>
      <c r="E15" s="180"/>
      <c r="F15" s="180"/>
      <c r="G15" s="181"/>
      <c r="H15" s="114"/>
      <c r="I15" s="115"/>
      <c r="J15" s="118" t="s">
        <v>12</v>
      </c>
      <c r="K15" s="119">
        <f t="shared" si="1"/>
        <v>0</v>
      </c>
      <c r="L15" s="120">
        <f t="shared" si="1"/>
        <v>0</v>
      </c>
      <c r="M15" s="120">
        <f t="shared" si="1"/>
        <v>0</v>
      </c>
      <c r="N15" s="121">
        <f t="shared" si="1"/>
        <v>0</v>
      </c>
    </row>
    <row r="16" spans="2:17" ht="15.75" customHeight="1" x14ac:dyDescent="0.15">
      <c r="B16" s="106"/>
      <c r="C16" s="187"/>
      <c r="D16" s="188"/>
      <c r="E16" s="180"/>
      <c r="F16" s="180"/>
      <c r="G16" s="181"/>
      <c r="H16" s="114"/>
      <c r="I16" s="115"/>
      <c r="J16" s="118" t="s">
        <v>12</v>
      </c>
      <c r="K16" s="119">
        <f t="shared" si="1"/>
        <v>0</v>
      </c>
      <c r="L16" s="120">
        <f t="shared" si="1"/>
        <v>0</v>
      </c>
      <c r="M16" s="120">
        <f t="shared" si="1"/>
        <v>0</v>
      </c>
      <c r="N16" s="121">
        <f t="shared" si="1"/>
        <v>0</v>
      </c>
    </row>
    <row r="17" spans="2:14" ht="15.75" customHeight="1" x14ac:dyDescent="0.15">
      <c r="B17" s="106"/>
      <c r="C17" s="187"/>
      <c r="D17" s="188"/>
      <c r="E17" s="180"/>
      <c r="F17" s="180"/>
      <c r="G17" s="181"/>
      <c r="H17" s="114"/>
      <c r="I17" s="115"/>
      <c r="J17" s="118" t="s">
        <v>12</v>
      </c>
      <c r="K17" s="119">
        <f t="shared" si="1"/>
        <v>0</v>
      </c>
      <c r="L17" s="120">
        <f t="shared" si="1"/>
        <v>0</v>
      </c>
      <c r="M17" s="120">
        <f t="shared" si="1"/>
        <v>0</v>
      </c>
      <c r="N17" s="121">
        <f t="shared" si="1"/>
        <v>0</v>
      </c>
    </row>
    <row r="18" spans="2:14" ht="15.75" customHeight="1" x14ac:dyDescent="0.15">
      <c r="B18" s="106"/>
      <c r="C18" s="187"/>
      <c r="D18" s="176"/>
      <c r="E18" s="177"/>
      <c r="F18" s="177"/>
      <c r="G18" s="178"/>
      <c r="H18" s="122"/>
      <c r="I18" s="123"/>
      <c r="J18" s="124" t="s">
        <v>12</v>
      </c>
      <c r="K18" s="125">
        <f t="shared" si="1"/>
        <v>0</v>
      </c>
      <c r="L18" s="126">
        <f t="shared" si="1"/>
        <v>0</v>
      </c>
      <c r="M18" s="126">
        <f t="shared" si="1"/>
        <v>0</v>
      </c>
      <c r="N18" s="127">
        <f t="shared" si="1"/>
        <v>0</v>
      </c>
    </row>
    <row r="19" spans="2:14" ht="15.75" customHeight="1" x14ac:dyDescent="0.15">
      <c r="B19" s="175" t="s">
        <v>82</v>
      </c>
      <c r="C19" s="167"/>
      <c r="D19" s="167"/>
      <c r="E19" s="167"/>
      <c r="F19" s="167"/>
      <c r="G19" s="167"/>
      <c r="H19" s="167"/>
      <c r="I19" s="167"/>
      <c r="J19" s="168"/>
      <c r="K19" s="128">
        <f>SUM(K9:K18)</f>
        <v>0</v>
      </c>
      <c r="L19" s="129">
        <f>SUM(L9:L18)</f>
        <v>0</v>
      </c>
      <c r="M19" s="130">
        <f>SUM(M9:M18)</f>
        <v>0</v>
      </c>
      <c r="N19" s="131">
        <f>SUM(N9:N18)</f>
        <v>0</v>
      </c>
    </row>
    <row r="20" spans="2:14" ht="15.75" customHeight="1" x14ac:dyDescent="0.15">
      <c r="B20" s="132"/>
      <c r="C20" s="169" t="s">
        <v>81</v>
      </c>
      <c r="D20" s="170"/>
      <c r="E20" s="170"/>
      <c r="F20" s="170"/>
      <c r="G20" s="171"/>
      <c r="H20" s="133"/>
      <c r="I20" s="134"/>
      <c r="J20" s="135" t="s">
        <v>13</v>
      </c>
      <c r="K20" s="136">
        <f t="shared" ref="K20:N23" si="2">ROUNDDOWN($I20*$D$7*K$7*365/1000,)</f>
        <v>0</v>
      </c>
      <c r="L20" s="137">
        <f t="shared" si="2"/>
        <v>0</v>
      </c>
      <c r="M20" s="137">
        <f t="shared" si="2"/>
        <v>0</v>
      </c>
      <c r="N20" s="138">
        <f t="shared" si="2"/>
        <v>0</v>
      </c>
    </row>
    <row r="21" spans="2:14" ht="15.75" customHeight="1" x14ac:dyDescent="0.15">
      <c r="B21" s="106"/>
      <c r="C21" s="179" t="s">
        <v>80</v>
      </c>
      <c r="D21" s="180"/>
      <c r="E21" s="180"/>
      <c r="F21" s="180"/>
      <c r="G21" s="181"/>
      <c r="H21" s="114"/>
      <c r="I21" s="116"/>
      <c r="J21" s="118" t="s">
        <v>13</v>
      </c>
      <c r="K21" s="139">
        <f t="shared" si="2"/>
        <v>0</v>
      </c>
      <c r="L21" s="120">
        <f t="shared" si="2"/>
        <v>0</v>
      </c>
      <c r="M21" s="120">
        <f t="shared" si="2"/>
        <v>0</v>
      </c>
      <c r="N21" s="121">
        <f t="shared" si="2"/>
        <v>0</v>
      </c>
    </row>
    <row r="22" spans="2:14" ht="15.75" customHeight="1" x14ac:dyDescent="0.15">
      <c r="B22" s="106"/>
      <c r="C22" s="179"/>
      <c r="D22" s="180"/>
      <c r="E22" s="180"/>
      <c r="F22" s="180"/>
      <c r="G22" s="181"/>
      <c r="H22" s="114"/>
      <c r="I22" s="116"/>
      <c r="J22" s="118" t="s">
        <v>13</v>
      </c>
      <c r="K22" s="139">
        <f t="shared" si="2"/>
        <v>0</v>
      </c>
      <c r="L22" s="120">
        <f t="shared" si="2"/>
        <v>0</v>
      </c>
      <c r="M22" s="120">
        <f t="shared" si="2"/>
        <v>0</v>
      </c>
      <c r="N22" s="121">
        <f t="shared" si="2"/>
        <v>0</v>
      </c>
    </row>
    <row r="23" spans="2:14" ht="15.75" customHeight="1" x14ac:dyDescent="0.15">
      <c r="B23" s="106"/>
      <c r="C23" s="182"/>
      <c r="D23" s="177"/>
      <c r="E23" s="177"/>
      <c r="F23" s="177"/>
      <c r="G23" s="178"/>
      <c r="H23" s="122"/>
      <c r="I23" s="140"/>
      <c r="J23" s="124" t="s">
        <v>13</v>
      </c>
      <c r="K23" s="141">
        <f t="shared" si="2"/>
        <v>0</v>
      </c>
      <c r="L23" s="126">
        <f t="shared" si="2"/>
        <v>0</v>
      </c>
      <c r="M23" s="126">
        <f t="shared" si="2"/>
        <v>0</v>
      </c>
      <c r="N23" s="127">
        <f t="shared" si="2"/>
        <v>0</v>
      </c>
    </row>
    <row r="24" spans="2:14" ht="15.75" customHeight="1" x14ac:dyDescent="0.15">
      <c r="B24" s="175" t="s">
        <v>79</v>
      </c>
      <c r="C24" s="167"/>
      <c r="D24" s="167"/>
      <c r="E24" s="167"/>
      <c r="F24" s="167"/>
      <c r="G24" s="167"/>
      <c r="H24" s="167"/>
      <c r="I24" s="167"/>
      <c r="J24" s="168"/>
      <c r="K24" s="128">
        <f>SUM(K20:K23)</f>
        <v>0</v>
      </c>
      <c r="L24" s="129">
        <f>SUM(L20:L23)</f>
        <v>0</v>
      </c>
      <c r="M24" s="130">
        <f>SUM(M20:M23)</f>
        <v>0</v>
      </c>
      <c r="N24" s="131">
        <f>SUM(N20:N23)</f>
        <v>0</v>
      </c>
    </row>
    <row r="25" spans="2:14" ht="15.75" customHeight="1" x14ac:dyDescent="0.15">
      <c r="B25" s="175" t="s">
        <v>65</v>
      </c>
      <c r="C25" s="167"/>
      <c r="D25" s="167"/>
      <c r="E25" s="167"/>
      <c r="F25" s="167"/>
      <c r="G25" s="167"/>
      <c r="H25" s="167"/>
      <c r="I25" s="167"/>
      <c r="J25" s="168"/>
      <c r="K25" s="128">
        <f>SUM(K24,K19)</f>
        <v>0</v>
      </c>
      <c r="L25" s="129">
        <f>SUM(L24,L19)</f>
        <v>0</v>
      </c>
      <c r="M25" s="130">
        <f>SUM(M24,M19)</f>
        <v>0</v>
      </c>
      <c r="N25" s="131">
        <f>SUM(N24,N19)</f>
        <v>0</v>
      </c>
    </row>
    <row r="26" spans="2:14" ht="11.25" customHeight="1" x14ac:dyDescent="0.15">
      <c r="B26" s="142"/>
      <c r="C26" s="142"/>
      <c r="D26" s="142"/>
      <c r="E26" s="142"/>
      <c r="F26" s="142"/>
      <c r="G26" s="142"/>
      <c r="H26" s="142"/>
      <c r="I26" s="142"/>
      <c r="J26" s="142"/>
      <c r="K26" s="143"/>
      <c r="L26" s="143"/>
      <c r="M26" s="143"/>
      <c r="N26" s="143"/>
    </row>
    <row r="27" spans="2:14" ht="15.75" customHeight="1" x14ac:dyDescent="0.15">
      <c r="B27" s="94" t="s">
        <v>88</v>
      </c>
      <c r="C27" s="90"/>
      <c r="D27" s="90"/>
      <c r="E27" s="90"/>
      <c r="F27" s="90"/>
      <c r="G27" s="90"/>
      <c r="H27" s="90"/>
      <c r="I27" s="90"/>
      <c r="J27" s="90"/>
      <c r="K27" s="90"/>
      <c r="L27" s="161">
        <v>10.14</v>
      </c>
      <c r="M27" s="96"/>
      <c r="N27" s="97" t="s">
        <v>55</v>
      </c>
    </row>
    <row r="28" spans="2:14" ht="15.75" customHeight="1" x14ac:dyDescent="0.15">
      <c r="B28" s="189"/>
      <c r="C28" s="190"/>
      <c r="D28" s="190"/>
      <c r="E28" s="190"/>
      <c r="F28" s="190"/>
      <c r="G28" s="191"/>
      <c r="H28" s="192" t="s">
        <v>10</v>
      </c>
      <c r="I28" s="193"/>
      <c r="J28" s="194"/>
      <c r="K28" s="98" t="s">
        <v>2</v>
      </c>
      <c r="L28" s="99" t="s">
        <v>3</v>
      </c>
      <c r="M28" s="99" t="s">
        <v>4</v>
      </c>
      <c r="N28" s="100" t="s">
        <v>56</v>
      </c>
    </row>
    <row r="29" spans="2:14" ht="15.75" customHeight="1" x14ac:dyDescent="0.15">
      <c r="B29" s="195" t="s">
        <v>87</v>
      </c>
      <c r="C29" s="196"/>
      <c r="D29" s="160"/>
      <c r="E29" s="101" t="s">
        <v>86</v>
      </c>
      <c r="F29" s="101"/>
      <c r="G29" s="101"/>
      <c r="H29" s="196" t="s">
        <v>11</v>
      </c>
      <c r="I29" s="196"/>
      <c r="J29" s="197"/>
      <c r="K29" s="102"/>
      <c r="L29" s="103"/>
      <c r="M29" s="104"/>
      <c r="N29" s="105"/>
    </row>
    <row r="30" spans="2:14" ht="15.75" customHeight="1" x14ac:dyDescent="0.15">
      <c r="B30" s="106"/>
      <c r="C30" s="183" t="s">
        <v>92</v>
      </c>
      <c r="D30" s="184"/>
      <c r="E30" s="184"/>
      <c r="F30" s="185" t="s">
        <v>85</v>
      </c>
      <c r="G30" s="185"/>
      <c r="H30" s="185"/>
      <c r="I30" s="107" t="s">
        <v>84</v>
      </c>
      <c r="J30" s="108" t="s">
        <v>57</v>
      </c>
      <c r="K30" s="109"/>
      <c r="L30" s="110"/>
      <c r="M30" s="111"/>
      <c r="N30" s="112"/>
    </row>
    <row r="31" spans="2:14" ht="15.75" customHeight="1" x14ac:dyDescent="0.15">
      <c r="B31" s="106"/>
      <c r="C31" s="113"/>
      <c r="D31" s="114" t="s">
        <v>59</v>
      </c>
      <c r="E31" s="115" t="s">
        <v>83</v>
      </c>
      <c r="F31" s="116"/>
      <c r="G31" s="117" t="s">
        <v>58</v>
      </c>
      <c r="H31" s="114"/>
      <c r="I31" s="115"/>
      <c r="J31" s="118" t="s">
        <v>12</v>
      </c>
      <c r="K31" s="119">
        <f t="shared" ref="K31:N35" si="3">ROUNDDOWN($F31*$I31*365*$L$27*K$29/1000,)</f>
        <v>0</v>
      </c>
      <c r="L31" s="120">
        <f t="shared" si="3"/>
        <v>0</v>
      </c>
      <c r="M31" s="120">
        <f t="shared" si="3"/>
        <v>0</v>
      </c>
      <c r="N31" s="121">
        <f t="shared" si="3"/>
        <v>0</v>
      </c>
    </row>
    <row r="32" spans="2:14" ht="15.75" customHeight="1" x14ac:dyDescent="0.15">
      <c r="B32" s="106"/>
      <c r="C32" s="113"/>
      <c r="D32" s="114" t="s">
        <v>60</v>
      </c>
      <c r="E32" s="115" t="s">
        <v>83</v>
      </c>
      <c r="F32" s="116"/>
      <c r="G32" s="117" t="s">
        <v>58</v>
      </c>
      <c r="H32" s="114"/>
      <c r="I32" s="115"/>
      <c r="J32" s="118" t="s">
        <v>12</v>
      </c>
      <c r="K32" s="119">
        <f t="shared" si="3"/>
        <v>0</v>
      </c>
      <c r="L32" s="120">
        <f t="shared" si="3"/>
        <v>0</v>
      </c>
      <c r="M32" s="120">
        <f t="shared" si="3"/>
        <v>0</v>
      </c>
      <c r="N32" s="121">
        <f t="shared" si="3"/>
        <v>0</v>
      </c>
    </row>
    <row r="33" spans="2:14" ht="15.75" customHeight="1" x14ac:dyDescent="0.15">
      <c r="B33" s="106"/>
      <c r="C33" s="113"/>
      <c r="D33" s="114" t="s">
        <v>61</v>
      </c>
      <c r="E33" s="115" t="s">
        <v>83</v>
      </c>
      <c r="F33" s="116"/>
      <c r="G33" s="117" t="s">
        <v>58</v>
      </c>
      <c r="H33" s="114"/>
      <c r="I33" s="115"/>
      <c r="J33" s="118" t="s">
        <v>12</v>
      </c>
      <c r="K33" s="119">
        <f t="shared" si="3"/>
        <v>0</v>
      </c>
      <c r="L33" s="120">
        <f t="shared" si="3"/>
        <v>0</v>
      </c>
      <c r="M33" s="120">
        <f t="shared" si="3"/>
        <v>0</v>
      </c>
      <c r="N33" s="121">
        <f t="shared" si="3"/>
        <v>0</v>
      </c>
    </row>
    <row r="34" spans="2:14" ht="15.75" customHeight="1" x14ac:dyDescent="0.15">
      <c r="B34" s="106"/>
      <c r="C34" s="113"/>
      <c r="D34" s="114" t="s">
        <v>62</v>
      </c>
      <c r="E34" s="115" t="s">
        <v>83</v>
      </c>
      <c r="F34" s="116"/>
      <c r="G34" s="117" t="s">
        <v>58</v>
      </c>
      <c r="H34" s="114"/>
      <c r="I34" s="115"/>
      <c r="J34" s="118" t="s">
        <v>12</v>
      </c>
      <c r="K34" s="119">
        <f t="shared" si="3"/>
        <v>0</v>
      </c>
      <c r="L34" s="120">
        <f t="shared" si="3"/>
        <v>0</v>
      </c>
      <c r="M34" s="120">
        <f t="shared" si="3"/>
        <v>0</v>
      </c>
      <c r="N34" s="121">
        <f t="shared" si="3"/>
        <v>0</v>
      </c>
    </row>
    <row r="35" spans="2:14" ht="15.75" customHeight="1" x14ac:dyDescent="0.15">
      <c r="B35" s="106"/>
      <c r="C35" s="159"/>
      <c r="D35" s="114" t="s">
        <v>63</v>
      </c>
      <c r="E35" s="115" t="s">
        <v>83</v>
      </c>
      <c r="F35" s="116"/>
      <c r="G35" s="117" t="s">
        <v>58</v>
      </c>
      <c r="H35" s="114"/>
      <c r="I35" s="115"/>
      <c r="J35" s="118" t="s">
        <v>12</v>
      </c>
      <c r="K35" s="119">
        <f t="shared" si="3"/>
        <v>0</v>
      </c>
      <c r="L35" s="120">
        <f t="shared" si="3"/>
        <v>0</v>
      </c>
      <c r="M35" s="120">
        <f t="shared" si="3"/>
        <v>0</v>
      </c>
      <c r="N35" s="121">
        <f t="shared" si="3"/>
        <v>0</v>
      </c>
    </row>
    <row r="36" spans="2:14" ht="15.75" customHeight="1" x14ac:dyDescent="0.15">
      <c r="B36" s="106"/>
      <c r="C36" s="186" t="s">
        <v>64</v>
      </c>
      <c r="D36" s="188"/>
      <c r="E36" s="180"/>
      <c r="F36" s="180"/>
      <c r="G36" s="181"/>
      <c r="H36" s="114"/>
      <c r="I36" s="115"/>
      <c r="J36" s="118" t="s">
        <v>12</v>
      </c>
      <c r="K36" s="119">
        <f t="shared" ref="K36:N40" si="4">ROUNDDOWN($I36*$D$29*K$29*365*$L$27/1000,)</f>
        <v>0</v>
      </c>
      <c r="L36" s="120">
        <f t="shared" si="4"/>
        <v>0</v>
      </c>
      <c r="M36" s="120">
        <f t="shared" si="4"/>
        <v>0</v>
      </c>
      <c r="N36" s="121">
        <f t="shared" si="4"/>
        <v>0</v>
      </c>
    </row>
    <row r="37" spans="2:14" ht="15.75" customHeight="1" x14ac:dyDescent="0.15">
      <c r="B37" s="106"/>
      <c r="C37" s="187"/>
      <c r="D37" s="188"/>
      <c r="E37" s="180"/>
      <c r="F37" s="180"/>
      <c r="G37" s="181"/>
      <c r="H37" s="114"/>
      <c r="I37" s="115"/>
      <c r="J37" s="118" t="s">
        <v>12</v>
      </c>
      <c r="K37" s="119">
        <f t="shared" si="4"/>
        <v>0</v>
      </c>
      <c r="L37" s="120">
        <f t="shared" si="4"/>
        <v>0</v>
      </c>
      <c r="M37" s="120">
        <f t="shared" si="4"/>
        <v>0</v>
      </c>
      <c r="N37" s="121">
        <f t="shared" si="4"/>
        <v>0</v>
      </c>
    </row>
    <row r="38" spans="2:14" ht="15.75" customHeight="1" x14ac:dyDescent="0.15">
      <c r="B38" s="106"/>
      <c r="C38" s="187"/>
      <c r="D38" s="188"/>
      <c r="E38" s="180"/>
      <c r="F38" s="180"/>
      <c r="G38" s="181"/>
      <c r="H38" s="114"/>
      <c r="I38" s="115"/>
      <c r="J38" s="118" t="s">
        <v>12</v>
      </c>
      <c r="K38" s="119">
        <f t="shared" si="4"/>
        <v>0</v>
      </c>
      <c r="L38" s="120">
        <f t="shared" si="4"/>
        <v>0</v>
      </c>
      <c r="M38" s="120">
        <f t="shared" si="4"/>
        <v>0</v>
      </c>
      <c r="N38" s="121">
        <f t="shared" si="4"/>
        <v>0</v>
      </c>
    </row>
    <row r="39" spans="2:14" ht="15.75" customHeight="1" x14ac:dyDescent="0.15">
      <c r="B39" s="106"/>
      <c r="C39" s="187"/>
      <c r="D39" s="188"/>
      <c r="E39" s="180"/>
      <c r="F39" s="180"/>
      <c r="G39" s="181"/>
      <c r="H39" s="114"/>
      <c r="I39" s="115"/>
      <c r="J39" s="118" t="s">
        <v>12</v>
      </c>
      <c r="K39" s="119">
        <f t="shared" si="4"/>
        <v>0</v>
      </c>
      <c r="L39" s="120">
        <f t="shared" si="4"/>
        <v>0</v>
      </c>
      <c r="M39" s="120">
        <f t="shared" si="4"/>
        <v>0</v>
      </c>
      <c r="N39" s="121">
        <f t="shared" si="4"/>
        <v>0</v>
      </c>
    </row>
    <row r="40" spans="2:14" ht="15.75" customHeight="1" x14ac:dyDescent="0.15">
      <c r="B40" s="106"/>
      <c r="C40" s="187"/>
      <c r="D40" s="176"/>
      <c r="E40" s="177"/>
      <c r="F40" s="177"/>
      <c r="G40" s="178"/>
      <c r="H40" s="122"/>
      <c r="I40" s="123"/>
      <c r="J40" s="124" t="s">
        <v>12</v>
      </c>
      <c r="K40" s="125">
        <f t="shared" si="4"/>
        <v>0</v>
      </c>
      <c r="L40" s="126">
        <f t="shared" si="4"/>
        <v>0</v>
      </c>
      <c r="M40" s="126">
        <f t="shared" si="4"/>
        <v>0</v>
      </c>
      <c r="N40" s="127">
        <f t="shared" si="4"/>
        <v>0</v>
      </c>
    </row>
    <row r="41" spans="2:14" ht="15.75" customHeight="1" x14ac:dyDescent="0.15">
      <c r="B41" s="175" t="s">
        <v>82</v>
      </c>
      <c r="C41" s="167"/>
      <c r="D41" s="167"/>
      <c r="E41" s="167"/>
      <c r="F41" s="167"/>
      <c r="G41" s="167"/>
      <c r="H41" s="167"/>
      <c r="I41" s="167"/>
      <c r="J41" s="168"/>
      <c r="K41" s="128">
        <f>SUM(K31:K40)</f>
        <v>0</v>
      </c>
      <c r="L41" s="129">
        <f>SUM(L31:L40)</f>
        <v>0</v>
      </c>
      <c r="M41" s="130">
        <f>SUM(M31:M40)</f>
        <v>0</v>
      </c>
      <c r="N41" s="131">
        <f>SUM(N31:N40)</f>
        <v>0</v>
      </c>
    </row>
    <row r="42" spans="2:14" ht="15.75" customHeight="1" x14ac:dyDescent="0.15">
      <c r="B42" s="132"/>
      <c r="C42" s="169" t="s">
        <v>81</v>
      </c>
      <c r="D42" s="170"/>
      <c r="E42" s="170"/>
      <c r="F42" s="170"/>
      <c r="G42" s="171"/>
      <c r="H42" s="133"/>
      <c r="I42" s="134"/>
      <c r="J42" s="135" t="s">
        <v>13</v>
      </c>
      <c r="K42" s="136">
        <f t="shared" ref="K42:N45" si="5">ROUNDDOWN($I42*$D$29*K$29*365/1000,)</f>
        <v>0</v>
      </c>
      <c r="L42" s="137">
        <f t="shared" si="5"/>
        <v>0</v>
      </c>
      <c r="M42" s="137">
        <f t="shared" si="5"/>
        <v>0</v>
      </c>
      <c r="N42" s="138">
        <f t="shared" si="5"/>
        <v>0</v>
      </c>
    </row>
    <row r="43" spans="2:14" ht="15.75" customHeight="1" x14ac:dyDescent="0.15">
      <c r="B43" s="106"/>
      <c r="C43" s="179" t="s">
        <v>80</v>
      </c>
      <c r="D43" s="180"/>
      <c r="E43" s="180"/>
      <c r="F43" s="180"/>
      <c r="G43" s="181"/>
      <c r="H43" s="114"/>
      <c r="I43" s="116"/>
      <c r="J43" s="118" t="s">
        <v>13</v>
      </c>
      <c r="K43" s="139">
        <f t="shared" si="5"/>
        <v>0</v>
      </c>
      <c r="L43" s="120">
        <f t="shared" si="5"/>
        <v>0</v>
      </c>
      <c r="M43" s="120">
        <f t="shared" si="5"/>
        <v>0</v>
      </c>
      <c r="N43" s="121">
        <f t="shared" si="5"/>
        <v>0</v>
      </c>
    </row>
    <row r="44" spans="2:14" ht="15.75" customHeight="1" x14ac:dyDescent="0.15">
      <c r="B44" s="106"/>
      <c r="C44" s="179"/>
      <c r="D44" s="180"/>
      <c r="E44" s="180"/>
      <c r="F44" s="180"/>
      <c r="G44" s="181"/>
      <c r="H44" s="114"/>
      <c r="I44" s="116"/>
      <c r="J44" s="118" t="s">
        <v>13</v>
      </c>
      <c r="K44" s="139">
        <f t="shared" si="5"/>
        <v>0</v>
      </c>
      <c r="L44" s="120">
        <f t="shared" si="5"/>
        <v>0</v>
      </c>
      <c r="M44" s="120">
        <f t="shared" si="5"/>
        <v>0</v>
      </c>
      <c r="N44" s="121">
        <f t="shared" si="5"/>
        <v>0</v>
      </c>
    </row>
    <row r="45" spans="2:14" ht="15.75" customHeight="1" x14ac:dyDescent="0.15">
      <c r="B45" s="106"/>
      <c r="C45" s="182"/>
      <c r="D45" s="177"/>
      <c r="E45" s="177"/>
      <c r="F45" s="177"/>
      <c r="G45" s="178"/>
      <c r="H45" s="122"/>
      <c r="I45" s="140"/>
      <c r="J45" s="124" t="s">
        <v>13</v>
      </c>
      <c r="K45" s="141">
        <f t="shared" si="5"/>
        <v>0</v>
      </c>
      <c r="L45" s="126">
        <f t="shared" si="5"/>
        <v>0</v>
      </c>
      <c r="M45" s="126">
        <f t="shared" si="5"/>
        <v>0</v>
      </c>
      <c r="N45" s="127">
        <f t="shared" si="5"/>
        <v>0</v>
      </c>
    </row>
    <row r="46" spans="2:14" ht="15.75" customHeight="1" x14ac:dyDescent="0.15">
      <c r="B46" s="175" t="s">
        <v>79</v>
      </c>
      <c r="C46" s="167"/>
      <c r="D46" s="167"/>
      <c r="E46" s="167"/>
      <c r="F46" s="167"/>
      <c r="G46" s="167"/>
      <c r="H46" s="167"/>
      <c r="I46" s="167"/>
      <c r="J46" s="168"/>
      <c r="K46" s="128">
        <f>SUM(K42:K45)</f>
        <v>0</v>
      </c>
      <c r="L46" s="129">
        <f>SUM(L42:L45)</f>
        <v>0</v>
      </c>
      <c r="M46" s="130">
        <f>SUM(M42:M45)</f>
        <v>0</v>
      </c>
      <c r="N46" s="131">
        <f>SUM(N42:N45)</f>
        <v>0</v>
      </c>
    </row>
    <row r="47" spans="2:14" ht="15.75" customHeight="1" x14ac:dyDescent="0.15">
      <c r="B47" s="175" t="s">
        <v>65</v>
      </c>
      <c r="C47" s="167"/>
      <c r="D47" s="167"/>
      <c r="E47" s="167"/>
      <c r="F47" s="167"/>
      <c r="G47" s="167"/>
      <c r="H47" s="167"/>
      <c r="I47" s="167"/>
      <c r="J47" s="168"/>
      <c r="K47" s="128">
        <f>SUM(K46,K41)</f>
        <v>0</v>
      </c>
      <c r="L47" s="129">
        <f>SUM(L46,L41)</f>
        <v>0</v>
      </c>
      <c r="M47" s="130">
        <f>SUM(M46,M41)</f>
        <v>0</v>
      </c>
      <c r="N47" s="131">
        <f>SUM(N46,N41)</f>
        <v>0</v>
      </c>
    </row>
    <row r="48" spans="2:14" ht="11.25" customHeight="1" thickBot="1" x14ac:dyDescent="0.2">
      <c r="B48" s="142"/>
      <c r="C48" s="142"/>
      <c r="D48" s="142"/>
      <c r="E48" s="142"/>
      <c r="F48" s="142"/>
      <c r="G48" s="142"/>
      <c r="H48" s="142"/>
      <c r="I48" s="142"/>
      <c r="J48" s="142"/>
      <c r="K48" s="142"/>
      <c r="L48" s="143"/>
      <c r="M48" s="143"/>
      <c r="N48" s="143"/>
    </row>
    <row r="49" spans="2:16" ht="15.75" customHeight="1" thickTop="1" x14ac:dyDescent="0.15">
      <c r="B49" s="172" t="s">
        <v>78</v>
      </c>
      <c r="C49" s="173"/>
      <c r="D49" s="173"/>
      <c r="E49" s="173"/>
      <c r="F49" s="173"/>
      <c r="G49" s="173"/>
      <c r="H49" s="173"/>
      <c r="I49" s="173"/>
      <c r="J49" s="174"/>
      <c r="K49" s="158">
        <f>SUM(K19,K41)</f>
        <v>0</v>
      </c>
      <c r="L49" s="157">
        <f>SUM(L19,L41)</f>
        <v>0</v>
      </c>
      <c r="M49" s="157">
        <f>SUM(M19,M41)</f>
        <v>0</v>
      </c>
      <c r="N49" s="156">
        <f>SUM(N19,N41)</f>
        <v>0</v>
      </c>
    </row>
    <row r="50" spans="2:16" ht="15.75" customHeight="1" x14ac:dyDescent="0.15">
      <c r="B50" s="166" t="s">
        <v>77</v>
      </c>
      <c r="C50" s="167"/>
      <c r="D50" s="167"/>
      <c r="E50" s="167"/>
      <c r="F50" s="167"/>
      <c r="G50" s="167"/>
      <c r="H50" s="167"/>
      <c r="I50" s="167"/>
      <c r="J50" s="168"/>
      <c r="K50" s="128">
        <f t="shared" ref="K50:N51" si="6">SUM(K24,K46)</f>
        <v>0</v>
      </c>
      <c r="L50" s="129">
        <f t="shared" si="6"/>
        <v>0</v>
      </c>
      <c r="M50" s="129">
        <f t="shared" si="6"/>
        <v>0</v>
      </c>
      <c r="N50" s="155">
        <f t="shared" si="6"/>
        <v>0</v>
      </c>
    </row>
    <row r="51" spans="2:16" ht="15.75" customHeight="1" thickBot="1" x14ac:dyDescent="0.2">
      <c r="B51" s="154" t="s">
        <v>76</v>
      </c>
      <c r="C51" s="153"/>
      <c r="D51" s="153"/>
      <c r="E51" s="153"/>
      <c r="F51" s="153"/>
      <c r="G51" s="153"/>
      <c r="H51" s="153"/>
      <c r="I51" s="153"/>
      <c r="J51" s="152"/>
      <c r="K51" s="151">
        <f t="shared" si="6"/>
        <v>0</v>
      </c>
      <c r="L51" s="150">
        <f t="shared" si="6"/>
        <v>0</v>
      </c>
      <c r="M51" s="150">
        <f t="shared" si="6"/>
        <v>0</v>
      </c>
      <c r="N51" s="149">
        <f t="shared" si="6"/>
        <v>0</v>
      </c>
    </row>
    <row r="52" spans="2:16" ht="14.25" customHeight="1" thickTop="1" x14ac:dyDescent="0.15">
      <c r="B52" s="144" t="s">
        <v>66</v>
      </c>
      <c r="C52" s="142"/>
      <c r="D52" s="142"/>
      <c r="E52" s="142"/>
      <c r="F52" s="142"/>
      <c r="G52" s="142"/>
      <c r="H52" s="142"/>
      <c r="I52" s="142"/>
      <c r="J52" s="142"/>
      <c r="K52" s="143"/>
      <c r="L52" s="143"/>
      <c r="M52" s="143"/>
      <c r="N52" s="143"/>
    </row>
    <row r="53" spans="2:16" s="146" customFormat="1" ht="14.25" customHeight="1" x14ac:dyDescent="0.15">
      <c r="B53" s="145">
        <v>1</v>
      </c>
      <c r="C53" s="145" t="s">
        <v>75</v>
      </c>
      <c r="D53" s="145"/>
      <c r="E53" s="145"/>
      <c r="F53" s="145"/>
      <c r="G53" s="145"/>
      <c r="H53" s="145"/>
      <c r="I53" s="145"/>
      <c r="J53" s="145"/>
      <c r="K53" s="145"/>
      <c r="L53" s="145"/>
      <c r="M53" s="145"/>
      <c r="N53" s="145"/>
      <c r="O53" s="145"/>
      <c r="P53" s="145"/>
    </row>
    <row r="54" spans="2:16" s="146" customFormat="1" ht="14.25" customHeight="1" x14ac:dyDescent="0.15">
      <c r="B54" s="145">
        <v>2</v>
      </c>
      <c r="C54" s="145" t="s">
        <v>67</v>
      </c>
      <c r="D54" s="145"/>
      <c r="E54" s="145"/>
      <c r="F54" s="145"/>
      <c r="G54" s="145"/>
      <c r="H54" s="145"/>
      <c r="I54" s="145"/>
      <c r="J54" s="145"/>
      <c r="K54" s="145"/>
      <c r="L54" s="145"/>
      <c r="M54" s="145"/>
      <c r="N54" s="145"/>
      <c r="O54" s="145"/>
      <c r="P54" s="145"/>
    </row>
    <row r="55" spans="2:16" s="147" customFormat="1" ht="14.25" customHeight="1" x14ac:dyDescent="0.15">
      <c r="B55" s="147">
        <v>3</v>
      </c>
      <c r="C55" s="145" t="s">
        <v>68</v>
      </c>
      <c r="D55" s="145"/>
      <c r="L55" s="148"/>
      <c r="M55" s="148"/>
      <c r="N55" s="148"/>
    </row>
    <row r="56" spans="2:16" ht="14.25" customHeight="1" x14ac:dyDescent="0.15">
      <c r="B56" s="147">
        <v>4</v>
      </c>
      <c r="C56" s="147" t="s">
        <v>74</v>
      </c>
      <c r="D56" s="147"/>
      <c r="E56" s="147"/>
      <c r="F56" s="147"/>
      <c r="G56" s="147"/>
      <c r="H56" s="147"/>
      <c r="I56" s="147"/>
      <c r="J56" s="147"/>
      <c r="K56" s="147"/>
      <c r="L56" s="148"/>
      <c r="M56" s="148"/>
      <c r="N56" s="148"/>
      <c r="O56" s="147"/>
      <c r="P56" s="147"/>
    </row>
    <row r="57" spans="2:16" ht="14.25" customHeight="1" x14ac:dyDescent="0.15">
      <c r="B57" s="147"/>
      <c r="C57" s="147" t="s">
        <v>73</v>
      </c>
      <c r="D57" s="200" t="s">
        <v>97</v>
      </c>
      <c r="E57" s="200"/>
      <c r="F57" s="200"/>
      <c r="G57" s="200"/>
      <c r="H57" s="200"/>
      <c r="I57" s="200"/>
      <c r="J57" s="200"/>
      <c r="K57" s="200"/>
      <c r="L57" s="200"/>
      <c r="M57" s="200"/>
      <c r="N57" s="200"/>
      <c r="O57" s="200"/>
      <c r="P57" s="147"/>
    </row>
    <row r="58" spans="2:16" ht="14.25" customHeight="1" x14ac:dyDescent="0.15">
      <c r="B58" s="147"/>
      <c r="C58" s="147" t="s">
        <v>73</v>
      </c>
      <c r="D58" s="147" t="s">
        <v>96</v>
      </c>
      <c r="E58" s="147"/>
      <c r="F58" s="147"/>
      <c r="G58" s="147"/>
      <c r="H58" s="147"/>
      <c r="I58" s="147"/>
      <c r="J58" s="147"/>
      <c r="K58" s="147"/>
      <c r="L58" s="148"/>
      <c r="M58" s="148"/>
      <c r="N58" s="148"/>
      <c r="O58" s="147"/>
      <c r="P58" s="147"/>
    </row>
    <row r="59" spans="2:16" ht="15.75" customHeight="1" x14ac:dyDescent="0.15">
      <c r="B59" s="147"/>
      <c r="C59" s="147"/>
      <c r="D59" s="147"/>
      <c r="E59" s="147"/>
      <c r="F59" s="147"/>
      <c r="G59" s="147"/>
      <c r="H59" s="147"/>
      <c r="I59" s="147"/>
      <c r="J59" s="147"/>
      <c r="K59" s="147"/>
      <c r="L59" s="148"/>
      <c r="M59" s="148"/>
      <c r="N59" s="148"/>
      <c r="O59" s="147"/>
      <c r="P59" s="147"/>
    </row>
    <row r="60" spans="2:16" ht="15.75" customHeight="1" x14ac:dyDescent="0.15">
      <c r="B60" s="147"/>
      <c r="C60" s="147"/>
      <c r="D60" s="147"/>
      <c r="E60" s="147"/>
      <c r="F60" s="147"/>
      <c r="G60" s="147"/>
      <c r="H60" s="147"/>
      <c r="I60" s="147"/>
      <c r="J60" s="147"/>
      <c r="K60" s="147"/>
      <c r="L60" s="148"/>
      <c r="M60" s="148"/>
      <c r="N60" s="148"/>
      <c r="O60" s="147"/>
      <c r="P60" s="147"/>
    </row>
    <row r="61" spans="2:16" ht="15.75" customHeight="1" x14ac:dyDescent="0.15">
      <c r="B61" s="147"/>
      <c r="C61" s="147"/>
      <c r="D61" s="147"/>
      <c r="E61" s="147"/>
      <c r="F61" s="147"/>
      <c r="G61" s="147"/>
      <c r="H61" s="147"/>
      <c r="I61" s="147"/>
      <c r="J61" s="147"/>
      <c r="K61" s="147"/>
      <c r="L61" s="148"/>
      <c r="M61" s="148"/>
      <c r="N61" s="148"/>
      <c r="O61" s="147"/>
      <c r="P61" s="147"/>
    </row>
    <row r="62" spans="2:16" ht="15.75" customHeight="1" x14ac:dyDescent="0.15">
      <c r="B62" s="147"/>
      <c r="C62" s="147"/>
      <c r="D62" s="147"/>
      <c r="E62" s="147"/>
      <c r="F62" s="147"/>
      <c r="G62" s="147"/>
      <c r="H62" s="147"/>
      <c r="I62" s="147"/>
      <c r="J62" s="147"/>
      <c r="K62" s="147"/>
      <c r="L62" s="148"/>
      <c r="M62" s="148"/>
      <c r="N62" s="148"/>
      <c r="O62" s="147"/>
      <c r="P62" s="147"/>
    </row>
    <row r="63" spans="2:16" ht="15.75" customHeight="1" x14ac:dyDescent="0.15"/>
    <row r="64" spans="2:16" ht="15.75" customHeight="1" x14ac:dyDescent="0.15"/>
    <row r="65" ht="15.75" customHeight="1" x14ac:dyDescent="0.15"/>
  </sheetData>
  <mergeCells count="43">
    <mergeCell ref="D57:O57"/>
    <mergeCell ref="B2:N2"/>
    <mergeCell ref="M4:N4"/>
    <mergeCell ref="B6:G6"/>
    <mergeCell ref="H6:J6"/>
    <mergeCell ref="B7:C7"/>
    <mergeCell ref="H7:J7"/>
    <mergeCell ref="C8:E8"/>
    <mergeCell ref="F8:H8"/>
    <mergeCell ref="C14:C18"/>
    <mergeCell ref="D14:G14"/>
    <mergeCell ref="D15:G15"/>
    <mergeCell ref="D16:G16"/>
    <mergeCell ref="D17:G17"/>
    <mergeCell ref="D18:G18"/>
    <mergeCell ref="B19:J19"/>
    <mergeCell ref="C20:G20"/>
    <mergeCell ref="C21:G21"/>
    <mergeCell ref="C22:G22"/>
    <mergeCell ref="C23:G23"/>
    <mergeCell ref="B24:J24"/>
    <mergeCell ref="B25:J25"/>
    <mergeCell ref="B28:G28"/>
    <mergeCell ref="H28:J28"/>
    <mergeCell ref="B29:C29"/>
    <mergeCell ref="H29:J29"/>
    <mergeCell ref="C30:E30"/>
    <mergeCell ref="F30:H30"/>
    <mergeCell ref="C36:C40"/>
    <mergeCell ref="D38:G38"/>
    <mergeCell ref="D39:G39"/>
    <mergeCell ref="D36:G36"/>
    <mergeCell ref="D37:G37"/>
    <mergeCell ref="B50:J50"/>
    <mergeCell ref="C42:G42"/>
    <mergeCell ref="B49:J49"/>
    <mergeCell ref="B47:J47"/>
    <mergeCell ref="D40:G40"/>
    <mergeCell ref="B41:J41"/>
    <mergeCell ref="C43:G43"/>
    <mergeCell ref="C44:G44"/>
    <mergeCell ref="C45:G45"/>
    <mergeCell ref="B46:J46"/>
  </mergeCells>
  <phoneticPr fontId="13"/>
  <pageMargins left="0.78740157480314965" right="0.59055118110236227" top="0.27559055118110237" bottom="7.874015748031496E-2" header="0.31496062992125984" footer="0.11811023622047245"/>
  <pageSetup paperSize="9" scale="95"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(8-1)ｼﾐｭﾚｰｼｮﾝ</vt:lpstr>
      <vt:lpstr>(8-2)積算根拠</vt:lpstr>
      <vt:lpstr>'(8-1)ｼﾐｭﾚｰｼｮﾝ'!Print_Area</vt:lpstr>
      <vt:lpstr>'(8-2)積算根拠'!Print_Area</vt:lpstr>
      <vt:lpstr>'(8-2)積算根拠'!Print_Titles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2025-05-16T01:20:33Z</cp:lastPrinted>
  <dcterms:created xsi:type="dcterms:W3CDTF">2012-07-13T07:27:17Z</dcterms:created>
  <dcterms:modified xsi:type="dcterms:W3CDTF">2025-05-16T01:20:53Z</dcterms:modified>
</cp:coreProperties>
</file>