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23AEA446-4BBB-4A40-8A3C-748E6A6045BE}" xr6:coauthVersionLast="47" xr6:coauthVersionMax="47" xr10:uidLastSave="{00000000-0000-0000-0000-000000000000}"/>
  <bookViews>
    <workbookView xWindow="19090" yWindow="-110" windowWidth="19420" windowHeight="10300" xr2:uid="{F2FD22E2-D9FC-4CD0-BC4A-17B7AF1664C8}"/>
  </bookViews>
  <sheets>
    <sheet name="個別様式２-1号" sheetId="23" r:id="rId1"/>
    <sheet name="個別様式2-2号" sheetId="25" r:id="rId2"/>
    <sheet name="個別様式２-1号 (記載例)" sheetId="26" r:id="rId3"/>
    <sheet name="個別様式2-2号 (記載例)" sheetId="27" r:id="rId4"/>
  </sheets>
  <definedNames>
    <definedName name="_xlnm.Print_Area" localSheetId="0">'個別様式２-1号'!$A$1:$AA$39</definedName>
    <definedName name="_xlnm.Print_Area" localSheetId="2">'個別様式２-1号 (記載例)'!$A$1:$AA$39</definedName>
    <definedName name="_xlnm.Print_Area" localSheetId="1">'個別様式2-2号'!$A$1:$W$39</definedName>
    <definedName name="_xlnm.Print_Area" localSheetId="3">'個別様式2-2号 (記載例)'!$A$1:$W$39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25" l="1"/>
  <c r="P13" i="25"/>
  <c r="L13" i="25"/>
  <c r="M13" i="25" s="1"/>
  <c r="N13" i="25" s="1"/>
  <c r="H13" i="25"/>
  <c r="D13" i="25"/>
  <c r="S12" i="25"/>
  <c r="P12" i="25"/>
  <c r="L12" i="25"/>
  <c r="M12" i="25" s="1"/>
  <c r="N12" i="25" s="1"/>
  <c r="H12" i="25"/>
  <c r="D12" i="25"/>
  <c r="E34" i="23"/>
  <c r="O38" i="27"/>
  <c r="K38" i="27"/>
  <c r="G38" i="27"/>
  <c r="D38" i="27"/>
  <c r="C38" i="27"/>
  <c r="S37" i="27"/>
  <c r="P37" i="27"/>
  <c r="L37" i="27"/>
  <c r="I37" i="27"/>
  <c r="J37" i="27" s="1"/>
  <c r="H37" i="27"/>
  <c r="E37" i="27"/>
  <c r="D37" i="27"/>
  <c r="S36" i="27"/>
  <c r="P36" i="27"/>
  <c r="Q36" i="27" s="1"/>
  <c r="R36" i="27" s="1"/>
  <c r="L36" i="27"/>
  <c r="H36" i="27"/>
  <c r="E36" i="27"/>
  <c r="D36" i="27"/>
  <c r="S35" i="27"/>
  <c r="P35" i="27"/>
  <c r="L35" i="27"/>
  <c r="H35" i="27"/>
  <c r="E35" i="27"/>
  <c r="D35" i="27"/>
  <c r="S34" i="27"/>
  <c r="P34" i="27"/>
  <c r="L34" i="27"/>
  <c r="H34" i="27"/>
  <c r="E34" i="27"/>
  <c r="D34" i="27"/>
  <c r="S33" i="27"/>
  <c r="Q33" i="27"/>
  <c r="R33" i="27" s="1"/>
  <c r="P33" i="27"/>
  <c r="L33" i="27"/>
  <c r="H33" i="27"/>
  <c r="E33" i="27"/>
  <c r="D33" i="27"/>
  <c r="S32" i="27"/>
  <c r="P32" i="27"/>
  <c r="Q32" i="27" s="1"/>
  <c r="R32" i="27" s="1"/>
  <c r="L32" i="27"/>
  <c r="H32" i="27"/>
  <c r="I32" i="27" s="1"/>
  <c r="J32" i="27" s="1"/>
  <c r="E32" i="27"/>
  <c r="D32" i="27"/>
  <c r="S31" i="27"/>
  <c r="P31" i="27"/>
  <c r="L31" i="27"/>
  <c r="H31" i="27"/>
  <c r="F31" i="27"/>
  <c r="E31" i="27"/>
  <c r="D31" i="27"/>
  <c r="S30" i="27"/>
  <c r="P30" i="27"/>
  <c r="L30" i="27"/>
  <c r="H30" i="27"/>
  <c r="E30" i="27"/>
  <c r="D30" i="27"/>
  <c r="S29" i="27"/>
  <c r="P29" i="27"/>
  <c r="L29" i="27"/>
  <c r="I29" i="27"/>
  <c r="J29" i="27" s="1"/>
  <c r="H29" i="27"/>
  <c r="E29" i="27"/>
  <c r="D29" i="27"/>
  <c r="S28" i="27"/>
  <c r="P28" i="27"/>
  <c r="Q28" i="27" s="1"/>
  <c r="R28" i="27" s="1"/>
  <c r="L28" i="27"/>
  <c r="H28" i="27"/>
  <c r="F28" i="27"/>
  <c r="E28" i="27"/>
  <c r="D28" i="27"/>
  <c r="S27" i="27"/>
  <c r="P27" i="27"/>
  <c r="L27" i="27"/>
  <c r="H27" i="27"/>
  <c r="E27" i="27"/>
  <c r="D27" i="27"/>
  <c r="S26" i="27"/>
  <c r="P26" i="27"/>
  <c r="L26" i="27"/>
  <c r="H26" i="27"/>
  <c r="E26" i="27"/>
  <c r="D26" i="27"/>
  <c r="S25" i="27"/>
  <c r="Q25" i="27"/>
  <c r="R25" i="27" s="1"/>
  <c r="P25" i="27"/>
  <c r="L25" i="27"/>
  <c r="H25" i="27"/>
  <c r="E25" i="27"/>
  <c r="D25" i="27"/>
  <c r="S24" i="27"/>
  <c r="P24" i="27"/>
  <c r="L24" i="27"/>
  <c r="H24" i="27"/>
  <c r="I24" i="27" s="1"/>
  <c r="J24" i="27" s="1"/>
  <c r="E24" i="27"/>
  <c r="D24" i="27"/>
  <c r="S23" i="27"/>
  <c r="P23" i="27"/>
  <c r="L23" i="27"/>
  <c r="H23" i="27"/>
  <c r="I23" i="27" s="1"/>
  <c r="J23" i="27" s="1"/>
  <c r="F23" i="27"/>
  <c r="E23" i="27"/>
  <c r="D23" i="27"/>
  <c r="S22" i="27"/>
  <c r="P22" i="27"/>
  <c r="Q22" i="27" s="1"/>
  <c r="R22" i="27" s="1"/>
  <c r="L22" i="27"/>
  <c r="H22" i="27"/>
  <c r="E22" i="27"/>
  <c r="D22" i="27"/>
  <c r="S21" i="27"/>
  <c r="P21" i="27"/>
  <c r="L21" i="27"/>
  <c r="I21" i="27"/>
  <c r="J21" i="27" s="1"/>
  <c r="H21" i="27"/>
  <c r="E21" i="27"/>
  <c r="D21" i="27"/>
  <c r="S20" i="27"/>
  <c r="P20" i="27"/>
  <c r="Q20" i="27" s="1"/>
  <c r="R20" i="27" s="1"/>
  <c r="L20" i="27"/>
  <c r="H20" i="27"/>
  <c r="E20" i="27"/>
  <c r="D20" i="27"/>
  <c r="S19" i="27"/>
  <c r="P19" i="27"/>
  <c r="L19" i="27"/>
  <c r="H19" i="27"/>
  <c r="E19" i="27"/>
  <c r="D19" i="27"/>
  <c r="S18" i="27"/>
  <c r="P18" i="27"/>
  <c r="L18" i="27"/>
  <c r="I18" i="27"/>
  <c r="J18" i="27" s="1"/>
  <c r="H18" i="27"/>
  <c r="E18" i="27"/>
  <c r="D18" i="27"/>
  <c r="S17" i="27"/>
  <c r="Q17" i="27"/>
  <c r="R17" i="27" s="1"/>
  <c r="P17" i="27"/>
  <c r="L17" i="27"/>
  <c r="H17" i="27"/>
  <c r="E17" i="27"/>
  <c r="D17" i="27"/>
  <c r="S16" i="27"/>
  <c r="P16" i="27"/>
  <c r="L16" i="27"/>
  <c r="H16" i="27"/>
  <c r="I16" i="27" s="1"/>
  <c r="J16" i="27" s="1"/>
  <c r="F16" i="27"/>
  <c r="E16" i="27"/>
  <c r="D16" i="27"/>
  <c r="S15" i="27"/>
  <c r="P15" i="27"/>
  <c r="L15" i="27"/>
  <c r="H15" i="27"/>
  <c r="I15" i="27" s="1"/>
  <c r="J15" i="27" s="1"/>
  <c r="F15" i="27"/>
  <c r="E15" i="27"/>
  <c r="D15" i="27"/>
  <c r="S14" i="27"/>
  <c r="P14" i="27"/>
  <c r="L14" i="27"/>
  <c r="H14" i="27"/>
  <c r="E14" i="27"/>
  <c r="D14" i="27"/>
  <c r="S13" i="27"/>
  <c r="P13" i="27"/>
  <c r="L13" i="27"/>
  <c r="J13" i="27"/>
  <c r="I13" i="27"/>
  <c r="H13" i="27"/>
  <c r="E13" i="27"/>
  <c r="D13" i="27"/>
  <c r="S12" i="27"/>
  <c r="R12" i="27"/>
  <c r="P12" i="27"/>
  <c r="Q12" i="27" s="1"/>
  <c r="L12" i="27"/>
  <c r="H12" i="27"/>
  <c r="E12" i="27"/>
  <c r="D12" i="27"/>
  <c r="S11" i="27"/>
  <c r="P11" i="27"/>
  <c r="M11" i="27"/>
  <c r="L11" i="27"/>
  <c r="I11" i="27"/>
  <c r="H11" i="27"/>
  <c r="E11" i="27"/>
  <c r="D11" i="27"/>
  <c r="S10" i="27"/>
  <c r="Q10" i="27"/>
  <c r="R10" i="27" s="1"/>
  <c r="P10" i="27"/>
  <c r="L10" i="27"/>
  <c r="H10" i="27"/>
  <c r="E10" i="27"/>
  <c r="D10" i="27"/>
  <c r="S9" i="27"/>
  <c r="P9" i="27"/>
  <c r="L9" i="27"/>
  <c r="J9" i="27"/>
  <c r="H9" i="27"/>
  <c r="I9" i="27" s="1"/>
  <c r="E9" i="27"/>
  <c r="F9" i="27" s="1"/>
  <c r="D9" i="27"/>
  <c r="X34" i="26"/>
  <c r="T34" i="26"/>
  <c r="L34" i="26"/>
  <c r="E34" i="26"/>
  <c r="Y12" i="26"/>
  <c r="W12" i="26"/>
  <c r="W11" i="26"/>
  <c r="W10" i="26"/>
  <c r="Y9" i="26"/>
  <c r="W9" i="26"/>
  <c r="W8" i="26"/>
  <c r="S30" i="25"/>
  <c r="P30" i="25"/>
  <c r="L30" i="25"/>
  <c r="H30" i="25"/>
  <c r="D30" i="25"/>
  <c r="E30" i="25" s="1"/>
  <c r="S29" i="25"/>
  <c r="P29" i="25"/>
  <c r="L29" i="25"/>
  <c r="H29" i="25"/>
  <c r="D29" i="25"/>
  <c r="S28" i="25"/>
  <c r="P28" i="25"/>
  <c r="L28" i="25"/>
  <c r="H28" i="25"/>
  <c r="I28" i="25" s="1"/>
  <c r="J28" i="25" s="1"/>
  <c r="D28" i="25"/>
  <c r="E28" i="25" s="1"/>
  <c r="S27" i="25"/>
  <c r="P27" i="25"/>
  <c r="L27" i="25"/>
  <c r="H27" i="25"/>
  <c r="D27" i="25"/>
  <c r="S26" i="25"/>
  <c r="P26" i="25"/>
  <c r="L26" i="25"/>
  <c r="M26" i="25" s="1"/>
  <c r="N26" i="25" s="1"/>
  <c r="H26" i="25"/>
  <c r="I26" i="25" s="1"/>
  <c r="J26" i="25" s="1"/>
  <c r="D26" i="25"/>
  <c r="E26" i="25" s="1"/>
  <c r="S25" i="25"/>
  <c r="P25" i="25"/>
  <c r="L25" i="25"/>
  <c r="M25" i="25" s="1"/>
  <c r="N25" i="25" s="1"/>
  <c r="H25" i="25"/>
  <c r="I25" i="25" s="1"/>
  <c r="J25" i="25" s="1"/>
  <c r="D25" i="25"/>
  <c r="S35" i="25"/>
  <c r="P35" i="25"/>
  <c r="L35" i="25"/>
  <c r="M35" i="25" s="1"/>
  <c r="N35" i="25" s="1"/>
  <c r="H35" i="25"/>
  <c r="D35" i="25"/>
  <c r="S34" i="25"/>
  <c r="P34" i="25"/>
  <c r="L34" i="25"/>
  <c r="M34" i="25" s="1"/>
  <c r="N34" i="25" s="1"/>
  <c r="H34" i="25"/>
  <c r="D34" i="25"/>
  <c r="S33" i="25"/>
  <c r="P33" i="25"/>
  <c r="L33" i="25"/>
  <c r="M33" i="25" s="1"/>
  <c r="N33" i="25" s="1"/>
  <c r="H33" i="25"/>
  <c r="D33" i="25"/>
  <c r="S32" i="25"/>
  <c r="P32" i="25"/>
  <c r="L32" i="25"/>
  <c r="M32" i="25" s="1"/>
  <c r="N32" i="25" s="1"/>
  <c r="H32" i="25"/>
  <c r="D32" i="25"/>
  <c r="S31" i="25"/>
  <c r="P31" i="25"/>
  <c r="L31" i="25"/>
  <c r="M31" i="25" s="1"/>
  <c r="N31" i="25" s="1"/>
  <c r="H31" i="25"/>
  <c r="D31" i="25"/>
  <c r="S24" i="25"/>
  <c r="P24" i="25"/>
  <c r="L24" i="25"/>
  <c r="M24" i="25" s="1"/>
  <c r="N24" i="25" s="1"/>
  <c r="H24" i="25"/>
  <c r="D24" i="25"/>
  <c r="S23" i="25"/>
  <c r="P23" i="25"/>
  <c r="L23" i="25"/>
  <c r="M23" i="25" s="1"/>
  <c r="N23" i="25" s="1"/>
  <c r="H23" i="25"/>
  <c r="D23" i="25"/>
  <c r="S22" i="25"/>
  <c r="P22" i="25"/>
  <c r="L22" i="25"/>
  <c r="M22" i="25" s="1"/>
  <c r="N22" i="25" s="1"/>
  <c r="H22" i="25"/>
  <c r="D22" i="25"/>
  <c r="S21" i="25"/>
  <c r="P21" i="25"/>
  <c r="L21" i="25"/>
  <c r="M21" i="25" s="1"/>
  <c r="N21" i="25" s="1"/>
  <c r="H21" i="25"/>
  <c r="D21" i="25"/>
  <c r="S20" i="25"/>
  <c r="P20" i="25"/>
  <c r="L20" i="25"/>
  <c r="M20" i="25" s="1"/>
  <c r="N20" i="25" s="1"/>
  <c r="H20" i="25"/>
  <c r="D20" i="25"/>
  <c r="E20" i="25" s="1"/>
  <c r="P9" i="25"/>
  <c r="Q9" i="25" s="1"/>
  <c r="R9" i="25" s="1"/>
  <c r="O38" i="25"/>
  <c r="K38" i="25"/>
  <c r="G38" i="25"/>
  <c r="C38" i="25"/>
  <c r="S37" i="25"/>
  <c r="P37" i="25"/>
  <c r="Q37" i="25" s="1"/>
  <c r="L37" i="25"/>
  <c r="M37" i="25" s="1"/>
  <c r="N37" i="25" s="1"/>
  <c r="H37" i="25"/>
  <c r="I37" i="25" s="1"/>
  <c r="J37" i="25" s="1"/>
  <c r="D37" i="25"/>
  <c r="E37" i="25" s="1"/>
  <c r="S36" i="25"/>
  <c r="P36" i="25"/>
  <c r="Q36" i="25" s="1"/>
  <c r="R36" i="25" s="1"/>
  <c r="L36" i="25"/>
  <c r="M36" i="25" s="1"/>
  <c r="N36" i="25" s="1"/>
  <c r="H36" i="25"/>
  <c r="I36" i="25" s="1"/>
  <c r="J36" i="25" s="1"/>
  <c r="D36" i="25"/>
  <c r="E36" i="25" s="1"/>
  <c r="F36" i="25" s="1"/>
  <c r="S19" i="25"/>
  <c r="P19" i="25"/>
  <c r="L19" i="25"/>
  <c r="M19" i="25" s="1"/>
  <c r="N19" i="25" s="1"/>
  <c r="H19" i="25"/>
  <c r="I19" i="25" s="1"/>
  <c r="J19" i="25" s="1"/>
  <c r="D19" i="25"/>
  <c r="E19" i="25" s="1"/>
  <c r="F19" i="25" s="1"/>
  <c r="S18" i="25"/>
  <c r="P18" i="25"/>
  <c r="Q18" i="25" s="1"/>
  <c r="R18" i="25" s="1"/>
  <c r="L18" i="25"/>
  <c r="M18" i="25" s="1"/>
  <c r="N18" i="25" s="1"/>
  <c r="H18" i="25"/>
  <c r="I18" i="25" s="1"/>
  <c r="J18" i="25" s="1"/>
  <c r="D18" i="25"/>
  <c r="E18" i="25" s="1"/>
  <c r="S17" i="25"/>
  <c r="P17" i="25"/>
  <c r="L17" i="25"/>
  <c r="M17" i="25" s="1"/>
  <c r="N17" i="25" s="1"/>
  <c r="H17" i="25"/>
  <c r="I17" i="25" s="1"/>
  <c r="J17" i="25" s="1"/>
  <c r="D17" i="25"/>
  <c r="E17" i="25" s="1"/>
  <c r="S16" i="25"/>
  <c r="P16" i="25"/>
  <c r="L16" i="25"/>
  <c r="M16" i="25" s="1"/>
  <c r="N16" i="25" s="1"/>
  <c r="H16" i="25"/>
  <c r="I16" i="25" s="1"/>
  <c r="J16" i="25" s="1"/>
  <c r="D16" i="25"/>
  <c r="E16" i="25" s="1"/>
  <c r="S15" i="25"/>
  <c r="P15" i="25"/>
  <c r="Q15" i="25" s="1"/>
  <c r="R15" i="25" s="1"/>
  <c r="L15" i="25"/>
  <c r="M15" i="25" s="1"/>
  <c r="N15" i="25" s="1"/>
  <c r="H15" i="25"/>
  <c r="I15" i="25" s="1"/>
  <c r="J15" i="25" s="1"/>
  <c r="D15" i="25"/>
  <c r="E15" i="25" s="1"/>
  <c r="S14" i="25"/>
  <c r="P14" i="25"/>
  <c r="L14" i="25"/>
  <c r="M14" i="25" s="1"/>
  <c r="N14" i="25" s="1"/>
  <c r="H14" i="25"/>
  <c r="I14" i="25" s="1"/>
  <c r="J14" i="25" s="1"/>
  <c r="D14" i="25"/>
  <c r="E14" i="25" s="1"/>
  <c r="S11" i="25"/>
  <c r="P11" i="25"/>
  <c r="L11" i="25"/>
  <c r="M11" i="25" s="1"/>
  <c r="N11" i="25" s="1"/>
  <c r="H11" i="25"/>
  <c r="I11" i="25" s="1"/>
  <c r="J11" i="25" s="1"/>
  <c r="D11" i="25"/>
  <c r="E11" i="25" s="1"/>
  <c r="S10" i="25"/>
  <c r="P10" i="25"/>
  <c r="Q10" i="25" s="1"/>
  <c r="R10" i="25" s="1"/>
  <c r="L10" i="25"/>
  <c r="M10" i="25" s="1"/>
  <c r="N10" i="25" s="1"/>
  <c r="H10" i="25"/>
  <c r="I10" i="25" s="1"/>
  <c r="J10" i="25" s="1"/>
  <c r="D10" i="25"/>
  <c r="E10" i="25" s="1"/>
  <c r="F10" i="25" s="1"/>
  <c r="S9" i="25"/>
  <c r="L9" i="25"/>
  <c r="M9" i="25" s="1"/>
  <c r="N9" i="25" s="1"/>
  <c r="H9" i="25"/>
  <c r="I9" i="25" s="1"/>
  <c r="J9" i="25" s="1"/>
  <c r="D9" i="25"/>
  <c r="E9" i="25" s="1"/>
  <c r="W34" i="26" l="1"/>
  <c r="Y34" i="26"/>
  <c r="R13" i="25"/>
  <c r="J12" i="25"/>
  <c r="E12" i="25"/>
  <c r="V12" i="25" s="1"/>
  <c r="E13" i="25"/>
  <c r="V13" i="25" s="1"/>
  <c r="Q12" i="25"/>
  <c r="R12" i="25" s="1"/>
  <c r="Q13" i="25"/>
  <c r="I12" i="25"/>
  <c r="I13" i="25"/>
  <c r="J13" i="25" s="1"/>
  <c r="J31" i="27"/>
  <c r="R11" i="27"/>
  <c r="J12" i="27"/>
  <c r="R21" i="27"/>
  <c r="R30" i="27"/>
  <c r="R35" i="27"/>
  <c r="R24" i="27"/>
  <c r="V14" i="27"/>
  <c r="M20" i="27"/>
  <c r="N20" i="27" s="1"/>
  <c r="M26" i="27"/>
  <c r="N26" i="27" s="1"/>
  <c r="N9" i="27"/>
  <c r="V12" i="27"/>
  <c r="N13" i="27"/>
  <c r="M13" i="27"/>
  <c r="F14" i="27"/>
  <c r="M15" i="27"/>
  <c r="N15" i="27" s="1"/>
  <c r="V17" i="27"/>
  <c r="M23" i="27"/>
  <c r="N23" i="27" s="1"/>
  <c r="F25" i="27"/>
  <c r="Q26" i="27"/>
  <c r="R26" i="27" s="1"/>
  <c r="M27" i="27"/>
  <c r="N27" i="27" s="1"/>
  <c r="Q29" i="27"/>
  <c r="R29" i="27" s="1"/>
  <c r="I34" i="27"/>
  <c r="V34" i="27" s="1"/>
  <c r="V35" i="27"/>
  <c r="E38" i="27"/>
  <c r="M9" i="27"/>
  <c r="F12" i="27"/>
  <c r="Q15" i="27"/>
  <c r="R15" i="27" s="1"/>
  <c r="F17" i="27"/>
  <c r="N18" i="27"/>
  <c r="M18" i="27"/>
  <c r="F19" i="27"/>
  <c r="M24" i="27"/>
  <c r="V24" i="27" s="1"/>
  <c r="J25" i="27"/>
  <c r="I28" i="27"/>
  <c r="V28" i="27" s="1"/>
  <c r="Q30" i="27"/>
  <c r="I31" i="27"/>
  <c r="F32" i="27"/>
  <c r="F35" i="27"/>
  <c r="M37" i="27"/>
  <c r="N37" i="27" s="1"/>
  <c r="P38" i="27"/>
  <c r="F10" i="27"/>
  <c r="Q13" i="27"/>
  <c r="R13" i="27" s="1"/>
  <c r="I14" i="27"/>
  <c r="J14" i="27" s="1"/>
  <c r="M16" i="27"/>
  <c r="N16" i="27" s="1"/>
  <c r="R18" i="27"/>
  <c r="J19" i="27"/>
  <c r="I19" i="27"/>
  <c r="M21" i="27"/>
  <c r="N21" i="27" s="1"/>
  <c r="F22" i="27"/>
  <c r="I25" i="27"/>
  <c r="V25" i="27" s="1"/>
  <c r="Q27" i="27"/>
  <c r="R27" i="27" s="1"/>
  <c r="V33" i="27"/>
  <c r="M34" i="27"/>
  <c r="N34" i="27" s="1"/>
  <c r="F36" i="27"/>
  <c r="R37" i="27"/>
  <c r="Q9" i="27"/>
  <c r="R9" i="27" s="1"/>
  <c r="I10" i="27"/>
  <c r="V10" i="27" s="1"/>
  <c r="Q11" i="27"/>
  <c r="I12" i="27"/>
  <c r="I17" i="27"/>
  <c r="J17" i="27" s="1"/>
  <c r="Q18" i="27"/>
  <c r="V18" i="27" s="1"/>
  <c r="M19" i="27"/>
  <c r="N19" i="27" s="1"/>
  <c r="F20" i="27"/>
  <c r="J22" i="27"/>
  <c r="I22" i="27"/>
  <c r="Q24" i="27"/>
  <c r="M31" i="27"/>
  <c r="N31" i="27" s="1"/>
  <c r="F33" i="27"/>
  <c r="Q34" i="27"/>
  <c r="R34" i="27" s="1"/>
  <c r="N35" i="27"/>
  <c r="M35" i="27"/>
  <c r="Q37" i="27"/>
  <c r="N10" i="27"/>
  <c r="V11" i="27"/>
  <c r="V13" i="27"/>
  <c r="F13" i="27"/>
  <c r="F38" i="27" s="1"/>
  <c r="Q16" i="27"/>
  <c r="R16" i="27" s="1"/>
  <c r="Q21" i="27"/>
  <c r="R31" i="27"/>
  <c r="M32" i="27"/>
  <c r="N32" i="27" s="1"/>
  <c r="J33" i="27"/>
  <c r="I36" i="27"/>
  <c r="J36" i="27" s="1"/>
  <c r="L38" i="27"/>
  <c r="M10" i="27"/>
  <c r="F11" i="27"/>
  <c r="M12" i="27"/>
  <c r="N12" i="27" s="1"/>
  <c r="Q14" i="27"/>
  <c r="R14" i="27" s="1"/>
  <c r="Q19" i="27"/>
  <c r="R19" i="27" s="1"/>
  <c r="I20" i="27"/>
  <c r="V20" i="27" s="1"/>
  <c r="I26" i="27"/>
  <c r="J26" i="27" s="1"/>
  <c r="F30" i="27"/>
  <c r="I33" i="27"/>
  <c r="Q35" i="27"/>
  <c r="J11" i="27"/>
  <c r="V21" i="27"/>
  <c r="F21" i="27"/>
  <c r="F24" i="27"/>
  <c r="F27" i="27"/>
  <c r="M29" i="27"/>
  <c r="V29" i="27" s="1"/>
  <c r="J30" i="27"/>
  <c r="I30" i="27"/>
  <c r="M28" i="27"/>
  <c r="N28" i="27" s="1"/>
  <c r="M36" i="27"/>
  <c r="N36" i="27" s="1"/>
  <c r="S38" i="27"/>
  <c r="M17" i="27"/>
  <c r="N17" i="27" s="1"/>
  <c r="Q23" i="27"/>
  <c r="R23" i="27" s="1"/>
  <c r="M25" i="27"/>
  <c r="N25" i="27" s="1"/>
  <c r="I27" i="27"/>
  <c r="V27" i="27" s="1"/>
  <c r="F29" i="27"/>
  <c r="Q31" i="27"/>
  <c r="M33" i="27"/>
  <c r="N33" i="27" s="1"/>
  <c r="I35" i="27"/>
  <c r="J35" i="27" s="1"/>
  <c r="F37" i="27"/>
  <c r="H38" i="27"/>
  <c r="N11" i="27"/>
  <c r="M14" i="27"/>
  <c r="N14" i="27" s="1"/>
  <c r="F18" i="27"/>
  <c r="M22" i="27"/>
  <c r="V22" i="27" s="1"/>
  <c r="V23" i="27"/>
  <c r="F26" i="27"/>
  <c r="M30" i="27"/>
  <c r="V30" i="27" s="1"/>
  <c r="V31" i="27"/>
  <c r="F34" i="27"/>
  <c r="M27" i="25"/>
  <c r="N27" i="25" s="1"/>
  <c r="I29" i="25"/>
  <c r="J29" i="25" s="1"/>
  <c r="M28" i="25"/>
  <c r="N28" i="25" s="1"/>
  <c r="I30" i="25"/>
  <c r="J30" i="25" s="1"/>
  <c r="M29" i="25"/>
  <c r="N29" i="25" s="1"/>
  <c r="M30" i="25"/>
  <c r="N30" i="25" s="1"/>
  <c r="I27" i="25"/>
  <c r="J27" i="25" s="1"/>
  <c r="E25" i="25"/>
  <c r="E27" i="25"/>
  <c r="E29" i="25"/>
  <c r="F29" i="25" s="1"/>
  <c r="Q25" i="25"/>
  <c r="R25" i="25" s="1"/>
  <c r="F26" i="25"/>
  <c r="Q26" i="25"/>
  <c r="R26" i="25" s="1"/>
  <c r="Q27" i="25"/>
  <c r="R27" i="25" s="1"/>
  <c r="F28" i="25"/>
  <c r="Q28" i="25"/>
  <c r="Q29" i="25"/>
  <c r="R29" i="25" s="1"/>
  <c r="F30" i="25"/>
  <c r="Q30" i="25"/>
  <c r="R30" i="25" s="1"/>
  <c r="E32" i="25"/>
  <c r="Q23" i="25"/>
  <c r="R23" i="25" s="1"/>
  <c r="E31" i="25"/>
  <c r="E35" i="25"/>
  <c r="E24" i="25"/>
  <c r="E34" i="25"/>
  <c r="Q11" i="25"/>
  <c r="V11" i="25" s="1"/>
  <c r="R37" i="25"/>
  <c r="E23" i="25"/>
  <c r="E33" i="25"/>
  <c r="Q24" i="25"/>
  <c r="R24" i="25" s="1"/>
  <c r="Q31" i="25"/>
  <c r="R31" i="25" s="1"/>
  <c r="Q32" i="25"/>
  <c r="R32" i="25" s="1"/>
  <c r="Q33" i="25"/>
  <c r="R33" i="25" s="1"/>
  <c r="Q34" i="25"/>
  <c r="R34" i="25" s="1"/>
  <c r="Q35" i="25"/>
  <c r="R35" i="25" s="1"/>
  <c r="I23" i="25"/>
  <c r="J23" i="25" s="1"/>
  <c r="I24" i="25"/>
  <c r="J24" i="25" s="1"/>
  <c r="I31" i="25"/>
  <c r="J31" i="25" s="1"/>
  <c r="I32" i="25"/>
  <c r="J32" i="25" s="1"/>
  <c r="I33" i="25"/>
  <c r="J33" i="25" s="1"/>
  <c r="I34" i="25"/>
  <c r="J34" i="25" s="1"/>
  <c r="I35" i="25"/>
  <c r="J35" i="25" s="1"/>
  <c r="F16" i="25"/>
  <c r="F20" i="25"/>
  <c r="Q21" i="25"/>
  <c r="R21" i="25" s="1"/>
  <c r="E21" i="25"/>
  <c r="F21" i="25" s="1"/>
  <c r="V10" i="25"/>
  <c r="T10" i="25" s="1"/>
  <c r="F11" i="25"/>
  <c r="Q14" i="25"/>
  <c r="V14" i="25" s="1"/>
  <c r="F37" i="25"/>
  <c r="V37" i="25"/>
  <c r="T37" i="25" s="1"/>
  <c r="Q22" i="25"/>
  <c r="R22" i="25" s="1"/>
  <c r="Q19" i="25"/>
  <c r="V19" i="25" s="1"/>
  <c r="V18" i="25"/>
  <c r="T18" i="25" s="1"/>
  <c r="E22" i="25"/>
  <c r="V15" i="25"/>
  <c r="T15" i="25" s="1"/>
  <c r="Q16" i="25"/>
  <c r="R16" i="25" s="1"/>
  <c r="Q20" i="25"/>
  <c r="R20" i="25" s="1"/>
  <c r="Q17" i="25"/>
  <c r="V17" i="25" s="1"/>
  <c r="V36" i="25"/>
  <c r="T36" i="25" s="1"/>
  <c r="I20" i="25"/>
  <c r="I21" i="25"/>
  <c r="J21" i="25" s="1"/>
  <c r="I22" i="25"/>
  <c r="J22" i="25" s="1"/>
  <c r="F9" i="25"/>
  <c r="V9" i="25"/>
  <c r="T9" i="25" s="1"/>
  <c r="L38" i="25"/>
  <c r="F14" i="25"/>
  <c r="F15" i="25"/>
  <c r="F17" i="25"/>
  <c r="F18" i="25"/>
  <c r="D38" i="25"/>
  <c r="P38" i="25"/>
  <c r="S38" i="25"/>
  <c r="H38" i="25"/>
  <c r="U13" i="25" l="1"/>
  <c r="T13" i="25"/>
  <c r="U12" i="25"/>
  <c r="T12" i="25"/>
  <c r="F12" i="25"/>
  <c r="F13" i="25"/>
  <c r="V26" i="25"/>
  <c r="U26" i="25" s="1"/>
  <c r="V20" i="25"/>
  <c r="U20" i="25" s="1"/>
  <c r="R38" i="27"/>
  <c r="U24" i="27"/>
  <c r="T24" i="27"/>
  <c r="U22" i="27"/>
  <c r="T22" i="27"/>
  <c r="U34" i="27"/>
  <c r="T34" i="27"/>
  <c r="U18" i="27"/>
  <c r="T18" i="27"/>
  <c r="U27" i="27"/>
  <c r="T27" i="27"/>
  <c r="T29" i="27"/>
  <c r="U29" i="27"/>
  <c r="U25" i="27"/>
  <c r="T25" i="27"/>
  <c r="U28" i="27"/>
  <c r="T28" i="27"/>
  <c r="U30" i="27"/>
  <c r="T30" i="27"/>
  <c r="U20" i="27"/>
  <c r="T20" i="27"/>
  <c r="U10" i="27"/>
  <c r="T10" i="27"/>
  <c r="U35" i="27"/>
  <c r="T35" i="27"/>
  <c r="V37" i="27"/>
  <c r="V16" i="27"/>
  <c r="J10" i="27"/>
  <c r="J34" i="27"/>
  <c r="N29" i="27"/>
  <c r="T13" i="27"/>
  <c r="U13" i="27"/>
  <c r="V36" i="27"/>
  <c r="V19" i="27"/>
  <c r="U14" i="27"/>
  <c r="T14" i="27"/>
  <c r="I38" i="27"/>
  <c r="N24" i="27"/>
  <c r="V15" i="27"/>
  <c r="J20" i="27"/>
  <c r="V32" i="27"/>
  <c r="N30" i="27"/>
  <c r="M38" i="27"/>
  <c r="V9" i="27"/>
  <c r="U23" i="27"/>
  <c r="T23" i="27"/>
  <c r="T21" i="27"/>
  <c r="U21" i="27"/>
  <c r="U33" i="27"/>
  <c r="T33" i="27"/>
  <c r="V26" i="27"/>
  <c r="U12" i="27"/>
  <c r="T12" i="27"/>
  <c r="J28" i="27"/>
  <c r="N22" i="27"/>
  <c r="N38" i="27" s="1"/>
  <c r="Q38" i="27"/>
  <c r="U11" i="27"/>
  <c r="T11" i="27"/>
  <c r="U17" i="27"/>
  <c r="T17" i="27"/>
  <c r="T31" i="27"/>
  <c r="U31" i="27"/>
  <c r="J27" i="27"/>
  <c r="V28" i="25"/>
  <c r="U28" i="25" s="1"/>
  <c r="V25" i="25"/>
  <c r="J20" i="25"/>
  <c r="V30" i="25"/>
  <c r="T30" i="25" s="1"/>
  <c r="V27" i="25"/>
  <c r="U27" i="25" s="1"/>
  <c r="V23" i="25"/>
  <c r="U23" i="25" s="1"/>
  <c r="R11" i="25"/>
  <c r="T28" i="25"/>
  <c r="R28" i="25"/>
  <c r="U25" i="25"/>
  <c r="T25" i="25"/>
  <c r="U30" i="25"/>
  <c r="V33" i="25"/>
  <c r="U33" i="25" s="1"/>
  <c r="F27" i="25"/>
  <c r="V29" i="25"/>
  <c r="F25" i="25"/>
  <c r="T11" i="25"/>
  <c r="U11" i="25"/>
  <c r="R17" i="25"/>
  <c r="F33" i="25"/>
  <c r="V35" i="25"/>
  <c r="V34" i="25"/>
  <c r="F35" i="25"/>
  <c r="V16" i="25"/>
  <c r="F34" i="25"/>
  <c r="U18" i="25"/>
  <c r="V31" i="25"/>
  <c r="V32" i="25"/>
  <c r="V24" i="25"/>
  <c r="F31" i="25"/>
  <c r="F32" i="25"/>
  <c r="F23" i="25"/>
  <c r="F24" i="25"/>
  <c r="T17" i="25"/>
  <c r="U17" i="25"/>
  <c r="T14" i="25"/>
  <c r="U14" i="25"/>
  <c r="T19" i="25"/>
  <c r="U19" i="25"/>
  <c r="Q38" i="25"/>
  <c r="R19" i="25"/>
  <c r="V22" i="25"/>
  <c r="R14" i="25"/>
  <c r="U10" i="25"/>
  <c r="U37" i="25"/>
  <c r="F22" i="25"/>
  <c r="U15" i="25"/>
  <c r="V21" i="25"/>
  <c r="U36" i="25"/>
  <c r="N38" i="25"/>
  <c r="U9" i="25"/>
  <c r="E38" i="25"/>
  <c r="M38" i="25"/>
  <c r="I38" i="25"/>
  <c r="J38" i="25"/>
  <c r="T20" i="25" l="1"/>
  <c r="T26" i="25"/>
  <c r="T33" i="25"/>
  <c r="U15" i="27"/>
  <c r="T15" i="27"/>
  <c r="V38" i="27"/>
  <c r="T9" i="27"/>
  <c r="U9" i="27"/>
  <c r="J38" i="27"/>
  <c r="U26" i="27"/>
  <c r="T26" i="27"/>
  <c r="U16" i="27"/>
  <c r="T16" i="27"/>
  <c r="U19" i="27"/>
  <c r="T19" i="27"/>
  <c r="T37" i="27"/>
  <c r="U37" i="27"/>
  <c r="U32" i="27"/>
  <c r="T32" i="27"/>
  <c r="U36" i="27"/>
  <c r="T36" i="27"/>
  <c r="T27" i="25"/>
  <c r="T23" i="25"/>
  <c r="U29" i="25"/>
  <c r="T29" i="25"/>
  <c r="U34" i="25"/>
  <c r="T34" i="25"/>
  <c r="U35" i="25"/>
  <c r="T35" i="25"/>
  <c r="U24" i="25"/>
  <c r="T24" i="25"/>
  <c r="R38" i="25"/>
  <c r="U32" i="25"/>
  <c r="T32" i="25"/>
  <c r="T16" i="25"/>
  <c r="U16" i="25"/>
  <c r="U31" i="25"/>
  <c r="T31" i="25"/>
  <c r="U21" i="25"/>
  <c r="T21" i="25"/>
  <c r="U22" i="25"/>
  <c r="T22" i="25"/>
  <c r="V38" i="25"/>
  <c r="F38" i="25"/>
  <c r="T38" i="27" l="1"/>
  <c r="T38" i="25"/>
  <c r="Y34" i="23" l="1"/>
  <c r="T34" i="23"/>
  <c r="W34" i="23" l="1"/>
  <c r="X34" i="23"/>
</calcChain>
</file>

<file path=xl/sharedStrings.xml><?xml version="1.0" encoding="utf-8"?>
<sst xmlns="http://schemas.openxmlformats.org/spreadsheetml/2006/main" count="302" uniqueCount="110">
  <si>
    <t>合計</t>
    <rPh sb="0" eb="2">
      <t>ゴウケイ</t>
    </rPh>
    <phoneticPr fontId="2"/>
  </si>
  <si>
    <t>（円）</t>
    <rPh sb="1" eb="2">
      <t>エン</t>
    </rPh>
    <phoneticPr fontId="2"/>
  </si>
  <si>
    <t>番号</t>
    <rPh sb="0" eb="2">
      <t>バンゴウ</t>
    </rPh>
    <phoneticPr fontId="2"/>
  </si>
  <si>
    <t>補助対象
事業費</t>
    <rPh sb="0" eb="2">
      <t>ホジョ</t>
    </rPh>
    <rPh sb="2" eb="4">
      <t>タイショウ</t>
    </rPh>
    <rPh sb="5" eb="7">
      <t>ジギョウ</t>
    </rPh>
    <rPh sb="7" eb="8">
      <t>ヒ</t>
    </rPh>
    <phoneticPr fontId="2"/>
  </si>
  <si>
    <t>品目</t>
    <rPh sb="0" eb="2">
      <t>ヒンモク</t>
    </rPh>
    <phoneticPr fontId="2"/>
  </si>
  <si>
    <t>栽培期間</t>
    <rPh sb="0" eb="2">
      <t>サイバイ</t>
    </rPh>
    <rPh sb="2" eb="4">
      <t>キカン</t>
    </rPh>
    <phoneticPr fontId="2"/>
  </si>
  <si>
    <t>保温
期間</t>
    <rPh sb="0" eb="2">
      <t>ホオン</t>
    </rPh>
    <rPh sb="3" eb="5">
      <t>キカン</t>
    </rPh>
    <phoneticPr fontId="2"/>
  </si>
  <si>
    <t>圃場住所</t>
    <rPh sb="0" eb="2">
      <t>ホジョウ</t>
    </rPh>
    <rPh sb="2" eb="4">
      <t>ジュウショ</t>
    </rPh>
    <phoneticPr fontId="2"/>
  </si>
  <si>
    <t>既存
ﾌｨﾙﾑﾀｲﾌﾟ</t>
    <rPh sb="0" eb="2">
      <t>キソン</t>
    </rPh>
    <phoneticPr fontId="2"/>
  </si>
  <si>
    <t>施工
ﾌｨﾙﾑﾀｲﾌﾟ</t>
    <rPh sb="0" eb="2">
      <t>セコウ</t>
    </rPh>
    <phoneticPr fontId="2"/>
  </si>
  <si>
    <t>対象
面積</t>
    <rPh sb="0" eb="2">
      <t>タイショウ</t>
    </rPh>
    <rPh sb="3" eb="5">
      <t>メンセキ</t>
    </rPh>
    <phoneticPr fontId="2"/>
  </si>
  <si>
    <t>資材費</t>
    <rPh sb="0" eb="1">
      <t>シ</t>
    </rPh>
    <rPh sb="1" eb="2">
      <t>ザイ</t>
    </rPh>
    <rPh sb="2" eb="3">
      <t>ヒ</t>
    </rPh>
    <phoneticPr fontId="2"/>
  </si>
  <si>
    <t>～</t>
    <phoneticPr fontId="2"/>
  </si>
  <si>
    <t>（㎡）</t>
    <phoneticPr fontId="2"/>
  </si>
  <si>
    <t>園芸品目の栽培概要</t>
    <rPh sb="0" eb="2">
      <t>エンゲイ</t>
    </rPh>
    <rPh sb="2" eb="4">
      <t>ヒンモク</t>
    </rPh>
    <rPh sb="5" eb="7">
      <t>サイバイ</t>
    </rPh>
    <rPh sb="7" eb="9">
      <t>ガイヨウ</t>
    </rPh>
    <phoneticPr fontId="2"/>
  </si>
  <si>
    <t>施工
完了
年月日</t>
    <rPh sb="0" eb="2">
      <t>セコウ</t>
    </rPh>
    <rPh sb="3" eb="5">
      <t>カンリョウ</t>
    </rPh>
    <rPh sb="6" eb="9">
      <t>ネンガッピ</t>
    </rPh>
    <phoneticPr fontId="2"/>
  </si>
  <si>
    <t>※凡例：該当する番号を記入する。</t>
    <rPh sb="1" eb="3">
      <t>ハンレイ</t>
    </rPh>
    <rPh sb="4" eb="6">
      <t>ガイトウ</t>
    </rPh>
    <rPh sb="8" eb="10">
      <t>バンゴウ</t>
    </rPh>
    <rPh sb="11" eb="13">
      <t>キニュウ</t>
    </rPh>
    <phoneticPr fontId="4"/>
  </si>
  <si>
    <t>中央区学校町通１番町</t>
    <rPh sb="0" eb="3">
      <t>３</t>
    </rPh>
    <rPh sb="3" eb="6">
      <t>ガッコウチョウ</t>
    </rPh>
    <rPh sb="6" eb="7">
      <t>ドオリ</t>
    </rPh>
    <rPh sb="8" eb="10">
      <t>バンチョウ</t>
    </rPh>
    <phoneticPr fontId="2"/>
  </si>
  <si>
    <t>中央区学校町１－２</t>
    <rPh sb="0" eb="2">
      <t>チュウオウ</t>
    </rPh>
    <rPh sb="2" eb="3">
      <t>ク</t>
    </rPh>
    <rPh sb="3" eb="6">
      <t>ガッコウチョウ</t>
    </rPh>
    <phoneticPr fontId="2"/>
  </si>
  <si>
    <t>中央区学校町１－３</t>
    <rPh sb="0" eb="2">
      <t>チュウオウ</t>
    </rPh>
    <rPh sb="2" eb="3">
      <t>ク</t>
    </rPh>
    <rPh sb="3" eb="6">
      <t>ガッコウチョウ</t>
    </rPh>
    <phoneticPr fontId="2"/>
  </si>
  <si>
    <t>中央区学校町通２番町</t>
    <rPh sb="0" eb="3">
      <t>チュウオウク</t>
    </rPh>
    <rPh sb="3" eb="6">
      <t>ガッコウチョウ</t>
    </rPh>
    <rPh sb="6" eb="7">
      <t>ドオリ</t>
    </rPh>
    <rPh sb="8" eb="10">
      <t>バンチョウ</t>
    </rPh>
    <phoneticPr fontId="2"/>
  </si>
  <si>
    <t>中央区学校町２－２</t>
    <rPh sb="0" eb="3">
      <t>チュウオウク</t>
    </rPh>
    <rPh sb="3" eb="6">
      <t>ガッコウチョウ</t>
    </rPh>
    <phoneticPr fontId="2"/>
  </si>
  <si>
    <t>中央区学校町２－３</t>
    <rPh sb="0" eb="3">
      <t>チュウオウク</t>
    </rPh>
    <rPh sb="3" eb="6">
      <t>ガッコウチョウ</t>
    </rPh>
    <phoneticPr fontId="2"/>
  </si>
  <si>
    <t>アイリス</t>
    <phoneticPr fontId="2"/>
  </si>
  <si>
    <t>チューリップ</t>
    <phoneticPr fontId="2"/>
  </si>
  <si>
    <t>左記の認定年月日</t>
    <rPh sb="0" eb="2">
      <t>サキ</t>
    </rPh>
    <rPh sb="3" eb="5">
      <t>ニンテイ</t>
    </rPh>
    <rPh sb="5" eb="8">
      <t>ネンガッピ</t>
    </rPh>
    <phoneticPr fontId="4"/>
  </si>
  <si>
    <r>
      <t xml:space="preserve">認定状況等
</t>
    </r>
    <r>
      <rPr>
        <sz val="8"/>
        <rFont val="ＭＳ Ｐ明朝"/>
        <family val="1"/>
        <charset val="128"/>
      </rPr>
      <t>※下記の凡例
番号による　　</t>
    </r>
    <r>
      <rPr>
        <sz val="10"/>
        <rFont val="ＭＳ Ｐ明朝"/>
        <family val="1"/>
        <charset val="128"/>
      </rPr>
      <t>　</t>
    </r>
    <rPh sb="0" eb="2">
      <t>ニンテイ</t>
    </rPh>
    <rPh sb="2" eb="5">
      <t>ジョウキョウトウ</t>
    </rPh>
    <rPh sb="7" eb="9">
      <t>カキ</t>
    </rPh>
    <rPh sb="10" eb="12">
      <t>ハンレイ</t>
    </rPh>
    <rPh sb="13" eb="15">
      <t>バンゴウ</t>
    </rPh>
    <phoneticPr fontId="4"/>
  </si>
  <si>
    <t>学校　太郎</t>
    <phoneticPr fontId="2"/>
  </si>
  <si>
    <t>学校ハウス組合</t>
    <rPh sb="0" eb="2">
      <t>ガッコウ</t>
    </rPh>
    <rPh sb="5" eb="7">
      <t>クミアイ</t>
    </rPh>
    <phoneticPr fontId="2"/>
  </si>
  <si>
    <t>○</t>
    <phoneticPr fontId="2"/>
  </si>
  <si>
    <t>―</t>
    <phoneticPr fontId="2"/>
  </si>
  <si>
    <t>不要</t>
    <rPh sb="0" eb="2">
      <t>フヨウ</t>
    </rPh>
    <phoneticPr fontId="2"/>
  </si>
  <si>
    <t>※「栽培面積」の欄には、事業実施年度の栽培面積を記載する。</t>
    <rPh sb="2" eb="4">
      <t>サイバイ</t>
    </rPh>
    <rPh sb="4" eb="6">
      <t>メンセキ</t>
    </rPh>
    <rPh sb="8" eb="9">
      <t>ラン</t>
    </rPh>
    <rPh sb="12" eb="14">
      <t>ジギョウ</t>
    </rPh>
    <rPh sb="14" eb="16">
      <t>ジッシ</t>
    </rPh>
    <rPh sb="16" eb="18">
      <t>ネンド</t>
    </rPh>
    <rPh sb="19" eb="21">
      <t>サイバイ</t>
    </rPh>
    <rPh sb="21" eb="23">
      <t>メンセキ</t>
    </rPh>
    <rPh sb="24" eb="26">
      <t>キサイ</t>
    </rPh>
    <phoneticPr fontId="2"/>
  </si>
  <si>
    <t>施工
着手
年月日</t>
    <rPh sb="0" eb="2">
      <t>セコウ</t>
    </rPh>
    <rPh sb="3" eb="5">
      <t>チャクシュ</t>
    </rPh>
    <rPh sb="6" eb="9">
      <t>ネンガッピ</t>
    </rPh>
    <phoneticPr fontId="2"/>
  </si>
  <si>
    <t>　　（１）農業経営改善計画認定者（認定農業者）又は認定見込者、（２）持続性の高い農業生産方式の導入計画認定者（エコファーマー）又は環境負荷低減事業活動実施計画認定者（にいがたエコファーマー）。いずれも認定見込者を含む。（３）新潟県特別栽培農産物認証制度認証者、（４）有機JAS認証制度認証者、（５）食と花の銘産品を生産する販売農家</t>
    <rPh sb="161" eb="163">
      <t>ハンバイ</t>
    </rPh>
    <rPh sb="163" eb="165">
      <t>ノウカ</t>
    </rPh>
    <phoneticPr fontId="4"/>
  </si>
  <si>
    <t>団体名
または
法人名</t>
    <rPh sb="0" eb="2">
      <t>ダンタイ</t>
    </rPh>
    <rPh sb="2" eb="3">
      <t>メイ</t>
    </rPh>
    <rPh sb="8" eb="10">
      <t>ホウジン</t>
    </rPh>
    <rPh sb="10" eb="11">
      <t>メイ</t>
    </rPh>
    <phoneticPr fontId="2"/>
  </si>
  <si>
    <t>代表者名
（団体の場合は受益農家名）</t>
    <rPh sb="0" eb="3">
      <t>ダイヒョウシャ</t>
    </rPh>
    <rPh sb="3" eb="4">
      <t>メイ</t>
    </rPh>
    <rPh sb="6" eb="8">
      <t>ダンタイ</t>
    </rPh>
    <rPh sb="9" eb="11">
      <t>バアイ</t>
    </rPh>
    <rPh sb="12" eb="14">
      <t>ジュエキ</t>
    </rPh>
    <rPh sb="14" eb="16">
      <t>ノウカ</t>
    </rPh>
    <rPh sb="16" eb="17">
      <t>メイ</t>
    </rPh>
    <phoneticPr fontId="2"/>
  </si>
  <si>
    <t>住所
（団体の場合は受益者）</t>
    <rPh sb="0" eb="2">
      <t>ジュウショ</t>
    </rPh>
    <rPh sb="4" eb="6">
      <t>ダンタイ</t>
    </rPh>
    <rPh sb="7" eb="9">
      <t>バアイ</t>
    </rPh>
    <rPh sb="10" eb="13">
      <t>ジュエキシャ</t>
    </rPh>
    <phoneticPr fontId="2"/>
  </si>
  <si>
    <t>元気な農業申請時施設
番号</t>
    <rPh sb="0" eb="2">
      <t>ゲンキ</t>
    </rPh>
    <rPh sb="3" eb="5">
      <t>ノウギョウ</t>
    </rPh>
    <rPh sb="5" eb="8">
      <t>シンセイジ</t>
    </rPh>
    <rPh sb="8" eb="10">
      <t>シセツ</t>
    </rPh>
    <rPh sb="11" eb="13">
      <t>バンゴウ</t>
    </rPh>
    <phoneticPr fontId="2"/>
  </si>
  <si>
    <t>施設内に暖房機有</t>
    <rPh sb="0" eb="2">
      <t>シセツ</t>
    </rPh>
    <rPh sb="2" eb="3">
      <t>ナイ</t>
    </rPh>
    <rPh sb="4" eb="6">
      <t>ダンボウ</t>
    </rPh>
    <rPh sb="6" eb="7">
      <t>キ</t>
    </rPh>
    <rPh sb="7" eb="8">
      <t>アリ</t>
    </rPh>
    <phoneticPr fontId="2"/>
  </si>
  <si>
    <t>備考</t>
    <rPh sb="0" eb="2">
      <t>ビコウ</t>
    </rPh>
    <phoneticPr fontId="2"/>
  </si>
  <si>
    <t>○</t>
  </si>
  <si>
    <t>ハウスごとに記載</t>
    <rPh sb="6" eb="8">
      <t>キサイ</t>
    </rPh>
    <phoneticPr fontId="2"/>
  </si>
  <si>
    <t>新潟　花子</t>
    <rPh sb="0" eb="2">
      <t>ニイガタ</t>
    </rPh>
    <rPh sb="3" eb="5">
      <t>ハナコ</t>
    </rPh>
    <phoneticPr fontId="2"/>
  </si>
  <si>
    <t>利用回数</t>
    <rPh sb="0" eb="2">
      <t>リヨウ</t>
    </rPh>
    <rPh sb="2" eb="4">
      <t>カイスウ</t>
    </rPh>
    <phoneticPr fontId="2"/>
  </si>
  <si>
    <t>1回目</t>
    <rPh sb="1" eb="3">
      <t>カイメ</t>
    </rPh>
    <phoneticPr fontId="2"/>
  </si>
  <si>
    <t>内張り</t>
    <rPh sb="0" eb="1">
      <t>ウチ</t>
    </rPh>
    <rPh sb="1" eb="2">
      <t>バ</t>
    </rPh>
    <phoneticPr fontId="2"/>
  </si>
  <si>
    <t>元気な農業
補助額</t>
    <rPh sb="0" eb="2">
      <t>ゲンキ</t>
    </rPh>
    <rPh sb="3" eb="5">
      <t>ノウギョウ</t>
    </rPh>
    <rPh sb="6" eb="8">
      <t>ホジョ</t>
    </rPh>
    <rPh sb="8" eb="9">
      <t>ガク</t>
    </rPh>
    <phoneticPr fontId="2"/>
  </si>
  <si>
    <t>上乗せ補助額</t>
    <rPh sb="0" eb="2">
      <t>ウワノ</t>
    </rPh>
    <rPh sb="3" eb="5">
      <t>ホジョ</t>
    </rPh>
    <rPh sb="5" eb="6">
      <t>ガク</t>
    </rPh>
    <phoneticPr fontId="2"/>
  </si>
  <si>
    <t>①</t>
    <phoneticPr fontId="2"/>
  </si>
  <si>
    <t>②</t>
    <phoneticPr fontId="2"/>
  </si>
  <si>
    <t>③</t>
    <phoneticPr fontId="2"/>
  </si>
  <si>
    <t>元気＋上乗せ補助額</t>
    <rPh sb="0" eb="2">
      <t>ゲンキ</t>
    </rPh>
    <rPh sb="3" eb="5">
      <t>ウワノ</t>
    </rPh>
    <rPh sb="6" eb="8">
      <t>ホジョ</t>
    </rPh>
    <rPh sb="8" eb="9">
      <t>ガク</t>
    </rPh>
    <phoneticPr fontId="2"/>
  </si>
  <si>
    <t>④</t>
    <phoneticPr fontId="2"/>
  </si>
  <si>
    <t>2回目以降</t>
    <rPh sb="1" eb="3">
      <t>カイメ</t>
    </rPh>
    <rPh sb="3" eb="5">
      <t>イコウ</t>
    </rPh>
    <phoneticPr fontId="2"/>
  </si>
  <si>
    <t>外張り</t>
    <rPh sb="0" eb="1">
      <t>ソト</t>
    </rPh>
    <rPh sb="1" eb="2">
      <t>バ</t>
    </rPh>
    <phoneticPr fontId="2"/>
  </si>
  <si>
    <t>総元気＋上乗せ補助金額</t>
    <rPh sb="0" eb="1">
      <t>ソウ</t>
    </rPh>
    <rPh sb="1" eb="3">
      <t>ゲンキ</t>
    </rPh>
    <rPh sb="4" eb="6">
      <t>ウワノ</t>
    </rPh>
    <rPh sb="7" eb="10">
      <t>ホジョキン</t>
    </rPh>
    <rPh sb="10" eb="11">
      <t>ガク</t>
    </rPh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</si>
  <si>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</si>
  <si>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</si>
  <si>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</si>
  <si>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</si>
  <si>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</si>
  <si>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</si>
  <si>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</si>
  <si>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</si>
  <si>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</si>
  <si>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</si>
  <si>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</si>
  <si>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</si>
  <si>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</si>
  <si>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</si>
  <si>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</si>
  <si>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</si>
  <si>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②＋③</t>
    <phoneticPr fontId="2"/>
  </si>
  <si>
    <t>①×0.3</t>
    <phoneticPr fontId="2"/>
  </si>
  <si>
    <t>①×0.5-②</t>
    <phoneticPr fontId="2"/>
  </si>
  <si>
    <t>⑤×0.3</t>
    <phoneticPr fontId="2"/>
  </si>
  <si>
    <t>⑥＋⑦</t>
    <phoneticPr fontId="2"/>
  </si>
  <si>
    <t>⑨×0.15</t>
    <phoneticPr fontId="2"/>
  </si>
  <si>
    <t>⑩＋⑪</t>
    <phoneticPr fontId="2"/>
  </si>
  <si>
    <t>⑬×0.15</t>
    <phoneticPr fontId="2"/>
  </si>
  <si>
    <t>⑬×0.5-⑭</t>
    <phoneticPr fontId="2"/>
  </si>
  <si>
    <t>⑨×0.5-⑩</t>
    <phoneticPr fontId="2"/>
  </si>
  <si>
    <t>⑤×0.5-⑥</t>
    <phoneticPr fontId="2"/>
  </si>
  <si>
    <t>⑭＋⑮</t>
    <phoneticPr fontId="2"/>
  </si>
  <si>
    <t>①＋⑤＋⑨＋⑬</t>
    <phoneticPr fontId="2"/>
  </si>
  <si>
    <t>④＋⑧＋⑫＋⑯</t>
    <phoneticPr fontId="2"/>
  </si>
  <si>
    <t>⑱/⑰</t>
    <phoneticPr fontId="2"/>
  </si>
  <si>
    <t>③＋⑦＋⑪＋⑮</t>
    <phoneticPr fontId="2"/>
  </si>
  <si>
    <t>受益農家ごとに50％以下</t>
    <rPh sb="0" eb="2">
      <t>ジュエキ</t>
    </rPh>
    <rPh sb="2" eb="4">
      <t>ノウカ</t>
    </rPh>
    <rPh sb="10" eb="12">
      <t>イカ</t>
    </rPh>
    <phoneticPr fontId="2"/>
  </si>
  <si>
    <t>受益農家ごとに180万円以下</t>
    <rPh sb="0" eb="4">
      <t>ジュエキノウカ</t>
    </rPh>
    <rPh sb="10" eb="12">
      <t>マンエン</t>
    </rPh>
    <rPh sb="12" eb="14">
      <t>イカ</t>
    </rPh>
    <phoneticPr fontId="2"/>
  </si>
  <si>
    <t>総補助対象
事業費</t>
    <rPh sb="0" eb="1">
      <t>ソウ</t>
    </rPh>
    <rPh sb="1" eb="3">
      <t>ホジョ</t>
    </rPh>
    <rPh sb="3" eb="5">
      <t>タイショウ</t>
    </rPh>
    <rPh sb="6" eb="9">
      <t>ジギョウヒ</t>
    </rPh>
    <phoneticPr fontId="2"/>
  </si>
  <si>
    <t>学校　太郎</t>
  </si>
  <si>
    <t xml:space="preserve">
受益農家名</t>
    <rPh sb="1" eb="3">
      <t>ジュエキ</t>
    </rPh>
    <rPh sb="3" eb="5">
      <t>ノウカ</t>
    </rPh>
    <rPh sb="5" eb="6">
      <t>メイ</t>
    </rPh>
    <phoneticPr fontId="2"/>
  </si>
  <si>
    <r>
      <rPr>
        <sz val="12"/>
        <color rgb="FFFF0000"/>
        <rFont val="BIZ UDPゴシック"/>
        <family val="3"/>
        <charset val="128"/>
      </rPr>
      <t>受益者別
対象事業費合計</t>
    </r>
    <r>
      <rPr>
        <sz val="10"/>
        <color rgb="FFFF0000"/>
        <rFont val="BIZ UDPゴシック"/>
        <family val="3"/>
        <charset val="128"/>
      </rPr>
      <t xml:space="preserve">
</t>
    </r>
    <r>
      <rPr>
        <sz val="8"/>
        <color rgb="FFFF0000"/>
        <rFont val="BIZ UDPゴシック"/>
        <family val="3"/>
        <charset val="128"/>
      </rPr>
      <t xml:space="preserve">
</t>
    </r>
    <r>
      <rPr>
        <sz val="10"/>
        <color rgb="FFFF0000"/>
        <rFont val="BIZ UDPゴシック"/>
        <family val="3"/>
        <charset val="128"/>
      </rPr>
      <t>※同一受益者の最下段に
数値を入力</t>
    </r>
    <rPh sb="0" eb="3">
      <t>ジュエキシャ</t>
    </rPh>
    <rPh sb="3" eb="4">
      <t>ベツ</t>
    </rPh>
    <rPh sb="5" eb="7">
      <t>タイショウ</t>
    </rPh>
    <rPh sb="7" eb="10">
      <t>ジギョウヒ</t>
    </rPh>
    <rPh sb="10" eb="12">
      <t>ゴウケイ</t>
    </rPh>
    <phoneticPr fontId="2"/>
  </si>
  <si>
    <t>✔</t>
    <phoneticPr fontId="2"/>
  </si>
  <si>
    <t>総上乗せ補助額
(申請額)</t>
    <rPh sb="0" eb="1">
      <t>ソウ</t>
    </rPh>
    <rPh sb="1" eb="3">
      <t>ウワノ</t>
    </rPh>
    <rPh sb="4" eb="6">
      <t>ホジョ</t>
    </rPh>
    <rPh sb="6" eb="7">
      <t>ガク</t>
    </rPh>
    <rPh sb="9" eb="12">
      <t>シンセイガク</t>
    </rPh>
    <phoneticPr fontId="2"/>
  </si>
  <si>
    <t>補助対象
事業費</t>
    <rPh sb="0" eb="2">
      <t>ホジョ</t>
    </rPh>
    <rPh sb="2" eb="4">
      <t>タイショウ</t>
    </rPh>
    <rPh sb="5" eb="8">
      <t>ジギョウヒ</t>
    </rPh>
    <phoneticPr fontId="2"/>
  </si>
  <si>
    <t>元気＋上乗せ
補助率（％）</t>
    <rPh sb="0" eb="2">
      <t>ゲンキ</t>
    </rPh>
    <rPh sb="3" eb="5">
      <t>ウワノ</t>
    </rPh>
    <rPh sb="7" eb="10">
      <t>ホジョリツ</t>
    </rPh>
    <phoneticPr fontId="2"/>
  </si>
  <si>
    <t>※千円未満
切捨</t>
    <rPh sb="1" eb="3">
      <t>センエン</t>
    </rPh>
    <rPh sb="3" eb="5">
      <t>ミマン</t>
    </rPh>
    <rPh sb="6" eb="8">
      <t>キリス</t>
    </rPh>
    <phoneticPr fontId="2"/>
  </si>
  <si>
    <t>※⑬×0.5の
時点で
千円未満切捨</t>
    <rPh sb="8" eb="10">
      <t>ジテン</t>
    </rPh>
    <rPh sb="12" eb="18">
      <t>センエンミマンキリス</t>
    </rPh>
    <phoneticPr fontId="2"/>
  </si>
  <si>
    <t>※⑨×0.5の
時点で
千円未満切捨</t>
    <rPh sb="8" eb="10">
      <t>ジテン</t>
    </rPh>
    <rPh sb="12" eb="18">
      <t>センエンミマンキリス</t>
    </rPh>
    <phoneticPr fontId="2"/>
  </si>
  <si>
    <t>※⑤×0.5の
時点で
千円未満切捨</t>
    <rPh sb="8" eb="10">
      <t>ジテン</t>
    </rPh>
    <rPh sb="12" eb="18">
      <t>センエンミマンキリス</t>
    </rPh>
    <phoneticPr fontId="2"/>
  </si>
  <si>
    <t>※①×0.5の
時点で
千円未満切捨</t>
    <rPh sb="8" eb="10">
      <t>ジテン</t>
    </rPh>
    <rPh sb="12" eb="18">
      <t>センエンミマンキリス</t>
    </rPh>
    <phoneticPr fontId="2"/>
  </si>
  <si>
    <r>
      <t xml:space="preserve">認定状況等
</t>
    </r>
    <r>
      <rPr>
        <sz val="8"/>
        <color theme="1"/>
        <rFont val="ＭＳ Ｐ明朝"/>
        <family val="1"/>
        <charset val="128"/>
      </rPr>
      <t>※下記の凡例
番号による　　</t>
    </r>
    <r>
      <rPr>
        <sz val="10"/>
        <color theme="1"/>
        <rFont val="ＭＳ Ｐ明朝"/>
        <family val="1"/>
        <charset val="128"/>
      </rPr>
      <t>　</t>
    </r>
    <rPh sb="0" eb="2">
      <t>ニンテイ</t>
    </rPh>
    <rPh sb="2" eb="5">
      <t>ジョウキョウトウ</t>
    </rPh>
    <rPh sb="7" eb="9">
      <t>カキ</t>
    </rPh>
    <rPh sb="10" eb="12">
      <t>ハンレイ</t>
    </rPh>
    <rPh sb="13" eb="15">
      <t>バンゴウ</t>
    </rPh>
    <phoneticPr fontId="4"/>
  </si>
  <si>
    <r>
      <rPr>
        <sz val="12"/>
        <color theme="1"/>
        <rFont val="BIZ UDPゴシック"/>
        <family val="3"/>
        <charset val="128"/>
      </rPr>
      <t>受益者別
対象事業費合計</t>
    </r>
    <r>
      <rPr>
        <sz val="10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※同一受益者の最下段に
数値を入力</t>
    </r>
    <rPh sb="0" eb="3">
      <t>ジュエキシャ</t>
    </rPh>
    <rPh sb="3" eb="4">
      <t>ベツ</t>
    </rPh>
    <rPh sb="5" eb="7">
      <t>タイショウ</t>
    </rPh>
    <rPh sb="7" eb="10">
      <t>ジギョウヒ</t>
    </rPh>
    <rPh sb="10" eb="12">
      <t>ゴウケイ</t>
    </rPh>
    <phoneticPr fontId="2"/>
  </si>
  <si>
    <t>※計算式が入っているので、「受益農家名」及び①・⑤・⑨・⑬の「補助対象事業費」にのみ記入してください。</t>
    <rPh sb="1" eb="4">
      <t>ケイサンシキ</t>
    </rPh>
    <rPh sb="5" eb="6">
      <t>ハイ</t>
    </rPh>
    <rPh sb="14" eb="16">
      <t>ジュエキ</t>
    </rPh>
    <rPh sb="16" eb="18">
      <t>ノウカ</t>
    </rPh>
    <rPh sb="18" eb="19">
      <t>メイ</t>
    </rPh>
    <rPh sb="20" eb="21">
      <t>オヨ</t>
    </rPh>
    <rPh sb="31" eb="33">
      <t>ホジョ</t>
    </rPh>
    <rPh sb="33" eb="35">
      <t>タイショウ</t>
    </rPh>
    <rPh sb="35" eb="38">
      <t>ジギョウヒ</t>
    </rPh>
    <rPh sb="42" eb="44">
      <t>キニュウ</t>
    </rPh>
    <phoneticPr fontId="2"/>
  </si>
  <si>
    <t>✔</t>
  </si>
  <si>
    <t>個別様式２-1号　施設園芸用の省エネルギー型資材の導入にかかる支援（元気な農業応援事業上乗せ）受益者別対象事業費算出表</t>
    <rPh sb="0" eb="2">
      <t>コベツ</t>
    </rPh>
    <rPh sb="2" eb="4">
      <t>ヨウシキ</t>
    </rPh>
    <rPh sb="7" eb="8">
      <t>ゴウ</t>
    </rPh>
    <rPh sb="9" eb="11">
      <t>シセツ</t>
    </rPh>
    <rPh sb="11" eb="14">
      <t>エンゲイヨウ</t>
    </rPh>
    <rPh sb="15" eb="16">
      <t>ショウ</t>
    </rPh>
    <rPh sb="21" eb="22">
      <t>ガタ</t>
    </rPh>
    <rPh sb="22" eb="24">
      <t>シザイ</t>
    </rPh>
    <rPh sb="25" eb="27">
      <t>ドウニュウ</t>
    </rPh>
    <rPh sb="31" eb="33">
      <t>シエン</t>
    </rPh>
    <rPh sb="34" eb="36">
      <t>ゲンキ</t>
    </rPh>
    <rPh sb="37" eb="39">
      <t>ノウギョウ</t>
    </rPh>
    <rPh sb="39" eb="41">
      <t>オウエン</t>
    </rPh>
    <rPh sb="41" eb="43">
      <t>ジギョウ</t>
    </rPh>
    <rPh sb="43" eb="45">
      <t>ウワノ</t>
    </rPh>
    <rPh sb="47" eb="50">
      <t>ジュエキシャ</t>
    </rPh>
    <rPh sb="50" eb="51">
      <t>ベツ</t>
    </rPh>
    <rPh sb="51" eb="53">
      <t>タイショウ</t>
    </rPh>
    <rPh sb="53" eb="56">
      <t>ジギョウヒ</t>
    </rPh>
    <rPh sb="56" eb="58">
      <t>サンシュツ</t>
    </rPh>
    <rPh sb="58" eb="59">
      <t>ヒョウ</t>
    </rPh>
    <phoneticPr fontId="2"/>
  </si>
  <si>
    <t>個別様式2-2号　施設園芸用の省エネルギー型資材の導入にかかる支援（元気な農業応援事業上乗せ）　受益者別補助金額集計表</t>
    <rPh sb="0" eb="2">
      <t>コベツ</t>
    </rPh>
    <rPh sb="2" eb="4">
      <t>ヨウシキ</t>
    </rPh>
    <rPh sb="7" eb="8">
      <t>ゴウ</t>
    </rPh>
    <rPh sb="9" eb="11">
      <t>シセツ</t>
    </rPh>
    <rPh sb="11" eb="14">
      <t>エンゲイヨウ</t>
    </rPh>
    <rPh sb="15" eb="16">
      <t>ショウ</t>
    </rPh>
    <rPh sb="21" eb="22">
      <t>ガタ</t>
    </rPh>
    <rPh sb="22" eb="24">
      <t>シザイ</t>
    </rPh>
    <rPh sb="25" eb="27">
      <t>ドウニュウ</t>
    </rPh>
    <rPh sb="31" eb="33">
      <t>シエン</t>
    </rPh>
    <rPh sb="52" eb="54">
      <t>ホジョ</t>
    </rPh>
    <rPh sb="54" eb="56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</si>
</sst>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月&quot;"/>
    <numFmt numFmtId="177" formatCode="#,##0&quot;ヶ月間&quot;"/>
    <numFmt numFmtId="178" formatCode="#,##0&quot;人&quot;"/>
    <numFmt numFmtId="179" formatCode="[$-411]ge\.m\.d;@"/>
    <numFmt numFmtId="180" formatCode="0.0%"/>
    <numFmt numFmtId="181" formatCode="#,##0_);[Red]\(#,##0\)"/>
  </numFmts>
  <fonts count="53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HG丸ｺﾞｼｯｸM-PRO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8"/>
      <name val="BIZ UDP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0"/>
      <name val="Segoe UI Symbol"/>
      <family val="1"/>
    </font>
    <font>
      <sz val="16"/>
      <name val="ＭＳ Ｐ明朝"/>
      <family val="1"/>
      <charset val="128"/>
    </font>
    <font>
      <sz val="16"/>
      <color rgb="FFFF0000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sz val="14"/>
      <name val="BIZ UDP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Segoe UI Symbol"/>
      <family val="1"/>
    </font>
    <font>
      <sz val="9"/>
      <color theme="1"/>
      <name val="ＭＳ Ｐ明朝"/>
      <family val="1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2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4">
    <xf numFmtId="0" fontId="0" fillId="0" borderId="0" xfId="0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38" fontId="3" fillId="0" borderId="12" xfId="1" applyFont="1" applyFill="1" applyBorder="1">
      <alignment vertical="center"/>
    </xf>
    <xf numFmtId="38" fontId="3" fillId="0" borderId="23" xfId="1" applyFont="1" applyFill="1" applyBorder="1">
      <alignment vertical="center"/>
    </xf>
    <xf numFmtId="0" fontId="3" fillId="0" borderId="25" xfId="0" applyFont="1" applyBorder="1" applyAlignment="1">
      <alignment horizontal="center" vertical="center"/>
    </xf>
    <xf numFmtId="38" fontId="3" fillId="0" borderId="27" xfId="1" applyFont="1" applyFill="1" applyBorder="1">
      <alignment vertical="center"/>
    </xf>
    <xf numFmtId="0" fontId="3" fillId="0" borderId="28" xfId="0" applyFont="1" applyBorder="1" applyAlignment="1">
      <alignment horizontal="center" vertical="center"/>
    </xf>
    <xf numFmtId="38" fontId="3" fillId="0" borderId="21" xfId="1" applyFont="1" applyFill="1" applyBorder="1">
      <alignment vertical="center"/>
    </xf>
    <xf numFmtId="38" fontId="3" fillId="0" borderId="28" xfId="1" applyFont="1" applyFill="1" applyBorder="1">
      <alignment vertical="center"/>
    </xf>
    <xf numFmtId="0" fontId="3" fillId="0" borderId="30" xfId="0" applyFont="1" applyBorder="1">
      <alignment vertical="center"/>
    </xf>
    <xf numFmtId="38" fontId="3" fillId="0" borderId="32" xfId="1" applyFont="1" applyFill="1" applyBorder="1">
      <alignment vertical="center"/>
    </xf>
    <xf numFmtId="38" fontId="3" fillId="0" borderId="33" xfId="1" applyFont="1" applyFill="1" applyBorder="1">
      <alignment vertical="center"/>
    </xf>
    <xf numFmtId="0" fontId="3" fillId="0" borderId="23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176" fontId="3" fillId="0" borderId="10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3" fillId="0" borderId="19" xfId="0" applyNumberFormat="1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176" fontId="3" fillId="0" borderId="28" xfId="0" applyNumberFormat="1" applyFont="1" applyBorder="1">
      <alignment vertical="center"/>
    </xf>
    <xf numFmtId="0" fontId="3" fillId="0" borderId="41" xfId="0" applyFont="1" applyBorder="1">
      <alignment vertical="center"/>
    </xf>
    <xf numFmtId="0" fontId="1" fillId="0" borderId="0" xfId="0" applyFont="1">
      <alignment vertical="center"/>
    </xf>
    <xf numFmtId="179" fontId="5" fillId="0" borderId="23" xfId="1" applyNumberFormat="1" applyFont="1" applyFill="1" applyBorder="1" applyAlignment="1">
      <alignment horizontal="right" vertical="center"/>
    </xf>
    <xf numFmtId="179" fontId="3" fillId="0" borderId="23" xfId="1" applyNumberFormat="1" applyFont="1" applyFill="1" applyBorder="1" applyAlignment="1">
      <alignment horizontal="center" vertical="center"/>
    </xf>
    <xf numFmtId="179" fontId="3" fillId="0" borderId="25" xfId="1" applyNumberFormat="1" applyFont="1" applyFill="1" applyBorder="1" applyAlignment="1">
      <alignment horizontal="center" vertical="center"/>
    </xf>
    <xf numFmtId="179" fontId="3" fillId="0" borderId="28" xfId="1" applyNumberFormat="1" applyFont="1" applyFill="1" applyBorder="1" applyAlignment="1">
      <alignment horizontal="center" vertical="center"/>
    </xf>
    <xf numFmtId="179" fontId="5" fillId="0" borderId="9" xfId="1" applyNumberFormat="1" applyFont="1" applyFill="1" applyBorder="1" applyAlignment="1">
      <alignment horizontal="right" vertical="center"/>
    </xf>
    <xf numFmtId="179" fontId="3" fillId="0" borderId="9" xfId="1" applyNumberFormat="1" applyFont="1" applyFill="1" applyBorder="1" applyAlignment="1">
      <alignment horizontal="center" vertical="center"/>
    </xf>
    <xf numFmtId="179" fontId="3" fillId="0" borderId="14" xfId="1" applyNumberFormat="1" applyFont="1" applyFill="1" applyBorder="1" applyAlignment="1">
      <alignment horizontal="center" vertical="center"/>
    </xf>
    <xf numFmtId="179" fontId="3" fillId="0" borderId="18" xfId="1" applyNumberFormat="1" applyFont="1" applyFill="1" applyBorder="1" applyAlignment="1">
      <alignment horizontal="center" vertical="center"/>
    </xf>
    <xf numFmtId="38" fontId="3" fillId="0" borderId="30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38" fontId="3" fillId="0" borderId="0" xfId="1" applyFont="1" applyFill="1" applyBorder="1">
      <alignment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54" xfId="1" applyFont="1" applyFill="1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178" fontId="3" fillId="0" borderId="31" xfId="0" applyNumberFormat="1" applyFont="1" applyBorder="1" applyAlignment="1">
      <alignment horizontal="center" vertical="center"/>
    </xf>
    <xf numFmtId="0" fontId="0" fillId="0" borderId="45" xfId="0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180" fontId="0" fillId="0" borderId="0" xfId="0" applyNumberFormat="1">
      <alignment vertical="center"/>
    </xf>
    <xf numFmtId="180" fontId="3" fillId="0" borderId="0" xfId="0" applyNumberFormat="1" applyFont="1">
      <alignment vertical="center"/>
    </xf>
    <xf numFmtId="0" fontId="0" fillId="0" borderId="84" xfId="0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7" fontId="3" fillId="0" borderId="12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38" fontId="3" fillId="0" borderId="42" xfId="1" applyFont="1" applyFill="1" applyBorder="1" applyAlignment="1">
      <alignment horizontal="center" vertical="center"/>
    </xf>
    <xf numFmtId="38" fontId="3" fillId="0" borderId="22" xfId="1" applyFont="1" applyFill="1" applyBorder="1">
      <alignment vertical="center"/>
    </xf>
    <xf numFmtId="38" fontId="3" fillId="0" borderId="41" xfId="1" applyFont="1" applyFill="1" applyBorder="1" applyAlignment="1">
      <alignment horizontal="center" vertical="center"/>
    </xf>
    <xf numFmtId="0" fontId="3" fillId="0" borderId="54" xfId="0" applyFont="1" applyBorder="1">
      <alignment vertical="center"/>
    </xf>
    <xf numFmtId="0" fontId="3" fillId="0" borderId="44" xfId="0" applyFont="1" applyBorder="1">
      <alignment vertical="center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23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vertical="center" shrinkToFit="1"/>
    </xf>
    <xf numFmtId="0" fontId="11" fillId="3" borderId="23" xfId="0" applyFont="1" applyFill="1" applyBorder="1" applyAlignment="1">
      <alignment vertical="center" shrinkToFit="1"/>
    </xf>
    <xf numFmtId="176" fontId="11" fillId="3" borderId="10" xfId="0" applyNumberFormat="1" applyFont="1" applyFill="1" applyBorder="1" applyAlignment="1">
      <alignment vertical="center" shrinkToFit="1"/>
    </xf>
    <xf numFmtId="0" fontId="11" fillId="3" borderId="34" xfId="0" applyFont="1" applyFill="1" applyBorder="1" applyAlignment="1">
      <alignment horizontal="center" vertical="center" shrinkToFit="1"/>
    </xf>
    <xf numFmtId="176" fontId="11" fillId="3" borderId="23" xfId="0" applyNumberFormat="1" applyFont="1" applyFill="1" applyBorder="1" applyAlignment="1">
      <alignment vertical="center" shrinkToFit="1"/>
    </xf>
    <xf numFmtId="177" fontId="11" fillId="3" borderId="10" xfId="0" applyNumberFormat="1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vertical="center" shrinkToFit="1"/>
    </xf>
    <xf numFmtId="38" fontId="11" fillId="3" borderId="12" xfId="1" applyFont="1" applyFill="1" applyBorder="1" applyAlignment="1">
      <alignment vertical="center" shrinkToFit="1"/>
    </xf>
    <xf numFmtId="179" fontId="12" fillId="3" borderId="23" xfId="1" applyNumberFormat="1" applyFont="1" applyFill="1" applyBorder="1" applyAlignment="1">
      <alignment horizontal="right" vertical="center" shrinkToFit="1"/>
    </xf>
    <xf numFmtId="179" fontId="12" fillId="3" borderId="9" xfId="1" applyNumberFormat="1" applyFont="1" applyFill="1" applyBorder="1" applyAlignment="1">
      <alignment horizontal="right" vertical="center" shrinkToFit="1"/>
    </xf>
    <xf numFmtId="38" fontId="11" fillId="3" borderId="23" xfId="1" applyFont="1" applyFill="1" applyBorder="1" applyAlignment="1">
      <alignment vertical="center" shrinkToFit="1"/>
    </xf>
    <xf numFmtId="0" fontId="11" fillId="3" borderId="13" xfId="0" applyFont="1" applyFill="1" applyBorder="1" applyAlignment="1">
      <alignment horizontal="center" vertical="center" shrinkToFit="1"/>
    </xf>
    <xf numFmtId="0" fontId="11" fillId="3" borderId="25" xfId="0" applyFont="1" applyFill="1" applyBorder="1" applyAlignment="1">
      <alignment horizontal="center" vertical="center" shrinkToFit="1"/>
    </xf>
    <xf numFmtId="0" fontId="11" fillId="3" borderId="40" xfId="0" applyFont="1" applyFill="1" applyBorder="1" applyAlignment="1">
      <alignment vertical="center" shrinkToFit="1"/>
    </xf>
    <xf numFmtId="0" fontId="11" fillId="3" borderId="38" xfId="0" applyFont="1" applyFill="1" applyBorder="1" applyAlignment="1">
      <alignment horizontal="center" vertical="center" shrinkToFit="1"/>
    </xf>
    <xf numFmtId="0" fontId="11" fillId="3" borderId="38" xfId="0" applyFont="1" applyFill="1" applyBorder="1" applyAlignment="1">
      <alignment vertical="center" shrinkToFit="1"/>
    </xf>
    <xf numFmtId="0" fontId="11" fillId="3" borderId="36" xfId="0" applyFont="1" applyFill="1" applyBorder="1" applyAlignment="1">
      <alignment vertical="center" shrinkToFit="1"/>
    </xf>
    <xf numFmtId="176" fontId="11" fillId="3" borderId="37" xfId="0" applyNumberFormat="1" applyFont="1" applyFill="1" applyBorder="1" applyAlignment="1">
      <alignment vertical="center" shrinkToFit="1"/>
    </xf>
    <xf numFmtId="0" fontId="11" fillId="3" borderId="39" xfId="0" applyFont="1" applyFill="1" applyBorder="1" applyAlignment="1">
      <alignment horizontal="center" vertical="center" shrinkToFit="1"/>
    </xf>
    <xf numFmtId="176" fontId="11" fillId="3" borderId="38" xfId="0" applyNumberFormat="1" applyFont="1" applyFill="1" applyBorder="1" applyAlignment="1">
      <alignment vertical="center" shrinkToFit="1"/>
    </xf>
    <xf numFmtId="177" fontId="11" fillId="3" borderId="37" xfId="0" applyNumberFormat="1" applyFont="1" applyFill="1" applyBorder="1" applyAlignment="1">
      <alignment horizontal="center" vertical="center" shrinkToFit="1"/>
    </xf>
    <xf numFmtId="0" fontId="11" fillId="3" borderId="35" xfId="0" applyFont="1" applyFill="1" applyBorder="1" applyAlignment="1">
      <alignment vertical="center" shrinkToFit="1"/>
    </xf>
    <xf numFmtId="38" fontId="11" fillId="3" borderId="40" xfId="1" applyFont="1" applyFill="1" applyBorder="1" applyAlignment="1">
      <alignment vertical="center" shrinkToFit="1"/>
    </xf>
    <xf numFmtId="179" fontId="12" fillId="3" borderId="38" xfId="1" applyNumberFormat="1" applyFont="1" applyFill="1" applyBorder="1" applyAlignment="1">
      <alignment horizontal="right" vertical="center" shrinkToFit="1"/>
    </xf>
    <xf numFmtId="179" fontId="12" fillId="3" borderId="36" xfId="1" applyNumberFormat="1" applyFont="1" applyFill="1" applyBorder="1" applyAlignment="1">
      <alignment horizontal="right" vertical="center" shrinkToFit="1"/>
    </xf>
    <xf numFmtId="38" fontId="11" fillId="3" borderId="38" xfId="1" applyFont="1" applyFill="1" applyBorder="1" applyAlignment="1">
      <alignment vertical="center" shrinkToFit="1"/>
    </xf>
    <xf numFmtId="0" fontId="11" fillId="3" borderId="51" xfId="0" applyFont="1" applyFill="1" applyBorder="1" applyAlignment="1">
      <alignment horizontal="center" vertical="center" shrinkToFit="1"/>
    </xf>
    <xf numFmtId="0" fontId="11" fillId="3" borderId="69" xfId="0" applyFont="1" applyFill="1" applyBorder="1" applyAlignment="1">
      <alignment horizontal="center" vertical="center" shrinkToFit="1"/>
    </xf>
    <xf numFmtId="0" fontId="11" fillId="3" borderId="52" xfId="0" applyFont="1" applyFill="1" applyBorder="1" applyAlignment="1">
      <alignment vertical="center" shrinkToFit="1"/>
    </xf>
    <xf numFmtId="0" fontId="11" fillId="3" borderId="11" xfId="0" applyFont="1" applyFill="1" applyBorder="1" applyAlignment="1">
      <alignment horizontal="center" vertical="center" shrinkToFit="1"/>
    </xf>
    <xf numFmtId="0" fontId="11" fillId="3" borderId="64" xfId="0" applyFont="1" applyFill="1" applyBorder="1" applyAlignment="1">
      <alignment horizontal="center" vertical="center" shrinkToFit="1"/>
    </xf>
    <xf numFmtId="0" fontId="11" fillId="3" borderId="57" xfId="0" applyFont="1" applyFill="1" applyBorder="1" applyAlignment="1">
      <alignment horizontal="center" vertical="center" shrinkToFit="1"/>
    </xf>
    <xf numFmtId="0" fontId="11" fillId="3" borderId="61" xfId="0" applyFont="1" applyFill="1" applyBorder="1" applyAlignment="1">
      <alignment vertical="center" shrinkToFit="1"/>
    </xf>
    <xf numFmtId="0" fontId="11" fillId="3" borderId="62" xfId="0" applyFont="1" applyFill="1" applyBorder="1" applyAlignment="1">
      <alignment vertical="center" shrinkToFit="1"/>
    </xf>
    <xf numFmtId="0" fontId="11" fillId="3" borderId="35" xfId="0" applyFont="1" applyFill="1" applyBorder="1" applyAlignment="1">
      <alignment horizontal="center" vertical="center" shrinkToFit="1"/>
    </xf>
    <xf numFmtId="180" fontId="3" fillId="0" borderId="0" xfId="0" applyNumberFormat="1" applyFont="1" applyAlignment="1">
      <alignment vertical="center" wrapText="1"/>
    </xf>
    <xf numFmtId="180" fontId="0" fillId="0" borderId="0" xfId="0" applyNumberFormat="1" applyAlignment="1">
      <alignment vertical="center" wrapText="1"/>
    </xf>
    <xf numFmtId="0" fontId="3" fillId="0" borderId="68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66" xfId="0" applyFont="1" applyBorder="1">
      <alignment vertical="center"/>
    </xf>
    <xf numFmtId="0" fontId="3" fillId="0" borderId="84" xfId="0" applyFont="1" applyBorder="1">
      <alignment vertical="center"/>
    </xf>
    <xf numFmtId="0" fontId="3" fillId="0" borderId="73" xfId="0" applyFont="1" applyBorder="1">
      <alignment vertical="center"/>
    </xf>
    <xf numFmtId="0" fontId="3" fillId="0" borderId="74" xfId="0" applyFont="1" applyBorder="1">
      <alignment vertical="center"/>
    </xf>
    <xf numFmtId="0" fontId="14" fillId="4" borderId="0" xfId="0" applyFont="1" applyFill="1">
      <alignment vertical="center"/>
    </xf>
    <xf numFmtId="0" fontId="14" fillId="4" borderId="68" xfId="0" applyFont="1" applyFill="1" applyBorder="1">
      <alignment vertical="center"/>
    </xf>
    <xf numFmtId="180" fontId="14" fillId="4" borderId="0" xfId="0" applyNumberFormat="1" applyFont="1" applyFill="1">
      <alignment vertical="center"/>
    </xf>
    <xf numFmtId="0" fontId="14" fillId="0" borderId="68" xfId="0" applyFont="1" applyBorder="1">
      <alignment vertical="center"/>
    </xf>
    <xf numFmtId="0" fontId="14" fillId="0" borderId="0" xfId="0" applyFont="1">
      <alignment vertical="center"/>
    </xf>
    <xf numFmtId="181" fontId="19" fillId="2" borderId="103" xfId="0" applyNumberFormat="1" applyFont="1" applyFill="1" applyBorder="1" applyAlignment="1">
      <alignment horizontal="center" vertical="center" wrapText="1"/>
    </xf>
    <xf numFmtId="181" fontId="19" fillId="0" borderId="46" xfId="0" applyNumberFormat="1" applyFont="1" applyBorder="1" applyAlignment="1">
      <alignment horizontal="center" vertical="center" wrapText="1"/>
    </xf>
    <xf numFmtId="181" fontId="19" fillId="0" borderId="5" xfId="0" applyNumberFormat="1" applyFont="1" applyBorder="1" applyAlignment="1">
      <alignment horizontal="center" vertical="center" wrapText="1"/>
    </xf>
    <xf numFmtId="181" fontId="19" fillId="0" borderId="21" xfId="0" applyNumberFormat="1" applyFont="1" applyBorder="1" applyAlignment="1">
      <alignment horizontal="center" vertical="center" wrapText="1"/>
    </xf>
    <xf numFmtId="181" fontId="19" fillId="0" borderId="3" xfId="0" applyNumberFormat="1" applyFont="1" applyBorder="1" applyAlignment="1">
      <alignment horizontal="center" vertical="center" wrapText="1"/>
    </xf>
    <xf numFmtId="181" fontId="19" fillId="0" borderId="2" xfId="0" applyNumberFormat="1" applyFont="1" applyBorder="1" applyAlignment="1">
      <alignment horizontal="center" vertical="center"/>
    </xf>
    <xf numFmtId="180" fontId="19" fillId="0" borderId="18" xfId="0" applyNumberFormat="1" applyFont="1" applyBorder="1" applyAlignment="1">
      <alignment horizontal="center" vertical="center"/>
    </xf>
    <xf numFmtId="181" fontId="19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38" fontId="11" fillId="3" borderId="10" xfId="1" applyFont="1" applyFill="1" applyBorder="1" applyAlignment="1">
      <alignment vertical="center" shrinkToFit="1"/>
    </xf>
    <xf numFmtId="38" fontId="11" fillId="3" borderId="37" xfId="1" applyFont="1" applyFill="1" applyBorder="1" applyAlignment="1">
      <alignment vertical="center" shrinkToFit="1"/>
    </xf>
    <xf numFmtId="38" fontId="3" fillId="0" borderId="10" xfId="1" applyFont="1" applyFill="1" applyBorder="1">
      <alignment vertical="center"/>
    </xf>
    <xf numFmtId="38" fontId="3" fillId="0" borderId="15" xfId="1" applyFont="1" applyFill="1" applyBorder="1">
      <alignment vertical="center"/>
    </xf>
    <xf numFmtId="38" fontId="3" fillId="0" borderId="19" xfId="1" applyFont="1" applyFill="1" applyBorder="1">
      <alignment vertical="center"/>
    </xf>
    <xf numFmtId="3" fontId="11" fillId="3" borderId="84" xfId="0" applyNumberFormat="1" applyFont="1" applyFill="1" applyBorder="1" applyAlignment="1">
      <alignment vertical="center" shrinkToFit="1"/>
    </xf>
    <xf numFmtId="0" fontId="11" fillId="3" borderId="85" xfId="0" applyFont="1" applyFill="1" applyBorder="1" applyAlignment="1">
      <alignment vertical="center" shrinkToFit="1"/>
    </xf>
    <xf numFmtId="0" fontId="11" fillId="3" borderId="84" xfId="0" applyFont="1" applyFill="1" applyBorder="1" applyAlignment="1">
      <alignment vertical="center" shrinkToFit="1"/>
    </xf>
    <xf numFmtId="0" fontId="11" fillId="3" borderId="68" xfId="0" applyFont="1" applyFill="1" applyBorder="1" applyAlignment="1">
      <alignment vertical="center" shrinkToFit="1"/>
    </xf>
    <xf numFmtId="0" fontId="6" fillId="0" borderId="67" xfId="0" applyFont="1" applyBorder="1">
      <alignment vertical="center"/>
    </xf>
    <xf numFmtId="0" fontId="6" fillId="0" borderId="88" xfId="0" applyFont="1" applyBorder="1">
      <alignment vertical="center"/>
    </xf>
    <xf numFmtId="0" fontId="3" fillId="0" borderId="107" xfId="0" applyFont="1" applyBorder="1">
      <alignment vertical="center"/>
    </xf>
    <xf numFmtId="0" fontId="11" fillId="3" borderId="94" xfId="0" applyFont="1" applyFill="1" applyBorder="1" applyAlignment="1">
      <alignment horizontal="center" vertical="center" shrinkToFit="1"/>
    </xf>
    <xf numFmtId="0" fontId="11" fillId="3" borderId="105" xfId="0" applyFont="1" applyFill="1" applyBorder="1" applyAlignment="1">
      <alignment horizontal="center" vertical="center" shrinkToFit="1"/>
    </xf>
    <xf numFmtId="0" fontId="11" fillId="3" borderId="104" xfId="0" applyFont="1" applyFill="1" applyBorder="1" applyAlignment="1">
      <alignment horizontal="center" vertical="center" shrinkToFit="1"/>
    </xf>
    <xf numFmtId="0" fontId="3" fillId="0" borderId="10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11" fillId="3" borderId="11" xfId="0" applyFont="1" applyFill="1" applyBorder="1" applyAlignment="1">
      <alignment vertical="center" shrinkToFit="1"/>
    </xf>
    <xf numFmtId="0" fontId="11" fillId="3" borderId="39" xfId="0" applyFont="1" applyFill="1" applyBorder="1" applyAlignment="1">
      <alignment vertical="center" shrinkToFit="1"/>
    </xf>
    <xf numFmtId="0" fontId="3" fillId="0" borderId="11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0" xfId="0" applyFont="1" applyBorder="1">
      <alignment vertical="center"/>
    </xf>
    <xf numFmtId="0" fontId="11" fillId="3" borderId="58" xfId="0" applyFont="1" applyFill="1" applyBorder="1" applyAlignment="1">
      <alignment vertical="center" shrinkToFit="1"/>
    </xf>
    <xf numFmtId="0" fontId="11" fillId="3" borderId="25" xfId="0" applyFont="1" applyFill="1" applyBorder="1" applyAlignment="1">
      <alignment vertical="center" shrinkToFit="1"/>
    </xf>
    <xf numFmtId="38" fontId="10" fillId="3" borderId="94" xfId="1" applyFont="1" applyFill="1" applyBorder="1" applyAlignment="1">
      <alignment horizontal="center" vertical="center" shrinkToFit="1"/>
    </xf>
    <xf numFmtId="38" fontId="10" fillId="3" borderId="105" xfId="1" applyFont="1" applyFill="1" applyBorder="1" applyAlignment="1">
      <alignment horizontal="center" vertical="center" shrinkToFit="1"/>
    </xf>
    <xf numFmtId="38" fontId="10" fillId="3" borderId="104" xfId="1" applyFont="1" applyFill="1" applyBorder="1" applyAlignment="1">
      <alignment horizontal="center" vertical="center" shrinkToFit="1"/>
    </xf>
    <xf numFmtId="38" fontId="3" fillId="0" borderId="104" xfId="1" applyFont="1" applyFill="1" applyBorder="1" applyAlignment="1">
      <alignment horizontal="center" vertical="center"/>
    </xf>
    <xf numFmtId="38" fontId="3" fillId="0" borderId="95" xfId="1" applyFont="1" applyFill="1" applyBorder="1" applyAlignment="1">
      <alignment horizontal="center" vertical="center"/>
    </xf>
    <xf numFmtId="38" fontId="3" fillId="0" borderId="105" xfId="1" applyFont="1" applyFill="1" applyBorder="1" applyAlignment="1">
      <alignment horizontal="center" vertical="center"/>
    </xf>
    <xf numFmtId="38" fontId="15" fillId="3" borderId="104" xfId="1" applyFont="1" applyFill="1" applyBorder="1" applyAlignment="1">
      <alignment vertical="center" shrinkToFit="1"/>
    </xf>
    <xf numFmtId="38" fontId="10" fillId="3" borderId="105" xfId="1" applyFont="1" applyFill="1" applyBorder="1" applyAlignment="1">
      <alignment vertical="center" shrinkToFit="1"/>
    </xf>
    <xf numFmtId="38" fontId="10" fillId="3" borderId="104" xfId="1" applyFont="1" applyFill="1" applyBorder="1" applyAlignment="1">
      <alignment vertical="center" shrinkToFit="1"/>
    </xf>
    <xf numFmtId="38" fontId="10" fillId="3" borderId="96" xfId="1" applyFont="1" applyFill="1" applyBorder="1" applyAlignment="1">
      <alignment vertical="center" shrinkToFit="1"/>
    </xf>
    <xf numFmtId="38" fontId="3" fillId="0" borderId="104" xfId="1" applyFont="1" applyFill="1" applyBorder="1">
      <alignment vertical="center"/>
    </xf>
    <xf numFmtId="38" fontId="3" fillId="0" borderId="105" xfId="1" applyFont="1" applyFill="1" applyBorder="1">
      <alignment vertical="center"/>
    </xf>
    <xf numFmtId="0" fontId="15" fillId="2" borderId="97" xfId="0" applyFont="1" applyFill="1" applyBorder="1" applyAlignment="1">
      <alignment horizontal="right"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24" fillId="2" borderId="102" xfId="0" applyFont="1" applyFill="1" applyBorder="1" applyAlignment="1">
      <alignment horizontal="center" vertical="center"/>
    </xf>
    <xf numFmtId="0" fontId="25" fillId="2" borderId="102" xfId="0" applyFont="1" applyFill="1" applyBorder="1" applyAlignment="1">
      <alignment horizontal="center" vertical="center"/>
    </xf>
    <xf numFmtId="0" fontId="26" fillId="2" borderId="102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20" fillId="0" borderId="0" xfId="0" applyFont="1">
      <alignment vertical="center"/>
    </xf>
    <xf numFmtId="181" fontId="20" fillId="0" borderId="0" xfId="0" applyNumberFormat="1" applyFont="1">
      <alignment vertical="center"/>
    </xf>
    <xf numFmtId="180" fontId="20" fillId="0" borderId="0" xfId="0" applyNumberFormat="1" applyFont="1">
      <alignment vertical="center"/>
    </xf>
    <xf numFmtId="181" fontId="20" fillId="0" borderId="0" xfId="0" applyNumberFormat="1" applyFont="1" applyAlignment="1">
      <alignment horizontal="right" vertical="center"/>
    </xf>
    <xf numFmtId="181" fontId="18" fillId="0" borderId="3" xfId="0" applyNumberFormat="1" applyFont="1" applyBorder="1" applyAlignment="1">
      <alignment horizontal="center" vertical="center" wrapText="1"/>
    </xf>
    <xf numFmtId="181" fontId="20" fillId="0" borderId="96" xfId="0" applyNumberFormat="1" applyFont="1" applyBorder="1" applyAlignment="1">
      <alignment horizontal="center" vertical="center" wrapText="1"/>
    </xf>
    <xf numFmtId="181" fontId="20" fillId="0" borderId="57" xfId="0" applyNumberFormat="1" applyFont="1" applyBorder="1" applyAlignment="1">
      <alignment horizontal="center" vertical="center" wrapText="1"/>
    </xf>
    <xf numFmtId="181" fontId="20" fillId="0" borderId="61" xfId="0" applyNumberFormat="1" applyFont="1" applyBorder="1" applyAlignment="1">
      <alignment horizontal="center" vertical="center" wrapText="1"/>
    </xf>
    <xf numFmtId="181" fontId="20" fillId="0" borderId="65" xfId="0" applyNumberFormat="1" applyFont="1" applyBorder="1" applyAlignment="1">
      <alignment horizontal="center" vertical="center" wrapText="1"/>
    </xf>
    <xf numFmtId="0" fontId="20" fillId="0" borderId="97" xfId="0" applyFont="1" applyBorder="1" applyAlignment="1">
      <alignment horizontal="center" vertical="center"/>
    </xf>
    <xf numFmtId="181" fontId="20" fillId="0" borderId="97" xfId="0" applyNumberFormat="1" applyFont="1" applyBorder="1" applyAlignment="1">
      <alignment horizontal="center" vertical="center" wrapText="1"/>
    </xf>
    <xf numFmtId="181" fontId="20" fillId="0" borderId="46" xfId="0" applyNumberFormat="1" applyFont="1" applyBorder="1" applyAlignment="1">
      <alignment horizontal="center" vertical="center" wrapText="1"/>
    </xf>
    <xf numFmtId="181" fontId="20" fillId="0" borderId="5" xfId="0" applyNumberFormat="1" applyFont="1" applyBorder="1" applyAlignment="1">
      <alignment horizontal="center" vertical="center" wrapText="1"/>
    </xf>
    <xf numFmtId="181" fontId="20" fillId="0" borderId="3" xfId="0" applyNumberFormat="1" applyFont="1" applyBorder="1" applyAlignment="1">
      <alignment horizontal="center" vertical="center" wrapText="1"/>
    </xf>
    <xf numFmtId="181" fontId="20" fillId="0" borderId="2" xfId="0" applyNumberFormat="1" applyFont="1" applyBorder="1" applyAlignment="1">
      <alignment horizontal="center" vertical="center" wrapText="1"/>
    </xf>
    <xf numFmtId="180" fontId="20" fillId="0" borderId="5" xfId="0" applyNumberFormat="1" applyFont="1" applyBorder="1" applyAlignment="1">
      <alignment horizontal="center" vertical="center" wrapText="1"/>
    </xf>
    <xf numFmtId="181" fontId="29" fillId="4" borderId="23" xfId="0" applyNumberFormat="1" applyFont="1" applyFill="1" applyBorder="1" applyAlignment="1">
      <alignment vertical="center" shrinkToFit="1"/>
    </xf>
    <xf numFmtId="181" fontId="29" fillId="4" borderId="23" xfId="1" applyNumberFormat="1" applyFont="1" applyFill="1" applyBorder="1" applyAlignment="1">
      <alignment vertical="center" shrinkToFit="1"/>
    </xf>
    <xf numFmtId="181" fontId="29" fillId="4" borderId="12" xfId="1" applyNumberFormat="1" applyFont="1" applyFill="1" applyBorder="1" applyAlignment="1">
      <alignment vertical="center" shrinkToFit="1"/>
    </xf>
    <xf numFmtId="181" fontId="29" fillId="4" borderId="84" xfId="1" applyNumberFormat="1" applyFont="1" applyFill="1" applyBorder="1" applyAlignment="1">
      <alignment vertical="center" shrinkToFit="1"/>
    </xf>
    <xf numFmtId="181" fontId="29" fillId="0" borderId="23" xfId="1" applyNumberFormat="1" applyFont="1" applyFill="1" applyBorder="1" applyAlignment="1">
      <alignment vertical="center" shrinkToFit="1"/>
    </xf>
    <xf numFmtId="180" fontId="29" fillId="0" borderId="23" xfId="1" applyNumberFormat="1" applyFont="1" applyFill="1" applyBorder="1" applyAlignment="1">
      <alignment vertical="center" shrinkToFit="1"/>
    </xf>
    <xf numFmtId="181" fontId="31" fillId="0" borderId="12" xfId="1" applyNumberFormat="1" applyFont="1" applyFill="1" applyBorder="1" applyAlignment="1">
      <alignment vertical="center" shrinkToFit="1"/>
    </xf>
    <xf numFmtId="0" fontId="29" fillId="4" borderId="95" xfId="0" applyFont="1" applyFill="1" applyBorder="1" applyAlignment="1">
      <alignment vertical="center" shrinkToFit="1"/>
    </xf>
    <xf numFmtId="180" fontId="29" fillId="0" borderId="25" xfId="1" applyNumberFormat="1" applyFont="1" applyFill="1" applyBorder="1" applyAlignment="1">
      <alignment vertical="center" shrinkToFit="1"/>
    </xf>
    <xf numFmtId="181" fontId="31" fillId="0" borderId="27" xfId="1" applyNumberFormat="1" applyFont="1" applyFill="1" applyBorder="1" applyAlignment="1">
      <alignment vertical="center" shrinkToFit="1"/>
    </xf>
    <xf numFmtId="0" fontId="29" fillId="0" borderId="95" xfId="0" applyFont="1" applyBorder="1" applyAlignment="1">
      <alignment vertical="center" shrinkToFit="1"/>
    </xf>
    <xf numFmtId="181" fontId="29" fillId="0" borderId="23" xfId="0" applyNumberFormat="1" applyFont="1" applyBorder="1" applyAlignment="1">
      <alignment vertical="center" shrinkToFit="1"/>
    </xf>
    <xf numFmtId="181" fontId="29" fillId="0" borderId="12" xfId="1" applyNumberFormat="1" applyFont="1" applyFill="1" applyBorder="1" applyAlignment="1">
      <alignment vertical="center" shrinkToFit="1"/>
    </xf>
    <xf numFmtId="181" fontId="29" fillId="0" borderId="84" xfId="1" applyNumberFormat="1" applyFont="1" applyFill="1" applyBorder="1" applyAlignment="1">
      <alignment vertical="center" shrinkToFit="1"/>
    </xf>
    <xf numFmtId="181" fontId="30" fillId="0" borderId="12" xfId="1" applyNumberFormat="1" applyFont="1" applyFill="1" applyBorder="1" applyAlignment="1">
      <alignment vertical="center" shrinkToFit="1"/>
    </xf>
    <xf numFmtId="181" fontId="30" fillId="0" borderId="27" xfId="1" applyNumberFormat="1" applyFont="1" applyFill="1" applyBorder="1" applyAlignment="1">
      <alignment vertical="center" shrinkToFit="1"/>
    </xf>
    <xf numFmtId="181" fontId="29" fillId="0" borderId="27" xfId="1" applyNumberFormat="1" applyFont="1" applyFill="1" applyBorder="1" applyAlignment="1">
      <alignment vertical="center" shrinkToFit="1"/>
    </xf>
    <xf numFmtId="0" fontId="29" fillId="0" borderId="100" xfId="0" applyFont="1" applyBorder="1" applyAlignment="1">
      <alignment vertical="center" shrinkToFit="1"/>
    </xf>
    <xf numFmtId="181" fontId="29" fillId="0" borderId="28" xfId="0" applyNumberFormat="1" applyFont="1" applyBorder="1" applyAlignment="1">
      <alignment vertical="center" shrinkToFit="1"/>
    </xf>
    <xf numFmtId="181" fontId="29" fillId="0" borderId="28" xfId="1" applyNumberFormat="1" applyFont="1" applyFill="1" applyBorder="1" applyAlignment="1">
      <alignment vertical="center" shrinkToFit="1"/>
    </xf>
    <xf numFmtId="181" fontId="29" fillId="0" borderId="21" xfId="1" applyNumberFormat="1" applyFont="1" applyFill="1" applyBorder="1" applyAlignment="1">
      <alignment vertical="center" shrinkToFit="1"/>
    </xf>
    <xf numFmtId="181" fontId="29" fillId="0" borderId="18" xfId="1" applyNumberFormat="1" applyFont="1" applyFill="1" applyBorder="1" applyAlignment="1">
      <alignment vertical="center" shrinkToFit="1"/>
    </xf>
    <xf numFmtId="180" fontId="29" fillId="0" borderId="28" xfId="1" applyNumberFormat="1" applyFont="1" applyFill="1" applyBorder="1" applyAlignment="1">
      <alignment vertical="center" shrinkToFit="1"/>
    </xf>
    <xf numFmtId="181" fontId="30" fillId="0" borderId="21" xfId="1" applyNumberFormat="1" applyFont="1" applyFill="1" applyBorder="1" applyAlignment="1">
      <alignment vertical="center" shrinkToFit="1"/>
    </xf>
    <xf numFmtId="0" fontId="32" fillId="0" borderId="0" xfId="0" applyFont="1" applyAlignment="1">
      <alignment horizontal="center" vertical="center"/>
    </xf>
    <xf numFmtId="180" fontId="32" fillId="0" borderId="0" xfId="1" applyNumberFormat="1" applyFont="1" applyFill="1" applyBorder="1">
      <alignment vertical="center"/>
    </xf>
    <xf numFmtId="181" fontId="32" fillId="0" borderId="0" xfId="1" applyNumberFormat="1" applyFont="1" applyFill="1" applyBorder="1">
      <alignment vertical="center"/>
    </xf>
    <xf numFmtId="0" fontId="32" fillId="0" borderId="0" xfId="0" applyFont="1">
      <alignment vertical="center"/>
    </xf>
    <xf numFmtId="181" fontId="32" fillId="0" borderId="0" xfId="0" applyNumberFormat="1" applyFont="1">
      <alignment vertical="center"/>
    </xf>
    <xf numFmtId="180" fontId="32" fillId="0" borderId="0" xfId="0" applyNumberFormat="1" applyFont="1">
      <alignment vertical="center"/>
    </xf>
    <xf numFmtId="0" fontId="32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181" fontId="29" fillId="0" borderId="33" xfId="1" applyNumberFormat="1" applyFont="1" applyFill="1" applyBorder="1">
      <alignment vertical="center"/>
    </xf>
    <xf numFmtId="181" fontId="29" fillId="0" borderId="42" xfId="1" applyNumberFormat="1" applyFont="1" applyFill="1" applyBorder="1">
      <alignment vertical="center"/>
    </xf>
    <xf numFmtId="181" fontId="29" fillId="0" borderId="31" xfId="1" applyNumberFormat="1" applyFont="1" applyFill="1" applyBorder="1">
      <alignment vertical="center"/>
    </xf>
    <xf numFmtId="181" fontId="29" fillId="0" borderId="22" xfId="1" applyNumberFormat="1" applyFont="1" applyFill="1" applyBorder="1">
      <alignment vertical="center"/>
    </xf>
    <xf numFmtId="181" fontId="29" fillId="0" borderId="32" xfId="1" applyNumberFormat="1" applyFont="1" applyFill="1" applyBorder="1">
      <alignment vertical="center"/>
    </xf>
    <xf numFmtId="181" fontId="29" fillId="0" borderId="93" xfId="1" applyNumberFormat="1" applyFont="1" applyFill="1" applyBorder="1">
      <alignment vertical="center"/>
    </xf>
    <xf numFmtId="180" fontId="29" fillId="0" borderId="43" xfId="1" applyNumberFormat="1" applyFont="1" applyFill="1" applyBorder="1">
      <alignment vertical="center"/>
    </xf>
    <xf numFmtId="181" fontId="30" fillId="0" borderId="32" xfId="1" applyNumberFormat="1" applyFont="1" applyFill="1" applyBorder="1">
      <alignment vertical="center"/>
    </xf>
    <xf numFmtId="178" fontId="33" fillId="0" borderId="101" xfId="0" applyNumberFormat="1" applyFont="1" applyBorder="1" applyAlignment="1">
      <alignment horizontal="center" vertical="center"/>
    </xf>
    <xf numFmtId="0" fontId="29" fillId="3" borderId="98" xfId="0" applyFont="1" applyFill="1" applyBorder="1" applyAlignment="1">
      <alignment vertical="center" shrinkToFit="1"/>
    </xf>
    <xf numFmtId="181" fontId="29" fillId="3" borderId="23" xfId="0" applyNumberFormat="1" applyFont="1" applyFill="1" applyBorder="1" applyAlignment="1">
      <alignment vertical="center" shrinkToFit="1"/>
    </xf>
    <xf numFmtId="181" fontId="29" fillId="3" borderId="23" xfId="1" applyNumberFormat="1" applyFont="1" applyFill="1" applyBorder="1" applyAlignment="1">
      <alignment vertical="center" shrinkToFit="1"/>
    </xf>
    <xf numFmtId="181" fontId="29" fillId="3" borderId="12" xfId="1" applyNumberFormat="1" applyFont="1" applyFill="1" applyBorder="1" applyAlignment="1">
      <alignment vertical="center" shrinkToFit="1"/>
    </xf>
    <xf numFmtId="181" fontId="29" fillId="3" borderId="84" xfId="1" applyNumberFormat="1" applyFont="1" applyFill="1" applyBorder="1" applyAlignment="1">
      <alignment vertical="center" shrinkToFit="1"/>
    </xf>
    <xf numFmtId="180" fontId="29" fillId="3" borderId="23" xfId="1" applyNumberFormat="1" applyFont="1" applyFill="1" applyBorder="1" applyAlignment="1">
      <alignment vertical="center" shrinkToFit="1"/>
    </xf>
    <xf numFmtId="181" fontId="31" fillId="3" borderId="12" xfId="1" applyNumberFormat="1" applyFont="1" applyFill="1" applyBorder="1" applyAlignment="1">
      <alignment vertical="center" shrinkToFit="1"/>
    </xf>
    <xf numFmtId="0" fontId="29" fillId="4" borderId="104" xfId="0" applyFont="1" applyFill="1" applyBorder="1" applyAlignment="1">
      <alignment vertical="center" shrinkToFit="1"/>
    </xf>
    <xf numFmtId="0" fontId="29" fillId="3" borderId="105" xfId="0" applyFont="1" applyFill="1" applyBorder="1" applyAlignment="1">
      <alignment vertical="center" shrinkToFit="1"/>
    </xf>
    <xf numFmtId="181" fontId="29" fillId="3" borderId="38" xfId="0" applyNumberFormat="1" applyFont="1" applyFill="1" applyBorder="1" applyAlignment="1">
      <alignment vertical="center" shrinkToFit="1"/>
    </xf>
    <xf numFmtId="181" fontId="29" fillId="3" borderId="38" xfId="1" applyNumberFormat="1" applyFont="1" applyFill="1" applyBorder="1" applyAlignment="1">
      <alignment vertical="center" shrinkToFit="1"/>
    </xf>
    <xf numFmtId="181" fontId="29" fillId="3" borderId="40" xfId="1" applyNumberFormat="1" applyFont="1" applyFill="1" applyBorder="1" applyAlignment="1">
      <alignment vertical="center" shrinkToFit="1"/>
    </xf>
    <xf numFmtId="181" fontId="29" fillId="3" borderId="85" xfId="1" applyNumberFormat="1" applyFont="1" applyFill="1" applyBorder="1" applyAlignment="1">
      <alignment vertical="center" shrinkToFit="1"/>
    </xf>
    <xf numFmtId="180" fontId="29" fillId="3" borderId="38" xfId="1" applyNumberFormat="1" applyFont="1" applyFill="1" applyBorder="1" applyAlignment="1">
      <alignment vertical="center" shrinkToFit="1"/>
    </xf>
    <xf numFmtId="181" fontId="31" fillId="3" borderId="40" xfId="1" applyNumberFormat="1" applyFont="1" applyFill="1" applyBorder="1" applyAlignment="1">
      <alignment vertical="center" shrinkToFit="1"/>
    </xf>
    <xf numFmtId="181" fontId="30" fillId="2" borderId="104" xfId="0" applyNumberFormat="1" applyFont="1" applyFill="1" applyBorder="1" applyAlignment="1">
      <alignment vertical="center" shrinkToFit="1"/>
    </xf>
    <xf numFmtId="181" fontId="30" fillId="2" borderId="105" xfId="0" applyNumberFormat="1" applyFont="1" applyFill="1" applyBorder="1" applyAlignment="1">
      <alignment vertical="center" shrinkToFit="1"/>
    </xf>
    <xf numFmtId="181" fontId="30" fillId="2" borderId="95" xfId="0" applyNumberFormat="1" applyFont="1" applyFill="1" applyBorder="1" applyAlignment="1">
      <alignment vertical="center" shrinkToFit="1"/>
    </xf>
    <xf numFmtId="0" fontId="34" fillId="0" borderId="0" xfId="0" applyFont="1">
      <alignment vertical="center"/>
    </xf>
    <xf numFmtId="180" fontId="34" fillId="0" borderId="0" xfId="0" applyNumberFormat="1" applyFont="1" applyAlignment="1">
      <alignment vertical="center" wrapText="1"/>
    </xf>
    <xf numFmtId="0" fontId="35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36" fillId="0" borderId="102" xfId="0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102" xfId="0" applyFont="1" applyBorder="1" applyAlignment="1">
      <alignment horizontal="center" vertical="center"/>
    </xf>
    <xf numFmtId="0" fontId="40" fillId="0" borderId="102" xfId="0" applyFont="1" applyBorder="1" applyAlignment="1">
      <alignment horizontal="center" vertical="center"/>
    </xf>
    <xf numFmtId="0" fontId="39" fillId="0" borderId="0" xfId="0" applyFont="1">
      <alignment vertical="center"/>
    </xf>
    <xf numFmtId="180" fontId="35" fillId="0" borderId="0" xfId="0" applyNumberFormat="1" applyFont="1">
      <alignment vertical="center"/>
    </xf>
    <xf numFmtId="0" fontId="42" fillId="0" borderId="6" xfId="0" applyFont="1" applyBorder="1">
      <alignment vertical="center"/>
    </xf>
    <xf numFmtId="0" fontId="42" fillId="0" borderId="66" xfId="0" applyFont="1" applyBorder="1">
      <alignment vertical="center"/>
    </xf>
    <xf numFmtId="0" fontId="42" fillId="0" borderId="67" xfId="0" applyFont="1" applyBorder="1">
      <alignment vertical="center"/>
    </xf>
    <xf numFmtId="0" fontId="45" fillId="0" borderId="0" xfId="0" applyFont="1">
      <alignment vertical="center"/>
    </xf>
    <xf numFmtId="0" fontId="35" fillId="0" borderId="84" xfId="0" applyFont="1" applyBorder="1" applyAlignment="1">
      <alignment horizontal="center" vertical="center"/>
    </xf>
    <xf numFmtId="0" fontId="42" fillId="0" borderId="88" xfId="0" applyFont="1" applyBorder="1">
      <alignment vertical="center"/>
    </xf>
    <xf numFmtId="0" fontId="35" fillId="0" borderId="45" xfId="0" applyFont="1" applyBorder="1" applyAlignment="1">
      <alignment horizontal="center" vertical="center" shrinkToFit="1"/>
    </xf>
    <xf numFmtId="0" fontId="35" fillId="0" borderId="3" xfId="0" applyFont="1" applyBorder="1" applyAlignment="1">
      <alignment horizontal="right" vertical="center"/>
    </xf>
    <xf numFmtId="0" fontId="35" fillId="0" borderId="46" xfId="0" applyFont="1" applyBorder="1" applyAlignment="1">
      <alignment horizontal="right" vertical="center"/>
    </xf>
    <xf numFmtId="0" fontId="35" fillId="0" borderId="2" xfId="0" applyFont="1" applyBorder="1" applyAlignment="1">
      <alignment horizontal="right" vertical="center"/>
    </xf>
    <xf numFmtId="0" fontId="43" fillId="0" borderId="97" xfId="0" applyFont="1" applyBorder="1" applyAlignment="1">
      <alignment horizontal="right" vertical="center"/>
    </xf>
    <xf numFmtId="0" fontId="47" fillId="0" borderId="0" xfId="0" applyFont="1" applyAlignment="1">
      <alignment horizontal="left" vertical="center"/>
    </xf>
    <xf numFmtId="0" fontId="48" fillId="0" borderId="0" xfId="0" applyFont="1">
      <alignment vertical="center"/>
    </xf>
    <xf numFmtId="0" fontId="49" fillId="0" borderId="8" xfId="0" applyFont="1" applyBorder="1" applyAlignment="1">
      <alignment horizontal="center" vertical="center" shrinkToFit="1"/>
    </xf>
    <xf numFmtId="0" fontId="49" fillId="0" borderId="23" xfId="0" applyFont="1" applyBorder="1" applyAlignment="1">
      <alignment horizontal="center" vertical="center" shrinkToFit="1"/>
    </xf>
    <xf numFmtId="0" fontId="49" fillId="0" borderId="9" xfId="0" applyFont="1" applyBorder="1" applyAlignment="1">
      <alignment vertical="center" shrinkToFit="1"/>
    </xf>
    <xf numFmtId="0" fontId="49" fillId="0" borderId="94" xfId="0" applyFont="1" applyBorder="1" applyAlignment="1">
      <alignment horizontal="center" vertical="center" shrinkToFit="1"/>
    </xf>
    <xf numFmtId="0" fontId="49" fillId="0" borderId="11" xfId="0" applyFont="1" applyBorder="1" applyAlignment="1">
      <alignment vertical="center" shrinkToFit="1"/>
    </xf>
    <xf numFmtId="38" fontId="49" fillId="0" borderId="94" xfId="1" applyFont="1" applyFill="1" applyBorder="1" applyAlignment="1">
      <alignment horizontal="center" vertical="center" shrinkToFit="1"/>
    </xf>
    <xf numFmtId="0" fontId="49" fillId="0" borderId="23" xfId="0" applyFont="1" applyBorder="1" applyAlignment="1">
      <alignment vertical="center" shrinkToFit="1"/>
    </xf>
    <xf numFmtId="176" fontId="49" fillId="0" borderId="10" xfId="0" applyNumberFormat="1" applyFont="1" applyBorder="1" applyAlignment="1">
      <alignment vertical="center" shrinkToFit="1"/>
    </xf>
    <xf numFmtId="0" fontId="49" fillId="0" borderId="34" xfId="0" applyFont="1" applyBorder="1" applyAlignment="1">
      <alignment horizontal="center" vertical="center" shrinkToFit="1"/>
    </xf>
    <xf numFmtId="176" fontId="49" fillId="0" borderId="23" xfId="0" applyNumberFormat="1" applyFont="1" applyBorder="1" applyAlignment="1">
      <alignment vertical="center" shrinkToFit="1"/>
    </xf>
    <xf numFmtId="177" fontId="49" fillId="0" borderId="10" xfId="0" applyNumberFormat="1" applyFont="1" applyBorder="1" applyAlignment="1">
      <alignment horizontal="center" vertical="center" shrinkToFit="1"/>
    </xf>
    <xf numFmtId="0" fontId="49" fillId="0" borderId="8" xfId="0" applyFont="1" applyBorder="1" applyAlignment="1">
      <alignment vertical="center" shrinkToFit="1"/>
    </xf>
    <xf numFmtId="38" fontId="49" fillId="0" borderId="12" xfId="1" applyFont="1" applyFill="1" applyBorder="1" applyAlignment="1">
      <alignment vertical="center" shrinkToFit="1"/>
    </xf>
    <xf numFmtId="179" fontId="50" fillId="0" borderId="23" xfId="1" applyNumberFormat="1" applyFont="1" applyFill="1" applyBorder="1" applyAlignment="1">
      <alignment horizontal="right" vertical="center" shrinkToFit="1"/>
    </xf>
    <xf numFmtId="179" fontId="50" fillId="0" borderId="9" xfId="1" applyNumberFormat="1" applyFont="1" applyFill="1" applyBorder="1" applyAlignment="1">
      <alignment horizontal="right" vertical="center" shrinkToFit="1"/>
    </xf>
    <xf numFmtId="38" fontId="49" fillId="0" borderId="23" xfId="1" applyFont="1" applyFill="1" applyBorder="1" applyAlignment="1">
      <alignment vertical="center" shrinkToFit="1"/>
    </xf>
    <xf numFmtId="38" fontId="49" fillId="0" borderId="10" xfId="1" applyFont="1" applyFill="1" applyBorder="1" applyAlignment="1">
      <alignment vertical="center" shrinkToFit="1"/>
    </xf>
    <xf numFmtId="38" fontId="49" fillId="0" borderId="104" xfId="1" applyFont="1" applyFill="1" applyBorder="1" applyAlignment="1">
      <alignment vertical="center" shrinkToFit="1"/>
    </xf>
    <xf numFmtId="3" fontId="49" fillId="0" borderId="84" xfId="0" applyNumberFormat="1" applyFont="1" applyBorder="1" applyAlignment="1">
      <alignment vertical="center" shrinkToFit="1"/>
    </xf>
    <xf numFmtId="0" fontId="49" fillId="0" borderId="13" xfId="0" applyFont="1" applyBorder="1" applyAlignment="1">
      <alignment horizontal="center" vertical="center" shrinkToFit="1"/>
    </xf>
    <xf numFmtId="0" fontId="49" fillId="0" borderId="25" xfId="0" applyFont="1" applyBorder="1" applyAlignment="1">
      <alignment horizontal="center" vertical="center" shrinkToFit="1"/>
    </xf>
    <xf numFmtId="0" fontId="49" fillId="0" borderId="14" xfId="0" applyFont="1" applyBorder="1" applyAlignment="1">
      <alignment vertical="center" shrinkToFit="1"/>
    </xf>
    <xf numFmtId="0" fontId="49" fillId="0" borderId="27" xfId="0" applyFont="1" applyBorder="1" applyAlignment="1">
      <alignment vertical="center" shrinkToFit="1"/>
    </xf>
    <xf numFmtId="0" fontId="49" fillId="0" borderId="95" xfId="0" applyFont="1" applyBorder="1" applyAlignment="1">
      <alignment horizontal="center" vertical="center" shrinkToFit="1"/>
    </xf>
    <xf numFmtId="0" fontId="49" fillId="0" borderId="16" xfId="0" applyFont="1" applyBorder="1" applyAlignment="1">
      <alignment vertical="center" shrinkToFit="1"/>
    </xf>
    <xf numFmtId="38" fontId="49" fillId="0" borderId="95" xfId="1" applyFont="1" applyFill="1" applyBorder="1" applyAlignment="1">
      <alignment horizontal="center" vertical="center" shrinkToFit="1"/>
    </xf>
    <xf numFmtId="0" fontId="49" fillId="0" borderId="25" xfId="0" applyFont="1" applyBorder="1" applyAlignment="1">
      <alignment vertical="center" shrinkToFit="1"/>
    </xf>
    <xf numFmtId="176" fontId="49" fillId="0" borderId="15" xfId="0" applyNumberFormat="1" applyFont="1" applyBorder="1" applyAlignment="1">
      <alignment vertical="center" shrinkToFit="1"/>
    </xf>
    <xf numFmtId="0" fontId="49" fillId="0" borderId="16" xfId="0" applyFont="1" applyBorder="1" applyAlignment="1">
      <alignment horizontal="center" vertical="center" shrinkToFit="1"/>
    </xf>
    <xf numFmtId="176" fontId="49" fillId="0" borderId="25" xfId="0" applyNumberFormat="1" applyFont="1" applyBorder="1" applyAlignment="1">
      <alignment vertical="center" shrinkToFit="1"/>
    </xf>
    <xf numFmtId="177" fontId="49" fillId="0" borderId="15" xfId="0" applyNumberFormat="1" applyFont="1" applyBorder="1" applyAlignment="1">
      <alignment horizontal="center" vertical="center" shrinkToFit="1"/>
    </xf>
    <xf numFmtId="0" fontId="49" fillId="0" borderId="13" xfId="0" applyFont="1" applyBorder="1" applyAlignment="1">
      <alignment vertical="center" shrinkToFit="1"/>
    </xf>
    <xf numFmtId="38" fontId="49" fillId="0" borderId="27" xfId="1" applyFont="1" applyFill="1" applyBorder="1" applyAlignment="1">
      <alignment vertical="center" shrinkToFit="1"/>
    </xf>
    <xf numFmtId="179" fontId="50" fillId="0" borderId="25" xfId="1" applyNumberFormat="1" applyFont="1" applyFill="1" applyBorder="1" applyAlignment="1">
      <alignment horizontal="right" vertical="center" shrinkToFit="1"/>
    </xf>
    <xf numFmtId="179" fontId="50" fillId="0" borderId="14" xfId="1" applyNumberFormat="1" applyFont="1" applyFill="1" applyBorder="1" applyAlignment="1">
      <alignment horizontal="right" vertical="center" shrinkToFit="1"/>
    </xf>
    <xf numFmtId="38" fontId="49" fillId="0" borderId="25" xfId="1" applyFont="1" applyFill="1" applyBorder="1" applyAlignment="1">
      <alignment vertical="center" shrinkToFit="1"/>
    </xf>
    <xf numFmtId="38" fontId="49" fillId="0" borderId="15" xfId="1" applyFont="1" applyFill="1" applyBorder="1" applyAlignment="1">
      <alignment vertical="center" shrinkToFit="1"/>
    </xf>
    <xf numFmtId="38" fontId="49" fillId="0" borderId="95" xfId="1" applyFont="1" applyFill="1" applyBorder="1" applyAlignment="1">
      <alignment vertical="center" shrinkToFit="1"/>
    </xf>
    <xf numFmtId="0" fontId="49" fillId="0" borderId="73" xfId="0" applyFont="1" applyBorder="1" applyAlignment="1">
      <alignment vertical="center" shrinkToFit="1"/>
    </xf>
    <xf numFmtId="0" fontId="49" fillId="0" borderId="104" xfId="0" applyFont="1" applyBorder="1" applyAlignment="1">
      <alignment horizontal="center" vertical="center" shrinkToFit="1"/>
    </xf>
    <xf numFmtId="38" fontId="49" fillId="0" borderId="104" xfId="1" applyFont="1" applyFill="1" applyBorder="1" applyAlignment="1">
      <alignment horizontal="center" vertical="center" shrinkToFit="1"/>
    </xf>
    <xf numFmtId="0" fontId="49" fillId="0" borderId="57" xfId="0" applyFont="1" applyBorder="1" applyAlignment="1">
      <alignment vertical="center" shrinkToFit="1"/>
    </xf>
    <xf numFmtId="0" fontId="49" fillId="0" borderId="84" xfId="0" applyFont="1" applyBorder="1" applyAlignment="1">
      <alignment vertical="center" shrinkToFit="1"/>
    </xf>
    <xf numFmtId="0" fontId="49" fillId="0" borderId="64" xfId="0" applyFont="1" applyBorder="1" applyAlignment="1">
      <alignment horizontal="center" vertical="center" shrinkToFit="1"/>
    </xf>
    <xf numFmtId="0" fontId="49" fillId="0" borderId="57" xfId="0" applyFont="1" applyBorder="1" applyAlignment="1">
      <alignment horizontal="center" vertical="center" shrinkToFit="1"/>
    </xf>
    <xf numFmtId="0" fontId="49" fillId="0" borderId="61" xfId="0" applyFont="1" applyBorder="1" applyAlignment="1">
      <alignment vertical="center" shrinkToFit="1"/>
    </xf>
    <xf numFmtId="0" fontId="49" fillId="0" borderId="62" xfId="0" applyFont="1" applyBorder="1" applyAlignment="1">
      <alignment vertical="center" shrinkToFit="1"/>
    </xf>
    <xf numFmtId="38" fontId="49" fillId="0" borderId="96" xfId="1" applyFont="1" applyFill="1" applyBorder="1" applyAlignment="1">
      <alignment vertical="center" shrinkToFit="1"/>
    </xf>
    <xf numFmtId="0" fontId="49" fillId="0" borderId="68" xfId="0" applyFont="1" applyBorder="1" applyAlignment="1">
      <alignment vertical="center" shrinkToFit="1"/>
    </xf>
    <xf numFmtId="0" fontId="48" fillId="0" borderId="8" xfId="0" applyFont="1" applyBorder="1" applyAlignment="1">
      <alignment horizontal="center" vertical="center"/>
    </xf>
    <xf numFmtId="0" fontId="48" fillId="0" borderId="23" xfId="0" applyFont="1" applyBorder="1" applyAlignment="1">
      <alignment horizontal="center" vertical="center"/>
    </xf>
    <xf numFmtId="0" fontId="48" fillId="0" borderId="9" xfId="0" applyFont="1" applyBorder="1">
      <alignment vertical="center"/>
    </xf>
    <xf numFmtId="0" fontId="48" fillId="0" borderId="10" xfId="0" applyFont="1" applyBorder="1">
      <alignment vertical="center"/>
    </xf>
    <xf numFmtId="0" fontId="48" fillId="0" borderId="23" xfId="0" applyFont="1" applyBorder="1">
      <alignment vertical="center"/>
    </xf>
    <xf numFmtId="0" fontId="48" fillId="0" borderId="84" xfId="0" applyFont="1" applyBorder="1">
      <alignment vertical="center"/>
    </xf>
    <xf numFmtId="0" fontId="48" fillId="0" borderId="104" xfId="0" applyFont="1" applyBorder="1" applyAlignment="1">
      <alignment horizontal="center" vertical="center"/>
    </xf>
    <xf numFmtId="0" fontId="48" fillId="0" borderId="11" xfId="0" applyFont="1" applyBorder="1">
      <alignment vertical="center"/>
    </xf>
    <xf numFmtId="38" fontId="48" fillId="0" borderId="104" xfId="1" applyFont="1" applyFill="1" applyBorder="1" applyAlignment="1">
      <alignment horizontal="center" vertical="center"/>
    </xf>
    <xf numFmtId="176" fontId="48" fillId="0" borderId="10" xfId="0" applyNumberFormat="1" applyFont="1" applyBorder="1">
      <alignment vertical="center"/>
    </xf>
    <xf numFmtId="176" fontId="48" fillId="0" borderId="23" xfId="0" applyNumberFormat="1" applyFont="1" applyBorder="1">
      <alignment vertical="center"/>
    </xf>
    <xf numFmtId="177" fontId="48" fillId="0" borderId="12" xfId="0" applyNumberFormat="1" applyFont="1" applyBorder="1" applyAlignment="1">
      <alignment horizontal="center" vertical="center"/>
    </xf>
    <xf numFmtId="0" fontId="48" fillId="0" borderId="8" xfId="0" applyFont="1" applyBorder="1">
      <alignment vertical="center"/>
    </xf>
    <xf numFmtId="38" fontId="48" fillId="0" borderId="12" xfId="1" applyFont="1" applyFill="1" applyBorder="1">
      <alignment vertical="center"/>
    </xf>
    <xf numFmtId="179" fontId="51" fillId="0" borderId="23" xfId="1" applyNumberFormat="1" applyFont="1" applyFill="1" applyBorder="1" applyAlignment="1">
      <alignment horizontal="right" vertical="center"/>
    </xf>
    <xf numFmtId="179" fontId="51" fillId="0" borderId="9" xfId="1" applyNumberFormat="1" applyFont="1" applyFill="1" applyBorder="1" applyAlignment="1">
      <alignment horizontal="right" vertical="center"/>
    </xf>
    <xf numFmtId="38" fontId="48" fillId="0" borderId="23" xfId="1" applyFont="1" applyFill="1" applyBorder="1">
      <alignment vertical="center"/>
    </xf>
    <xf numFmtId="38" fontId="48" fillId="0" borderId="10" xfId="1" applyFont="1" applyFill="1" applyBorder="1">
      <alignment vertical="center"/>
    </xf>
    <xf numFmtId="38" fontId="48" fillId="0" borderId="104" xfId="1" applyFont="1" applyFill="1" applyBorder="1">
      <alignment vertical="center"/>
    </xf>
    <xf numFmtId="0" fontId="48" fillId="0" borderId="25" xfId="0" applyFont="1" applyBorder="1">
      <alignment vertical="center"/>
    </xf>
    <xf numFmtId="0" fontId="48" fillId="0" borderId="15" xfId="0" applyFont="1" applyBorder="1">
      <alignment vertical="center"/>
    </xf>
    <xf numFmtId="0" fontId="48" fillId="0" borderId="73" xfId="0" applyFont="1" applyBorder="1">
      <alignment vertical="center"/>
    </xf>
    <xf numFmtId="177" fontId="48" fillId="0" borderId="12" xfId="0" applyNumberFormat="1" applyFont="1" applyBorder="1">
      <alignment vertical="center"/>
    </xf>
    <xf numFmtId="179" fontId="48" fillId="0" borderId="23" xfId="1" applyNumberFormat="1" applyFont="1" applyFill="1" applyBorder="1" applyAlignment="1">
      <alignment horizontal="center" vertical="center"/>
    </xf>
    <xf numFmtId="179" fontId="48" fillId="0" borderId="9" xfId="1" applyNumberFormat="1" applyFont="1" applyFill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0" fontId="48" fillId="0" borderId="25" xfId="0" applyFont="1" applyBorder="1" applyAlignment="1">
      <alignment horizontal="center" vertical="center"/>
    </xf>
    <xf numFmtId="0" fontId="48" fillId="0" borderId="14" xfId="0" applyFont="1" applyBorder="1">
      <alignment vertical="center"/>
    </xf>
    <xf numFmtId="0" fontId="48" fillId="0" borderId="95" xfId="0" applyFont="1" applyBorder="1" applyAlignment="1">
      <alignment horizontal="center" vertical="center"/>
    </xf>
    <xf numFmtId="0" fontId="48" fillId="0" borderId="16" xfId="0" applyFont="1" applyBorder="1">
      <alignment vertical="center"/>
    </xf>
    <xf numFmtId="38" fontId="48" fillId="0" borderId="95" xfId="1" applyFont="1" applyFill="1" applyBorder="1" applyAlignment="1">
      <alignment horizontal="center" vertical="center"/>
    </xf>
    <xf numFmtId="0" fontId="48" fillId="0" borderId="13" xfId="0" applyFont="1" applyBorder="1">
      <alignment vertical="center"/>
    </xf>
    <xf numFmtId="38" fontId="48" fillId="0" borderId="27" xfId="1" applyFont="1" applyFill="1" applyBorder="1">
      <alignment vertical="center"/>
    </xf>
    <xf numFmtId="179" fontId="48" fillId="0" borderId="25" xfId="1" applyNumberFormat="1" applyFont="1" applyFill="1" applyBorder="1" applyAlignment="1">
      <alignment horizontal="center" vertical="center"/>
    </xf>
    <xf numFmtId="179" fontId="48" fillId="0" borderId="14" xfId="1" applyNumberFormat="1" applyFont="1" applyFill="1" applyBorder="1" applyAlignment="1">
      <alignment horizontal="center" vertical="center"/>
    </xf>
    <xf numFmtId="38" fontId="48" fillId="0" borderId="15" xfId="1" applyFont="1" applyFill="1" applyBorder="1">
      <alignment vertical="center"/>
    </xf>
    <xf numFmtId="0" fontId="48" fillId="0" borderId="17" xfId="0" applyFont="1" applyBorder="1" applyAlignment="1">
      <alignment horizontal="center" vertical="center"/>
    </xf>
    <xf numFmtId="0" fontId="48" fillId="0" borderId="28" xfId="0" applyFont="1" applyBorder="1" applyAlignment="1">
      <alignment horizontal="center" vertical="center"/>
    </xf>
    <xf numFmtId="0" fontId="48" fillId="0" borderId="18" xfId="0" applyFont="1" applyBorder="1">
      <alignment vertical="center"/>
    </xf>
    <xf numFmtId="0" fontId="48" fillId="0" borderId="19" xfId="0" applyFont="1" applyBorder="1">
      <alignment vertical="center"/>
    </xf>
    <xf numFmtId="0" fontId="48" fillId="0" borderId="28" xfId="0" applyFont="1" applyBorder="1">
      <alignment vertical="center"/>
    </xf>
    <xf numFmtId="0" fontId="48" fillId="0" borderId="74" xfId="0" applyFont="1" applyBorder="1">
      <alignment vertical="center"/>
    </xf>
    <xf numFmtId="0" fontId="48" fillId="0" borderId="105" xfId="0" applyFont="1" applyBorder="1" applyAlignment="1">
      <alignment horizontal="center" vertical="center"/>
    </xf>
    <xf numFmtId="0" fontId="48" fillId="0" borderId="20" xfId="0" applyFont="1" applyBorder="1">
      <alignment vertical="center"/>
    </xf>
    <xf numFmtId="38" fontId="48" fillId="0" borderId="105" xfId="1" applyFont="1" applyFill="1" applyBorder="1" applyAlignment="1">
      <alignment horizontal="center" vertical="center"/>
    </xf>
    <xf numFmtId="176" fontId="48" fillId="0" borderId="19" xfId="0" applyNumberFormat="1" applyFont="1" applyBorder="1">
      <alignment vertical="center"/>
    </xf>
    <xf numFmtId="0" fontId="48" fillId="0" borderId="20" xfId="0" applyFont="1" applyBorder="1" applyAlignment="1">
      <alignment horizontal="center" vertical="center"/>
    </xf>
    <xf numFmtId="176" fontId="48" fillId="0" borderId="28" xfId="0" applyNumberFormat="1" applyFont="1" applyBorder="1">
      <alignment vertical="center"/>
    </xf>
    <xf numFmtId="177" fontId="48" fillId="0" borderId="21" xfId="0" applyNumberFormat="1" applyFont="1" applyBorder="1">
      <alignment vertical="center"/>
    </xf>
    <xf numFmtId="0" fontId="48" fillId="0" borderId="17" xfId="0" applyFont="1" applyBorder="1">
      <alignment vertical="center"/>
    </xf>
    <xf numFmtId="38" fontId="48" fillId="0" borderId="21" xfId="1" applyFont="1" applyFill="1" applyBorder="1">
      <alignment vertical="center"/>
    </xf>
    <xf numFmtId="179" fontId="48" fillId="0" borderId="28" xfId="1" applyNumberFormat="1" applyFont="1" applyFill="1" applyBorder="1" applyAlignment="1">
      <alignment horizontal="center" vertical="center"/>
    </xf>
    <xf numFmtId="179" fontId="48" fillId="0" borderId="18" xfId="1" applyNumberFormat="1" applyFont="1" applyFill="1" applyBorder="1" applyAlignment="1">
      <alignment horizontal="center" vertical="center"/>
    </xf>
    <xf numFmtId="38" fontId="48" fillId="0" borderId="28" xfId="1" applyFont="1" applyFill="1" applyBorder="1">
      <alignment vertical="center"/>
    </xf>
    <xf numFmtId="38" fontId="48" fillId="0" borderId="19" xfId="1" applyFont="1" applyFill="1" applyBorder="1">
      <alignment vertical="center"/>
    </xf>
    <xf numFmtId="38" fontId="48" fillId="0" borderId="105" xfId="1" applyFont="1" applyFill="1" applyBorder="1">
      <alignment vertical="center"/>
    </xf>
    <xf numFmtId="178" fontId="48" fillId="0" borderId="31" xfId="0" applyNumberFormat="1" applyFont="1" applyBorder="1" applyAlignment="1">
      <alignment horizontal="center" vertical="center"/>
    </xf>
    <xf numFmtId="0" fontId="48" fillId="0" borderId="30" xfId="0" applyFont="1" applyBorder="1">
      <alignment vertical="center"/>
    </xf>
    <xf numFmtId="0" fontId="48" fillId="0" borderId="54" xfId="0" applyFont="1" applyBorder="1">
      <alignment vertical="center"/>
    </xf>
    <xf numFmtId="0" fontId="48" fillId="0" borderId="41" xfId="0" applyFont="1" applyBorder="1">
      <alignment vertical="center"/>
    </xf>
    <xf numFmtId="38" fontId="48" fillId="0" borderId="32" xfId="1" applyFont="1" applyFill="1" applyBorder="1">
      <alignment vertical="center"/>
    </xf>
    <xf numFmtId="38" fontId="48" fillId="0" borderId="41" xfId="1" applyFont="1" applyFill="1" applyBorder="1" applyAlignment="1">
      <alignment horizontal="center" vertical="center"/>
    </xf>
    <xf numFmtId="38" fontId="48" fillId="0" borderId="30" xfId="1" applyFont="1" applyFill="1" applyBorder="1" applyAlignment="1">
      <alignment horizontal="center" vertical="center"/>
    </xf>
    <xf numFmtId="38" fontId="48" fillId="0" borderId="33" xfId="1" applyFont="1" applyFill="1" applyBorder="1">
      <alignment vertical="center"/>
    </xf>
    <xf numFmtId="38" fontId="48" fillId="0" borderId="54" xfId="1" applyFont="1" applyFill="1" applyBorder="1">
      <alignment vertical="center"/>
    </xf>
    <xf numFmtId="0" fontId="48" fillId="0" borderId="0" xfId="0" applyFont="1" applyAlignment="1">
      <alignment horizontal="center" vertical="center"/>
    </xf>
    <xf numFmtId="178" fontId="48" fillId="0" borderId="0" xfId="0" applyNumberFormat="1" applyFont="1" applyAlignment="1">
      <alignment horizontal="center" vertical="center"/>
    </xf>
    <xf numFmtId="38" fontId="48" fillId="0" borderId="0" xfId="1" applyFont="1" applyFill="1" applyBorder="1" applyAlignment="1">
      <alignment horizontal="center" vertical="center"/>
    </xf>
    <xf numFmtId="38" fontId="48" fillId="0" borderId="0" xfId="1" applyFont="1" applyFill="1" applyBorder="1">
      <alignment vertical="center"/>
    </xf>
    <xf numFmtId="0" fontId="35" fillId="0" borderId="0" xfId="0" applyFont="1" applyAlignment="1">
      <alignment vertical="center" wrapText="1"/>
    </xf>
    <xf numFmtId="0" fontId="48" fillId="0" borderId="0" xfId="0" applyFont="1" applyAlignment="1">
      <alignment vertical="center" wrapText="1"/>
    </xf>
    <xf numFmtId="0" fontId="48" fillId="0" borderId="110" xfId="0" applyFont="1" applyBorder="1">
      <alignment vertical="center"/>
    </xf>
    <xf numFmtId="38" fontId="48" fillId="0" borderId="31" xfId="1" applyFont="1" applyFill="1" applyBorder="1">
      <alignment vertical="center"/>
    </xf>
    <xf numFmtId="38" fontId="48" fillId="0" borderId="111" xfId="1" applyFont="1" applyFill="1" applyBorder="1">
      <alignment vertical="center"/>
    </xf>
    <xf numFmtId="0" fontId="33" fillId="0" borderId="0" xfId="0" applyFont="1" applyAlignment="1">
      <alignment horizontal="left" vertical="center"/>
    </xf>
    <xf numFmtId="0" fontId="52" fillId="4" borderId="104" xfId="0" applyFont="1" applyFill="1" applyBorder="1" applyAlignment="1">
      <alignment vertical="center" shrinkToFit="1"/>
    </xf>
    <xf numFmtId="0" fontId="52" fillId="0" borderId="95" xfId="0" applyFont="1" applyBorder="1" applyAlignment="1">
      <alignment vertical="center" shrinkToFit="1"/>
    </xf>
    <xf numFmtId="0" fontId="52" fillId="4" borderId="95" xfId="0" applyFont="1" applyFill="1" applyBorder="1" applyAlignment="1">
      <alignment vertical="center" shrinkToFit="1"/>
    </xf>
    <xf numFmtId="0" fontId="52" fillId="0" borderId="100" xfId="0" applyFont="1" applyBorder="1" applyAlignment="1">
      <alignment vertical="center" shrinkToFit="1"/>
    </xf>
    <xf numFmtId="0" fontId="48" fillId="0" borderId="22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0" fontId="48" fillId="0" borderId="42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44" xfId="0" applyFont="1" applyBorder="1" applyAlignment="1">
      <alignment horizontal="center" vertical="center"/>
    </xf>
    <xf numFmtId="0" fontId="48" fillId="0" borderId="70" xfId="0" applyFont="1" applyBorder="1" applyAlignment="1">
      <alignment horizontal="center" vertical="center"/>
    </xf>
    <xf numFmtId="0" fontId="48" fillId="0" borderId="4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8" fillId="0" borderId="26" xfId="0" applyFont="1" applyBorder="1">
      <alignment vertical="center"/>
    </xf>
    <xf numFmtId="0" fontId="48" fillId="0" borderId="25" xfId="0" applyFont="1" applyBorder="1">
      <alignment vertical="center"/>
    </xf>
    <xf numFmtId="0" fontId="48" fillId="0" borderId="15" xfId="0" applyFont="1" applyBorder="1">
      <alignment vertical="center"/>
    </xf>
    <xf numFmtId="0" fontId="48" fillId="0" borderId="73" xfId="0" applyFont="1" applyBorder="1">
      <alignment vertical="center"/>
    </xf>
    <xf numFmtId="0" fontId="48" fillId="0" borderId="29" xfId="0" applyFont="1" applyBorder="1">
      <alignment vertical="center"/>
    </xf>
    <xf numFmtId="0" fontId="48" fillId="0" borderId="28" xfId="0" applyFont="1" applyBorder="1">
      <alignment vertical="center"/>
    </xf>
    <xf numFmtId="0" fontId="48" fillId="0" borderId="19" xfId="0" applyFont="1" applyBorder="1">
      <alignment vertical="center"/>
    </xf>
    <xf numFmtId="0" fontId="48" fillId="0" borderId="74" xfId="0" applyFont="1" applyBorder="1">
      <alignment vertical="center"/>
    </xf>
    <xf numFmtId="0" fontId="48" fillId="0" borderId="24" xfId="0" applyFont="1" applyBorder="1">
      <alignment vertical="center"/>
    </xf>
    <xf numFmtId="0" fontId="48" fillId="0" borderId="23" xfId="0" applyFont="1" applyBorder="1">
      <alignment vertical="center"/>
    </xf>
    <xf numFmtId="0" fontId="48" fillId="0" borderId="10" xfId="0" applyFont="1" applyBorder="1">
      <alignment vertical="center"/>
    </xf>
    <xf numFmtId="0" fontId="48" fillId="0" borderId="84" xfId="0" applyFont="1" applyBorder="1">
      <alignment vertical="center"/>
    </xf>
    <xf numFmtId="0" fontId="49" fillId="0" borderId="26" xfId="0" applyFont="1" applyBorder="1" applyAlignment="1">
      <alignment horizontal="center" vertical="center" shrinkToFit="1"/>
    </xf>
    <xf numFmtId="0" fontId="49" fillId="0" borderId="25" xfId="0" applyFont="1" applyBorder="1" applyAlignment="1">
      <alignment horizontal="center" vertical="center" shrinkToFit="1"/>
    </xf>
    <xf numFmtId="179" fontId="49" fillId="0" borderId="15" xfId="0" applyNumberFormat="1" applyFont="1" applyBorder="1" applyAlignment="1">
      <alignment vertical="center" shrinkToFit="1"/>
    </xf>
    <xf numFmtId="179" fontId="49" fillId="0" borderId="73" xfId="0" applyNumberFormat="1" applyFont="1" applyBorder="1" applyAlignment="1">
      <alignment vertical="center" shrinkToFit="1"/>
    </xf>
    <xf numFmtId="0" fontId="49" fillId="0" borderId="24" xfId="0" applyFont="1" applyBorder="1" applyAlignment="1">
      <alignment horizontal="center" vertical="center" shrinkToFit="1"/>
    </xf>
    <xf numFmtId="0" fontId="49" fillId="0" borderId="23" xfId="0" applyFont="1" applyBorder="1" applyAlignment="1">
      <alignment horizontal="center" vertical="center" shrinkToFit="1"/>
    </xf>
    <xf numFmtId="179" fontId="49" fillId="0" borderId="10" xfId="0" applyNumberFormat="1" applyFont="1" applyBorder="1" applyAlignment="1">
      <alignment vertical="center" shrinkToFit="1"/>
    </xf>
    <xf numFmtId="179" fontId="49" fillId="0" borderId="84" xfId="0" applyNumberFormat="1" applyFont="1" applyBorder="1" applyAlignment="1">
      <alignment vertical="center" shrinkToFit="1"/>
    </xf>
    <xf numFmtId="179" fontId="49" fillId="0" borderId="15" xfId="0" applyNumberFormat="1" applyFont="1" applyBorder="1" applyAlignment="1">
      <alignment horizontal="right" vertical="center" shrinkToFit="1"/>
    </xf>
    <xf numFmtId="179" fontId="49" fillId="0" borderId="73" xfId="0" applyNumberFormat="1" applyFont="1" applyBorder="1" applyAlignment="1">
      <alignment horizontal="right" vertical="center" shrinkToFit="1"/>
    </xf>
    <xf numFmtId="0" fontId="49" fillId="0" borderId="78" xfId="0" applyFont="1" applyBorder="1" applyAlignment="1">
      <alignment horizontal="center" vertical="center" shrinkToFit="1"/>
    </xf>
    <xf numFmtId="0" fontId="49" fillId="0" borderId="79" xfId="0" applyFont="1" applyBorder="1" applyAlignment="1">
      <alignment horizontal="center" vertical="center" shrinkToFit="1"/>
    </xf>
    <xf numFmtId="179" fontId="49" fillId="0" borderId="80" xfId="0" applyNumberFormat="1" applyFont="1" applyBorder="1" applyAlignment="1">
      <alignment vertical="center" shrinkToFit="1"/>
    </xf>
    <xf numFmtId="179" fontId="49" fillId="0" borderId="81" xfId="0" applyNumberFormat="1" applyFont="1" applyBorder="1" applyAlignment="1">
      <alignment vertical="center" shrinkToFit="1"/>
    </xf>
    <xf numFmtId="0" fontId="35" fillId="0" borderId="58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5" fillId="0" borderId="66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84" xfId="0" applyFont="1" applyBorder="1" applyAlignment="1">
      <alignment horizontal="center" vertical="center"/>
    </xf>
    <xf numFmtId="0" fontId="42" fillId="0" borderId="92" xfId="0" applyFont="1" applyBorder="1" applyAlignment="1">
      <alignment horizontal="center" vertical="center"/>
    </xf>
    <xf numFmtId="0" fontId="42" fillId="0" borderId="91" xfId="0" applyFont="1" applyBorder="1" applyAlignment="1">
      <alignment horizontal="center" vertical="center"/>
    </xf>
    <xf numFmtId="0" fontId="35" fillId="0" borderId="60" xfId="0" applyFont="1" applyBorder="1" applyAlignment="1">
      <alignment horizontal="center" vertical="center" wrapText="1"/>
    </xf>
    <xf numFmtId="0" fontId="35" fillId="0" borderId="61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0" fontId="35" fillId="0" borderId="68" xfId="0" applyFont="1" applyBorder="1" applyAlignment="1">
      <alignment horizontal="center" vertical="center" wrapText="1"/>
    </xf>
    <xf numFmtId="0" fontId="35" fillId="0" borderId="77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50" xfId="0" applyFont="1" applyBorder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71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5" fillId="0" borderId="86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43" fillId="0" borderId="108" xfId="0" applyFont="1" applyBorder="1" applyAlignment="1">
      <alignment horizontal="center" vertical="center" wrapText="1"/>
    </xf>
    <xf numFmtId="0" fontId="43" fillId="0" borderId="96" xfId="0" applyFont="1" applyBorder="1" applyAlignment="1">
      <alignment horizontal="center" vertical="center" wrapText="1"/>
    </xf>
    <xf numFmtId="0" fontId="39" fillId="0" borderId="91" xfId="0" applyFont="1" applyBorder="1" applyAlignment="1">
      <alignment horizontal="right" vertical="center"/>
    </xf>
    <xf numFmtId="0" fontId="47" fillId="0" borderId="0" xfId="0" applyFont="1" applyAlignment="1">
      <alignment horizontal="left" vertical="center"/>
    </xf>
    <xf numFmtId="0" fontId="35" fillId="0" borderId="63" xfId="0" applyFont="1" applyBorder="1" applyAlignment="1">
      <alignment horizontal="center" vertical="center" textRotation="255"/>
    </xf>
    <xf numFmtId="0" fontId="35" fillId="0" borderId="64" xfId="0" applyFont="1" applyBorder="1" applyAlignment="1">
      <alignment horizontal="center" vertical="center" textRotation="255"/>
    </xf>
    <xf numFmtId="0" fontId="35" fillId="0" borderId="45" xfId="0" applyFont="1" applyBorder="1" applyAlignment="1">
      <alignment horizontal="center" vertical="center" textRotation="255"/>
    </xf>
    <xf numFmtId="0" fontId="35" fillId="0" borderId="61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/>
    </xf>
    <xf numFmtId="0" fontId="35" fillId="0" borderId="53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0" fontId="35" fillId="0" borderId="66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71" xfId="0" applyFont="1" applyBorder="1" applyAlignment="1">
      <alignment horizontal="center" vertical="center" wrapText="1"/>
    </xf>
    <xf numFmtId="0" fontId="43" fillId="0" borderId="94" xfId="0" applyFont="1" applyBorder="1" applyAlignment="1">
      <alignment horizontal="center" vertical="center" wrapText="1"/>
    </xf>
    <xf numFmtId="0" fontId="43" fillId="0" borderId="99" xfId="0" applyFont="1" applyBorder="1" applyAlignment="1">
      <alignment horizontal="center" vertical="center"/>
    </xf>
    <xf numFmtId="0" fontId="43" fillId="0" borderId="105" xfId="0" applyFont="1" applyBorder="1" applyAlignment="1">
      <alignment horizontal="center" vertical="center"/>
    </xf>
    <xf numFmtId="0" fontId="35" fillId="0" borderId="72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43" fillId="0" borderId="109" xfId="0" applyFont="1" applyBorder="1" applyAlignment="1">
      <alignment horizontal="center" vertical="center" wrapText="1"/>
    </xf>
    <xf numFmtId="0" fontId="46" fillId="0" borderId="50" xfId="0" applyFont="1" applyBorder="1" applyAlignment="1">
      <alignment horizontal="center" vertical="center" wrapText="1"/>
    </xf>
    <xf numFmtId="0" fontId="46" fillId="0" borderId="76" xfId="0" applyFont="1" applyBorder="1" applyAlignment="1">
      <alignment horizontal="center" vertical="center" wrapText="1"/>
    </xf>
    <xf numFmtId="0" fontId="46" fillId="0" borderId="62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6" fillId="0" borderId="77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5" fillId="0" borderId="64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65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0" borderId="94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181" fontId="6" fillId="0" borderId="72" xfId="0" applyNumberFormat="1" applyFont="1" applyBorder="1" applyAlignment="1">
      <alignment horizontal="center" vertical="center" wrapText="1"/>
    </xf>
    <xf numFmtId="181" fontId="6" fillId="0" borderId="48" xfId="0" applyNumberFormat="1" applyFont="1" applyBorder="1" applyAlignment="1">
      <alignment horizontal="center" vertical="center" wrapText="1"/>
    </xf>
    <xf numFmtId="181" fontId="6" fillId="0" borderId="66" xfId="0" applyNumberFormat="1" applyFont="1" applyBorder="1" applyAlignment="1">
      <alignment horizontal="center" vertical="center" wrapText="1"/>
    </xf>
    <xf numFmtId="181" fontId="6" fillId="0" borderId="67" xfId="0" applyNumberFormat="1" applyFont="1" applyBorder="1" applyAlignment="1">
      <alignment horizontal="center" vertical="center" wrapText="1"/>
    </xf>
    <xf numFmtId="181" fontId="20" fillId="0" borderId="58" xfId="0" applyNumberFormat="1" applyFont="1" applyBorder="1" applyAlignment="1">
      <alignment horizontal="center" vertical="center" wrapText="1"/>
    </xf>
    <xf numFmtId="181" fontId="20" fillId="0" borderId="23" xfId="0" applyNumberFormat="1" applyFont="1" applyBorder="1" applyAlignment="1">
      <alignment horizontal="center" vertical="center" wrapText="1"/>
    </xf>
    <xf numFmtId="181" fontId="20" fillId="0" borderId="4" xfId="0" applyNumberFormat="1" applyFont="1" applyBorder="1" applyAlignment="1">
      <alignment horizontal="center" vertical="center" wrapText="1"/>
    </xf>
    <xf numFmtId="181" fontId="20" fillId="0" borderId="10" xfId="0" applyNumberFormat="1" applyFont="1" applyBorder="1" applyAlignment="1">
      <alignment horizontal="center" vertical="center" wrapText="1"/>
    </xf>
    <xf numFmtId="180" fontId="20" fillId="0" borderId="60" xfId="0" applyNumberFormat="1" applyFont="1" applyBorder="1" applyAlignment="1">
      <alignment horizontal="center" vertical="center" wrapText="1"/>
    </xf>
    <xf numFmtId="180" fontId="20" fillId="0" borderId="9" xfId="0" applyNumberFormat="1" applyFont="1" applyBorder="1" applyAlignment="1">
      <alignment horizontal="center" vertical="center" wrapText="1"/>
    </xf>
    <xf numFmtId="181" fontId="30" fillId="0" borderId="1" xfId="0" applyNumberFormat="1" applyFont="1" applyBorder="1" applyAlignment="1">
      <alignment horizontal="center" vertical="center" wrapText="1"/>
    </xf>
    <xf numFmtId="181" fontId="30" fillId="0" borderId="12" xfId="0" applyNumberFormat="1" applyFont="1" applyBorder="1" applyAlignment="1">
      <alignment horizontal="center" vertical="center" wrapText="1"/>
    </xf>
    <xf numFmtId="181" fontId="6" fillId="0" borderId="56" xfId="0" applyNumberFormat="1" applyFont="1" applyBorder="1" applyAlignment="1">
      <alignment horizontal="center" vertical="center" wrapText="1"/>
    </xf>
    <xf numFmtId="181" fontId="6" fillId="0" borderId="16" xfId="0" applyNumberFormat="1" applyFont="1" applyBorder="1" applyAlignment="1">
      <alignment horizontal="center" vertical="center" wrapText="1"/>
    </xf>
    <xf numFmtId="181" fontId="6" fillId="0" borderId="73" xfId="0" applyNumberFormat="1" applyFont="1" applyBorder="1" applyAlignment="1">
      <alignment horizontal="center" vertical="center" wrapText="1"/>
    </xf>
    <xf numFmtId="181" fontId="15" fillId="2" borderId="106" xfId="0" applyNumberFormat="1" applyFont="1" applyFill="1" applyBorder="1" applyAlignment="1">
      <alignment horizontal="center" vertical="center" wrapText="1"/>
    </xf>
    <xf numFmtId="181" fontId="15" fillId="2" borderId="62" xfId="0" applyNumberFormat="1" applyFont="1" applyFill="1" applyBorder="1" applyAlignment="1">
      <alignment horizontal="center" vertical="center" wrapText="1"/>
    </xf>
    <xf numFmtId="180" fontId="15" fillId="2" borderId="89" xfId="0" applyNumberFormat="1" applyFont="1" applyFill="1" applyBorder="1" applyAlignment="1">
      <alignment horizontal="center" vertical="center" wrapText="1"/>
    </xf>
    <xf numFmtId="180" fontId="15" fillId="2" borderId="61" xfId="0" applyNumberFormat="1" applyFont="1" applyFill="1" applyBorder="1" applyAlignment="1">
      <alignment horizontal="center" vertical="center" wrapText="1"/>
    </xf>
    <xf numFmtId="181" fontId="28" fillId="0" borderId="90" xfId="0" applyNumberFormat="1" applyFont="1" applyBorder="1" applyAlignment="1">
      <alignment horizontal="left" vertical="center" wrapText="1"/>
    </xf>
    <xf numFmtId="181" fontId="28" fillId="0" borderId="65" xfId="0" applyNumberFormat="1" applyFont="1" applyBorder="1" applyAlignment="1">
      <alignment horizontal="left" vertical="center" wrapText="1"/>
    </xf>
    <xf numFmtId="0" fontId="3" fillId="0" borderId="26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73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74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1" fillId="3" borderId="87" xfId="0" applyFont="1" applyFill="1" applyBorder="1" applyAlignment="1">
      <alignment horizontal="center" vertical="center" shrinkToFit="1"/>
    </xf>
    <xf numFmtId="0" fontId="11" fillId="3" borderId="38" xfId="0" applyFont="1" applyFill="1" applyBorder="1" applyAlignment="1">
      <alignment horizontal="center" vertical="center" shrinkToFit="1"/>
    </xf>
    <xf numFmtId="179" fontId="11" fillId="3" borderId="37" xfId="0" applyNumberFormat="1" applyFont="1" applyFill="1" applyBorder="1" applyAlignment="1">
      <alignment vertical="center" shrinkToFit="1"/>
    </xf>
    <xf numFmtId="179" fontId="11" fillId="3" borderId="85" xfId="0" applyNumberFormat="1" applyFont="1" applyFill="1" applyBorder="1" applyAlignment="1">
      <alignment vertical="center" shrinkToFit="1"/>
    </xf>
    <xf numFmtId="0" fontId="3" fillId="0" borderId="24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84" xfId="0" applyFont="1" applyBorder="1">
      <alignment vertical="center"/>
    </xf>
    <xf numFmtId="0" fontId="11" fillId="3" borderId="26" xfId="0" applyFont="1" applyFill="1" applyBorder="1" applyAlignment="1">
      <alignment horizontal="center" vertical="center" shrinkToFit="1"/>
    </xf>
    <xf numFmtId="0" fontId="11" fillId="3" borderId="25" xfId="0" applyFont="1" applyFill="1" applyBorder="1" applyAlignment="1">
      <alignment horizontal="center" vertical="center" shrinkToFit="1"/>
    </xf>
    <xf numFmtId="179" fontId="11" fillId="3" borderId="31" xfId="0" applyNumberFormat="1" applyFont="1" applyFill="1" applyBorder="1" applyAlignment="1">
      <alignment vertical="center" shrinkToFit="1"/>
    </xf>
    <xf numFmtId="179" fontId="11" fillId="3" borderId="88" xfId="0" applyNumberFormat="1" applyFont="1" applyFill="1" applyBorder="1" applyAlignment="1">
      <alignment vertical="center" shrinkToFit="1"/>
    </xf>
    <xf numFmtId="0" fontId="11" fillId="3" borderId="83" xfId="0" applyFont="1" applyFill="1" applyBorder="1" applyAlignment="1">
      <alignment horizontal="center" vertical="center" shrinkToFit="1"/>
    </xf>
    <xf numFmtId="0" fontId="11" fillId="3" borderId="69" xfId="0" applyFont="1" applyFill="1" applyBorder="1" applyAlignment="1">
      <alignment horizontal="center" vertical="center" shrinkToFit="1"/>
    </xf>
    <xf numFmtId="179" fontId="11" fillId="3" borderId="10" xfId="0" applyNumberFormat="1" applyFont="1" applyFill="1" applyBorder="1" applyAlignment="1">
      <alignment vertical="center" shrinkToFit="1"/>
    </xf>
    <xf numFmtId="179" fontId="11" fillId="3" borderId="84" xfId="0" applyNumberFormat="1" applyFont="1" applyFill="1" applyBorder="1" applyAlignment="1">
      <alignment vertical="center" shrinkToFit="1"/>
    </xf>
    <xf numFmtId="179" fontId="11" fillId="3" borderId="15" xfId="0" applyNumberFormat="1" applyFont="1" applyFill="1" applyBorder="1" applyAlignment="1">
      <alignment horizontal="right" vertical="center" shrinkToFit="1"/>
    </xf>
    <xf numFmtId="179" fontId="11" fillId="3" borderId="73" xfId="0" applyNumberFormat="1" applyFont="1" applyFill="1" applyBorder="1" applyAlignment="1">
      <alignment horizontal="right" vertical="center" shrinkToFit="1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3" borderId="78" xfId="0" applyFont="1" applyFill="1" applyBorder="1" applyAlignment="1">
      <alignment horizontal="center" vertical="center" shrinkToFit="1"/>
    </xf>
    <xf numFmtId="0" fontId="11" fillId="3" borderId="79" xfId="0" applyFont="1" applyFill="1" applyBorder="1" applyAlignment="1">
      <alignment horizontal="center" vertical="center" shrinkToFit="1"/>
    </xf>
    <xf numFmtId="179" fontId="11" fillId="3" borderId="80" xfId="0" applyNumberFormat="1" applyFont="1" applyFill="1" applyBorder="1" applyAlignment="1">
      <alignment vertical="center" shrinkToFit="1"/>
    </xf>
    <xf numFmtId="179" fontId="11" fillId="3" borderId="81" xfId="0" applyNumberFormat="1" applyFont="1" applyFill="1" applyBorder="1" applyAlignment="1">
      <alignment vertical="center" shrinkToFit="1"/>
    </xf>
    <xf numFmtId="0" fontId="0" fillId="0" borderId="58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15" fillId="2" borderId="108" xfId="0" applyFont="1" applyFill="1" applyBorder="1" applyAlignment="1">
      <alignment horizontal="center" vertical="center" wrapText="1"/>
    </xf>
    <xf numFmtId="0" fontId="15" fillId="2" borderId="96" xfId="0" applyFont="1" applyFill="1" applyBorder="1" applyAlignment="1">
      <alignment horizontal="center" vertical="center" wrapText="1"/>
    </xf>
    <xf numFmtId="0" fontId="6" fillId="0" borderId="92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22" fillId="0" borderId="91" xfId="0" applyFont="1" applyBorder="1" applyAlignment="1">
      <alignment horizontal="right" vertical="center"/>
    </xf>
    <xf numFmtId="0" fontId="0" fillId="0" borderId="63" xfId="0" applyBorder="1" applyAlignment="1">
      <alignment horizontal="center" vertical="center" textRotation="255"/>
    </xf>
    <xf numFmtId="0" fontId="0" fillId="0" borderId="64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 textRotation="255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13" fillId="2" borderId="94" xfId="0" applyFont="1" applyFill="1" applyBorder="1" applyAlignment="1">
      <alignment horizontal="center" vertical="center" wrapText="1"/>
    </xf>
    <xf numFmtId="0" fontId="13" fillId="2" borderId="96" xfId="0" applyFont="1" applyFill="1" applyBorder="1" applyAlignment="1">
      <alignment horizontal="center" vertical="center" wrapText="1"/>
    </xf>
    <xf numFmtId="0" fontId="13" fillId="2" borderId="99" xfId="0" applyFont="1" applyFill="1" applyBorder="1" applyAlignment="1">
      <alignment horizontal="center" vertical="center"/>
    </xf>
    <xf numFmtId="0" fontId="13" fillId="2" borderId="105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50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2" borderId="108" xfId="0" applyFont="1" applyFill="1" applyBorder="1" applyAlignment="1">
      <alignment horizontal="center" vertical="center" wrapText="1"/>
    </xf>
    <xf numFmtId="0" fontId="13" fillId="2" borderId="109" xfId="0" applyFont="1" applyFill="1" applyBorder="1" applyAlignment="1">
      <alignment horizontal="center" vertical="center" wrapText="1"/>
    </xf>
    <xf numFmtId="181" fontId="27" fillId="2" borderId="106" xfId="0" applyNumberFormat="1" applyFont="1" applyFill="1" applyBorder="1" applyAlignment="1">
      <alignment horizontal="center" vertical="center" wrapText="1"/>
    </xf>
    <xf numFmtId="181" fontId="27" fillId="2" borderId="62" xfId="0" applyNumberFormat="1" applyFont="1" applyFill="1" applyBorder="1" applyAlignment="1">
      <alignment horizontal="center" vertical="center" wrapText="1"/>
    </xf>
    <xf numFmtId="180" fontId="27" fillId="2" borderId="89" xfId="0" applyNumberFormat="1" applyFont="1" applyFill="1" applyBorder="1" applyAlignment="1">
      <alignment horizontal="center" vertical="center" wrapText="1"/>
    </xf>
    <xf numFmtId="180" fontId="27" fillId="2" borderId="6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69851</xdr:colOff>
      <xdr:row>10</xdr:row>
      <xdr:rowOff>23813</xdr:rowOff>
    </xdr:from>
    <xdr:to>
      <xdr:col>23</xdr:col>
      <xdr:colOff>551770</xdr:colOff>
      <xdr:row>11</xdr:row>
      <xdr:rowOff>162605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F0492B7-3031-462F-8604-209EE7DC3F4C}"/>
            </a:ext>
          </a:extLst>
        </xdr:cNvPr>
        <xdr:cNvGrpSpPr/>
      </xdr:nvGrpSpPr>
      <xdr:grpSpPr>
        <a:xfrm>
          <a:off x="149226" y="3540126"/>
          <a:ext cx="13570857" cy="662667"/>
          <a:chOff x="145143" y="1623786"/>
          <a:chExt cx="13570857" cy="653142"/>
        </a:xfrm>
      </xdr:grpSpPr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4CE84873-89AC-CAF5-51D7-741DE0639BDF}"/>
              </a:ext>
            </a:extLst>
          </xdr:cNvPr>
          <xdr:cNvCxnSpPr/>
        </xdr:nvCxnSpPr>
        <xdr:spPr>
          <a:xfrm flipV="1">
            <a:off x="145143" y="1932214"/>
            <a:ext cx="5134428" cy="9072"/>
          </a:xfrm>
          <a:prstGeom prst="straightConnector1">
            <a:avLst/>
          </a:prstGeom>
          <a:ln w="57150">
            <a:solidFill>
              <a:srgbClr val="FF0000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6376ABCF-DC99-10FD-BC9E-E8B6C8875251}"/>
              </a:ext>
            </a:extLst>
          </xdr:cNvPr>
          <xdr:cNvSpPr txBox="1"/>
        </xdr:nvSpPr>
        <xdr:spPr>
          <a:xfrm>
            <a:off x="1524000" y="1796144"/>
            <a:ext cx="2494643" cy="272142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1">
                <a:solidFill>
                  <a:srgbClr val="FF0000"/>
                </a:solidFill>
              </a:rPr>
              <a:t>元気な農業　個別様式</a:t>
            </a:r>
            <a:r>
              <a:rPr kumimoji="1" lang="en-US" altLang="ja-JP" sz="1100" b="1">
                <a:solidFill>
                  <a:srgbClr val="FF0000"/>
                </a:solidFill>
              </a:rPr>
              <a:t>2</a:t>
            </a:r>
            <a:r>
              <a:rPr kumimoji="1" lang="ja-JP" altLang="en-US" sz="1100" b="1">
                <a:solidFill>
                  <a:srgbClr val="FF0000"/>
                </a:solidFill>
              </a:rPr>
              <a:t>号からコピー</a:t>
            </a:r>
            <a:endParaRPr kumimoji="1" lang="en-US" altLang="ja-JP" sz="1100" b="1">
              <a:solidFill>
                <a:srgbClr val="FF0000"/>
              </a:solidFill>
            </a:endParaRPr>
          </a:p>
        </xdr:txBody>
      </xdr:sp>
      <xdr:cxnSp macro="">
        <xdr:nvCxnSpPr>
          <xdr:cNvPr id="5" name="直線矢印コネクタ 4">
            <a:extLst>
              <a:ext uri="{FF2B5EF4-FFF2-40B4-BE49-F238E27FC236}">
                <a16:creationId xmlns:a16="http://schemas.microsoft.com/office/drawing/2014/main" id="{53456B4B-D0F0-A788-2B33-C083C5F2ED36}"/>
              </a:ext>
            </a:extLst>
          </xdr:cNvPr>
          <xdr:cNvCxnSpPr/>
        </xdr:nvCxnSpPr>
        <xdr:spPr>
          <a:xfrm flipV="1">
            <a:off x="7266215" y="1909973"/>
            <a:ext cx="6449785" cy="22242"/>
          </a:xfrm>
          <a:prstGeom prst="straightConnector1">
            <a:avLst/>
          </a:prstGeom>
          <a:ln w="57150">
            <a:solidFill>
              <a:srgbClr val="FF0000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D3E0A1E2-D129-4384-CDA4-E069A1606483}"/>
              </a:ext>
            </a:extLst>
          </xdr:cNvPr>
          <xdr:cNvSpPr txBox="1"/>
        </xdr:nvSpPr>
        <xdr:spPr>
          <a:xfrm>
            <a:off x="8527143" y="1805215"/>
            <a:ext cx="2494643" cy="272142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1">
                <a:solidFill>
                  <a:srgbClr val="FF0000"/>
                </a:solidFill>
              </a:rPr>
              <a:t>元気な農業　個別様式</a:t>
            </a:r>
            <a:r>
              <a:rPr kumimoji="1" lang="en-US" altLang="ja-JP" sz="1100" b="1">
                <a:solidFill>
                  <a:srgbClr val="FF0000"/>
                </a:solidFill>
              </a:rPr>
              <a:t>2</a:t>
            </a:r>
            <a:r>
              <a:rPr kumimoji="1" lang="ja-JP" altLang="en-US" sz="1100" b="1">
                <a:solidFill>
                  <a:srgbClr val="FF0000"/>
                </a:solidFill>
              </a:rPr>
              <a:t>号からコピー</a:t>
            </a:r>
            <a:endParaRPr kumimoji="1" lang="en-US" altLang="ja-JP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75CA348-ADDF-4C28-255F-BA1E742B1897}"/>
              </a:ext>
            </a:extLst>
          </xdr:cNvPr>
          <xdr:cNvSpPr txBox="1"/>
        </xdr:nvSpPr>
        <xdr:spPr>
          <a:xfrm>
            <a:off x="5696857" y="1623786"/>
            <a:ext cx="1061357" cy="653142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1">
                <a:solidFill>
                  <a:srgbClr val="FF0000"/>
                </a:solidFill>
              </a:rPr>
              <a:t>元気な農業　個別様式</a:t>
            </a:r>
            <a:r>
              <a:rPr kumimoji="1" lang="en-US" altLang="ja-JP" sz="1100" b="1">
                <a:solidFill>
                  <a:srgbClr val="FF0000"/>
                </a:solidFill>
              </a:rPr>
              <a:t>2</a:t>
            </a:r>
            <a:r>
              <a:rPr kumimoji="1" lang="ja-JP" altLang="en-US" sz="1100" b="1">
                <a:solidFill>
                  <a:srgbClr val="FF0000"/>
                </a:solidFill>
              </a:rPr>
              <a:t>号からコピー</a:t>
            </a:r>
            <a:endParaRPr kumimoji="1" lang="en-US" altLang="ja-JP" sz="11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4</xdr:col>
      <xdr:colOff>1027341</xdr:colOff>
      <xdr:row>12</xdr:row>
      <xdr:rowOff>152400</xdr:rowOff>
    </xdr:from>
    <xdr:to>
      <xdr:col>18</xdr:col>
      <xdr:colOff>290285</xdr:colOff>
      <xdr:row>17</xdr:row>
      <xdr:rowOff>128136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761E71F-A66F-44F8-A1EF-6E03F9B99D49}"/>
            </a:ext>
          </a:extLst>
        </xdr:cNvPr>
        <xdr:cNvSpPr txBox="1"/>
      </xdr:nvSpPr>
      <xdr:spPr>
        <a:xfrm>
          <a:off x="2632984" y="4742543"/>
          <a:ext cx="7744730" cy="1300164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○　内張り、外張り、補助率ごとにシートを分けて作成してください。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 　 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受益者ごとの補助対象経費までを記載してください。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○　補助金額等については個別様式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2-2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号で算出し、上限補助率や上限補助額を受益者別に確認してください。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825500</xdr:colOff>
      <xdr:row>8</xdr:row>
      <xdr:rowOff>201084</xdr:rowOff>
    </xdr:from>
    <xdr:to>
      <xdr:col>14</xdr:col>
      <xdr:colOff>169333</xdr:colOff>
      <xdr:row>13</xdr:row>
      <xdr:rowOff>116417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B312E74-56CD-4072-824C-F4F8F35D86EF}"/>
            </a:ext>
          </a:extLst>
        </xdr:cNvPr>
        <xdr:cNvGrpSpPr/>
      </xdr:nvGrpSpPr>
      <xdr:grpSpPr>
        <a:xfrm>
          <a:off x="2578100" y="2931584"/>
          <a:ext cx="11078633" cy="1820333"/>
          <a:chOff x="2503714" y="2592918"/>
          <a:chExt cx="11027833" cy="1820333"/>
        </a:xfrm>
      </xdr:grpSpPr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96AEC7D9-95B1-969B-B8CB-F9F232452A08}"/>
              </a:ext>
            </a:extLst>
          </xdr:cNvPr>
          <xdr:cNvCxnSpPr/>
        </xdr:nvCxnSpPr>
        <xdr:spPr>
          <a:xfrm flipH="1" flipV="1">
            <a:off x="2503714" y="2624668"/>
            <a:ext cx="6631215" cy="1194403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698E45D4-F058-61B4-59CC-D1E11D02FF36}"/>
              </a:ext>
            </a:extLst>
          </xdr:cNvPr>
          <xdr:cNvCxnSpPr/>
        </xdr:nvCxnSpPr>
        <xdr:spPr>
          <a:xfrm flipH="1" flipV="1">
            <a:off x="6345464" y="2592918"/>
            <a:ext cx="3614965" cy="1262439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5" name="直線矢印コネクタ 4">
            <a:extLst>
              <a:ext uri="{FF2B5EF4-FFF2-40B4-BE49-F238E27FC236}">
                <a16:creationId xmlns:a16="http://schemas.microsoft.com/office/drawing/2014/main" id="{D2B77042-6EED-1498-C460-2AB011737111}"/>
              </a:ext>
            </a:extLst>
          </xdr:cNvPr>
          <xdr:cNvCxnSpPr/>
        </xdr:nvCxnSpPr>
        <xdr:spPr>
          <a:xfrm flipH="1" flipV="1">
            <a:off x="10017881" y="2667001"/>
            <a:ext cx="287262" cy="1142999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42C33191-3766-E5DC-B492-2BEDBBF19F10}"/>
              </a:ext>
            </a:extLst>
          </xdr:cNvPr>
          <xdr:cNvCxnSpPr/>
        </xdr:nvCxnSpPr>
        <xdr:spPr>
          <a:xfrm flipV="1">
            <a:off x="11919857" y="2624668"/>
            <a:ext cx="1611690" cy="1212546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51355626-C9DF-E428-6218-11F4FE35BF40}"/>
              </a:ext>
            </a:extLst>
          </xdr:cNvPr>
          <xdr:cNvSpPr txBox="1"/>
        </xdr:nvSpPr>
        <xdr:spPr>
          <a:xfrm>
            <a:off x="6972904" y="3701143"/>
            <a:ext cx="6368143" cy="712108"/>
          </a:xfrm>
          <a:prstGeom prst="rect">
            <a:avLst/>
          </a:prstGeom>
          <a:solidFill>
            <a:schemeClr val="lt1"/>
          </a:solidFill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400" b="1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個別様式</a:t>
            </a:r>
            <a:r>
              <a:rPr kumimoji="1" lang="en-US" altLang="ja-JP" sz="1400" b="1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2-1</a:t>
            </a:r>
            <a:r>
              <a:rPr kumimoji="1" lang="ja-JP" altLang="en-US" sz="1400" b="1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号の各シートから補助対象事業費のみコピー</a:t>
            </a:r>
            <a:endParaRPr kumimoji="1" lang="en-US" altLang="ja-JP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  <xdr:twoCellAnchor>
    <xdr:from>
      <xdr:col>5</xdr:col>
      <xdr:colOff>592665</xdr:colOff>
      <xdr:row>13</xdr:row>
      <xdr:rowOff>338666</xdr:rowOff>
    </xdr:from>
    <xdr:to>
      <xdr:col>16</xdr:col>
      <xdr:colOff>709084</xdr:colOff>
      <xdr:row>20</xdr:row>
      <xdr:rowOff>292099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9E3A43-B7D3-468D-8AE4-BA363FAF3DDB}"/>
            </a:ext>
          </a:extLst>
        </xdr:cNvPr>
        <xdr:cNvSpPr txBox="1"/>
      </xdr:nvSpPr>
      <xdr:spPr>
        <a:xfrm>
          <a:off x="5247215" y="4955116"/>
          <a:ext cx="10803469" cy="2620433"/>
        </a:xfrm>
        <a:prstGeom prst="rect">
          <a:avLst/>
        </a:prstGeom>
        <a:solidFill>
          <a:schemeClr val="bg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○　別様式２－１号の各シートから受益者ごとに補助対象事業費（①、⑤、⑨、⑬）のみを転記すると、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あとは自動計算されるので、</a:t>
          </a:r>
          <a:r>
            <a:rPr kumimoji="1" lang="ja-JP" altLang="en-US" sz="14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⑱が</a:t>
          </a:r>
          <a:r>
            <a:rPr kumimoji="1" lang="en-US" altLang="ja-JP" sz="14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180</a:t>
          </a:r>
          <a:r>
            <a:rPr kumimoji="1" lang="ja-JP" altLang="en-US" sz="14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万円以内かつ⑲が</a:t>
          </a:r>
          <a:r>
            <a:rPr kumimoji="1" lang="en-US" altLang="ja-JP" sz="14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50</a:t>
          </a:r>
          <a:r>
            <a:rPr kumimoji="1" lang="ja-JP" altLang="en-US" sz="14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％以内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になっているかをチェック（超えるとセル・文字が赤くなります）。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セル・文字が赤くなった場合は、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180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万円以内かつ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50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％以内になるように手計算で</a:t>
          </a:r>
          <a:r>
            <a:rPr kumimoji="1" lang="ja-JP" altLang="en-US" sz="14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⑳の上乗せ額を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修正してください。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○　①～⑯は⑳を算出するための仮金額です。②～⑯に記載されている額がそのまま支払われる訳ではありません。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 本事業の交付申請額は⑳の金額となります。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○　受益農家名は必ず１人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行としてください。氏名に重複がある場合は、セル・文字が赤くなります。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1C18-0540-4344-A258-0A41A1BF6BEC}">
  <sheetPr>
    <pageSetUpPr fitToPage="1"/>
  </sheetPr>
  <dimension ref="B1:AF42"/>
  <sheetViews>
    <sheetView tabSelected="1" view="pageBreakPreview" topLeftCell="B1" zoomScale="80" zoomScaleNormal="80" zoomScaleSheetLayoutView="80" workbookViewId="0">
      <selection activeCell="B1" sqref="B1:X1"/>
    </sheetView>
  </sheetViews>
  <sheetFormatPr defaultColWidth="9.09765625" defaultRowHeight="12" x14ac:dyDescent="0.2"/>
  <cols>
    <col min="1" max="1" width="1.296875" style="4" customWidth="1"/>
    <col min="2" max="2" width="3" style="269" bestFit="1" customWidth="1"/>
    <col min="3" max="3" width="10.59765625" style="269" customWidth="1"/>
    <col min="4" max="4" width="10.3984375" style="269" bestFit="1" customWidth="1"/>
    <col min="5" max="5" width="20.8984375" style="269" customWidth="1"/>
    <col min="6" max="6" width="13.09765625" style="269" customWidth="1"/>
    <col min="7" max="7" width="10" style="269" customWidth="1"/>
    <col min="8" max="8" width="7.296875" style="269" customWidth="1"/>
    <col min="9" max="9" width="7.3984375" style="269" customWidth="1"/>
    <col min="10" max="10" width="5.59765625" style="269" customWidth="1"/>
    <col min="11" max="11" width="17.8984375" style="269" customWidth="1"/>
    <col min="12" max="12" width="6.3984375" style="384" customWidth="1"/>
    <col min="13" max="13" width="9.59765625" style="269" customWidth="1"/>
    <col min="14" max="14" width="11.296875" style="269" customWidth="1"/>
    <col min="15" max="15" width="6" style="269" customWidth="1"/>
    <col min="16" max="16" width="3.59765625" style="269" customWidth="1"/>
    <col min="17" max="17" width="5.09765625" style="269" customWidth="1"/>
    <col min="18" max="18" width="9.3984375" style="269" customWidth="1"/>
    <col min="19" max="19" width="9.59765625" style="269" customWidth="1"/>
    <col min="20" max="20" width="9.296875" style="269" customWidth="1"/>
    <col min="21" max="22" width="9.8984375" style="269" customWidth="1"/>
    <col min="23" max="23" width="10" style="269" bestFit="1" customWidth="1"/>
    <col min="24" max="24" width="9.296875" style="269" bestFit="1" customWidth="1"/>
    <col min="25" max="25" width="25.09765625" style="269" customWidth="1"/>
    <col min="26" max="26" width="9.296875" style="269" bestFit="1" customWidth="1"/>
    <col min="27" max="27" width="1.09765625" style="4" customWidth="1"/>
    <col min="28" max="28" width="3.69921875" style="4" customWidth="1"/>
    <col min="29" max="29" width="7.69921875" style="58" customWidth="1"/>
    <col min="30" max="16384" width="9.09765625" style="4"/>
  </cols>
  <sheetData>
    <row r="1" spans="2:32" customFormat="1" ht="29.25" customHeight="1" thickBot="1" x14ac:dyDescent="0.25">
      <c r="B1" s="467" t="s">
        <v>108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268"/>
      <c r="Z1" s="269"/>
      <c r="AC1" s="57"/>
    </row>
    <row r="2" spans="2:32" s="249" customFormat="1" ht="27.5" customHeight="1" thickBot="1" x14ac:dyDescent="0.25">
      <c r="L2" s="250"/>
      <c r="R2" s="251"/>
      <c r="S2" s="252" t="s">
        <v>46</v>
      </c>
      <c r="T2" s="253"/>
      <c r="U2" s="252" t="s">
        <v>55</v>
      </c>
      <c r="V2" s="252"/>
      <c r="W2" s="466" t="s">
        <v>44</v>
      </c>
      <c r="X2" s="466"/>
      <c r="Y2" s="254"/>
      <c r="Z2" s="255"/>
      <c r="AC2" s="256"/>
    </row>
    <row r="3" spans="2:32" s="249" customFormat="1" ht="20.25" customHeight="1" x14ac:dyDescent="0.2">
      <c r="B3" s="468" t="s">
        <v>2</v>
      </c>
      <c r="C3" s="448" t="s">
        <v>35</v>
      </c>
      <c r="D3" s="472" t="s">
        <v>36</v>
      </c>
      <c r="E3" s="474" t="s">
        <v>37</v>
      </c>
      <c r="F3" s="476" t="s">
        <v>104</v>
      </c>
      <c r="G3" s="477"/>
      <c r="H3" s="438"/>
      <c r="I3" s="439"/>
      <c r="J3" s="482" t="s">
        <v>38</v>
      </c>
      <c r="K3" s="485" t="s">
        <v>7</v>
      </c>
      <c r="L3" s="464" t="s">
        <v>39</v>
      </c>
      <c r="M3" s="432" t="s">
        <v>8</v>
      </c>
      <c r="N3" s="437" t="s">
        <v>14</v>
      </c>
      <c r="O3" s="438"/>
      <c r="P3" s="438"/>
      <c r="Q3" s="438"/>
      <c r="R3" s="439"/>
      <c r="S3" s="257"/>
      <c r="T3" s="258"/>
      <c r="U3" s="258"/>
      <c r="V3" s="258"/>
      <c r="W3" s="258"/>
      <c r="X3" s="258"/>
      <c r="Y3" s="464" t="s">
        <v>105</v>
      </c>
      <c r="Z3" s="259"/>
      <c r="AC3" s="256"/>
      <c r="AD3" s="249" t="s">
        <v>45</v>
      </c>
      <c r="AE3" s="260" t="s">
        <v>95</v>
      </c>
      <c r="AF3" s="249" t="s">
        <v>29</v>
      </c>
    </row>
    <row r="4" spans="2:32" s="249" customFormat="1" ht="20.25" customHeight="1" thickBot="1" x14ac:dyDescent="0.25">
      <c r="B4" s="469"/>
      <c r="C4" s="449"/>
      <c r="D4" s="449"/>
      <c r="E4" s="435"/>
      <c r="F4" s="478"/>
      <c r="G4" s="479"/>
      <c r="H4" s="250"/>
      <c r="I4" s="261"/>
      <c r="J4" s="465"/>
      <c r="K4" s="441"/>
      <c r="L4" s="465"/>
      <c r="M4" s="433"/>
      <c r="N4" s="440"/>
      <c r="O4" s="441"/>
      <c r="P4" s="441"/>
      <c r="Q4" s="441"/>
      <c r="R4" s="442"/>
      <c r="S4" s="446" t="s">
        <v>42</v>
      </c>
      <c r="T4" s="447"/>
      <c r="U4" s="447"/>
      <c r="V4" s="447"/>
      <c r="W4" s="447"/>
      <c r="X4" s="447"/>
      <c r="Y4" s="465"/>
      <c r="Z4" s="262"/>
      <c r="AC4" s="256"/>
      <c r="AD4" s="249" t="s">
        <v>54</v>
      </c>
    </row>
    <row r="5" spans="2:32" s="249" customFormat="1" ht="20.25" customHeight="1" x14ac:dyDescent="0.2">
      <c r="B5" s="469"/>
      <c r="C5" s="471"/>
      <c r="D5" s="471"/>
      <c r="E5" s="440"/>
      <c r="F5" s="478"/>
      <c r="G5" s="479"/>
      <c r="H5" s="488" t="s">
        <v>25</v>
      </c>
      <c r="I5" s="489"/>
      <c r="J5" s="465"/>
      <c r="K5" s="441"/>
      <c r="L5" s="465"/>
      <c r="M5" s="433"/>
      <c r="N5" s="443"/>
      <c r="O5" s="444"/>
      <c r="P5" s="444"/>
      <c r="Q5" s="444"/>
      <c r="R5" s="445"/>
      <c r="S5" s="494" t="s">
        <v>9</v>
      </c>
      <c r="T5" s="496" t="s">
        <v>10</v>
      </c>
      <c r="U5" s="494" t="s">
        <v>33</v>
      </c>
      <c r="V5" s="448" t="s">
        <v>15</v>
      </c>
      <c r="W5" s="432" t="s">
        <v>11</v>
      </c>
      <c r="X5" s="434" t="s">
        <v>3</v>
      </c>
      <c r="Y5" s="465"/>
      <c r="Z5" s="451" t="s">
        <v>40</v>
      </c>
      <c r="AC5" s="256"/>
    </row>
    <row r="6" spans="2:32" s="249" customFormat="1" ht="20.25" customHeight="1" x14ac:dyDescent="0.2">
      <c r="B6" s="469"/>
      <c r="C6" s="471"/>
      <c r="D6" s="454"/>
      <c r="E6" s="456"/>
      <c r="F6" s="478"/>
      <c r="G6" s="479"/>
      <c r="H6" s="490"/>
      <c r="I6" s="491"/>
      <c r="J6" s="483"/>
      <c r="K6" s="457"/>
      <c r="L6" s="465"/>
      <c r="M6" s="433"/>
      <c r="N6" s="454" t="s">
        <v>4</v>
      </c>
      <c r="O6" s="456" t="s">
        <v>5</v>
      </c>
      <c r="P6" s="457"/>
      <c r="Q6" s="458"/>
      <c r="R6" s="462" t="s">
        <v>6</v>
      </c>
      <c r="S6" s="495"/>
      <c r="T6" s="497"/>
      <c r="U6" s="495"/>
      <c r="V6" s="449"/>
      <c r="W6" s="433"/>
      <c r="X6" s="435"/>
      <c r="Y6" s="465"/>
      <c r="Z6" s="452"/>
      <c r="AC6" s="256"/>
    </row>
    <row r="7" spans="2:32" s="249" customFormat="1" ht="17.25" customHeight="1" thickBot="1" x14ac:dyDescent="0.25">
      <c r="B7" s="470"/>
      <c r="C7" s="455"/>
      <c r="D7" s="473"/>
      <c r="E7" s="475"/>
      <c r="F7" s="480"/>
      <c r="G7" s="481"/>
      <c r="H7" s="492"/>
      <c r="I7" s="493"/>
      <c r="J7" s="484"/>
      <c r="K7" s="486"/>
      <c r="L7" s="487"/>
      <c r="M7" s="436"/>
      <c r="N7" s="455"/>
      <c r="O7" s="459"/>
      <c r="P7" s="460"/>
      <c r="Q7" s="461"/>
      <c r="R7" s="463"/>
      <c r="S7" s="263"/>
      <c r="T7" s="264" t="s">
        <v>13</v>
      </c>
      <c r="U7" s="498"/>
      <c r="V7" s="450"/>
      <c r="W7" s="265" t="s">
        <v>1</v>
      </c>
      <c r="X7" s="266" t="s">
        <v>1</v>
      </c>
      <c r="Y7" s="267" t="s">
        <v>1</v>
      </c>
      <c r="Z7" s="453"/>
      <c r="AC7" s="256"/>
    </row>
    <row r="8" spans="2:32" s="247" customFormat="1" ht="21.75" customHeight="1" thickTop="1" x14ac:dyDescent="0.2">
      <c r="B8" s="270"/>
      <c r="C8" s="271"/>
      <c r="D8" s="272"/>
      <c r="E8" s="272"/>
      <c r="F8" s="428"/>
      <c r="G8" s="429"/>
      <c r="H8" s="430"/>
      <c r="I8" s="431"/>
      <c r="J8" s="273"/>
      <c r="K8" s="274"/>
      <c r="L8" s="275"/>
      <c r="M8" s="276"/>
      <c r="N8" s="272"/>
      <c r="O8" s="277"/>
      <c r="P8" s="278"/>
      <c r="Q8" s="279"/>
      <c r="R8" s="280"/>
      <c r="S8" s="281"/>
      <c r="T8" s="282"/>
      <c r="U8" s="283"/>
      <c r="V8" s="284"/>
      <c r="W8" s="285"/>
      <c r="X8" s="286"/>
      <c r="Y8" s="287"/>
      <c r="Z8" s="288"/>
      <c r="AC8" s="248"/>
    </row>
    <row r="9" spans="2:32" s="247" customFormat="1" ht="21.75" customHeight="1" x14ac:dyDescent="0.2">
      <c r="B9" s="289"/>
      <c r="C9" s="290"/>
      <c r="D9" s="291"/>
      <c r="E9" s="292"/>
      <c r="F9" s="418"/>
      <c r="G9" s="419"/>
      <c r="H9" s="420"/>
      <c r="I9" s="421"/>
      <c r="J9" s="293"/>
      <c r="K9" s="294"/>
      <c r="L9" s="295"/>
      <c r="M9" s="296"/>
      <c r="N9" s="291"/>
      <c r="O9" s="297"/>
      <c r="P9" s="298"/>
      <c r="Q9" s="299"/>
      <c r="R9" s="300"/>
      <c r="S9" s="301"/>
      <c r="T9" s="302"/>
      <c r="U9" s="303"/>
      <c r="V9" s="304"/>
      <c r="W9" s="305"/>
      <c r="X9" s="306"/>
      <c r="Y9" s="307"/>
      <c r="Z9" s="308"/>
      <c r="AC9" s="248"/>
    </row>
    <row r="10" spans="2:32" s="247" customFormat="1" ht="21.75" customHeight="1" x14ac:dyDescent="0.2">
      <c r="B10" s="270"/>
      <c r="C10" s="271"/>
      <c r="D10" s="272"/>
      <c r="E10" s="272"/>
      <c r="F10" s="422"/>
      <c r="G10" s="423"/>
      <c r="H10" s="424"/>
      <c r="I10" s="425"/>
      <c r="J10" s="309"/>
      <c r="K10" s="274"/>
      <c r="L10" s="310"/>
      <c r="M10" s="311"/>
      <c r="N10" s="272"/>
      <c r="O10" s="277"/>
      <c r="P10" s="298" t="s">
        <v>12</v>
      </c>
      <c r="Q10" s="279"/>
      <c r="R10" s="280"/>
      <c r="S10" s="281"/>
      <c r="T10" s="282"/>
      <c r="U10" s="283"/>
      <c r="V10" s="284"/>
      <c r="W10" s="285"/>
      <c r="X10" s="286"/>
      <c r="Y10" s="287"/>
      <c r="Z10" s="312"/>
      <c r="AC10" s="248"/>
    </row>
    <row r="11" spans="2:32" s="247" customFormat="1" ht="21.75" customHeight="1" x14ac:dyDescent="0.2">
      <c r="B11" s="313"/>
      <c r="C11" s="314"/>
      <c r="D11" s="315"/>
      <c r="E11" s="316"/>
      <c r="F11" s="418"/>
      <c r="G11" s="419"/>
      <c r="H11" s="426"/>
      <c r="I11" s="427"/>
      <c r="J11" s="309"/>
      <c r="K11" s="274"/>
      <c r="L11" s="310"/>
      <c r="M11" s="296"/>
      <c r="N11" s="272"/>
      <c r="O11" s="277"/>
      <c r="P11" s="298" t="s">
        <v>12</v>
      </c>
      <c r="Q11" s="279"/>
      <c r="R11" s="280"/>
      <c r="S11" s="281"/>
      <c r="T11" s="282"/>
      <c r="U11" s="283"/>
      <c r="V11" s="284"/>
      <c r="W11" s="285"/>
      <c r="X11" s="286"/>
      <c r="Y11" s="317"/>
      <c r="Z11" s="318"/>
      <c r="AC11" s="248"/>
    </row>
    <row r="12" spans="2:32" s="247" customFormat="1" ht="21.75" customHeight="1" x14ac:dyDescent="0.2">
      <c r="B12" s="289"/>
      <c r="C12" s="290"/>
      <c r="D12" s="291"/>
      <c r="E12" s="292"/>
      <c r="F12" s="418"/>
      <c r="G12" s="419"/>
      <c r="H12" s="420"/>
      <c r="I12" s="421"/>
      <c r="J12" s="293"/>
      <c r="K12" s="294"/>
      <c r="L12" s="295"/>
      <c r="M12" s="296"/>
      <c r="N12" s="291"/>
      <c r="O12" s="297"/>
      <c r="P12" s="298" t="s">
        <v>12</v>
      </c>
      <c r="Q12" s="299"/>
      <c r="R12" s="300"/>
      <c r="S12" s="301"/>
      <c r="T12" s="302"/>
      <c r="U12" s="303"/>
      <c r="V12" s="304"/>
      <c r="W12" s="305"/>
      <c r="X12" s="306"/>
      <c r="Y12" s="307"/>
      <c r="Z12" s="308"/>
      <c r="AC12" s="248"/>
    </row>
    <row r="13" spans="2:32" ht="21.75" customHeight="1" x14ac:dyDescent="0.2">
      <c r="B13" s="319"/>
      <c r="C13" s="320"/>
      <c r="D13" s="321"/>
      <c r="E13" s="322"/>
      <c r="F13" s="414"/>
      <c r="G13" s="415"/>
      <c r="H13" s="416"/>
      <c r="I13" s="417"/>
      <c r="J13" s="325"/>
      <c r="K13" s="326"/>
      <c r="L13" s="327"/>
      <c r="M13" s="323"/>
      <c r="N13" s="321"/>
      <c r="O13" s="328"/>
      <c r="P13" s="298" t="s">
        <v>12</v>
      </c>
      <c r="Q13" s="329"/>
      <c r="R13" s="330"/>
      <c r="S13" s="331"/>
      <c r="T13" s="332"/>
      <c r="U13" s="333"/>
      <c r="V13" s="334"/>
      <c r="W13" s="335"/>
      <c r="X13" s="336"/>
      <c r="Y13" s="337"/>
      <c r="Z13" s="324"/>
      <c r="AC13" s="106"/>
    </row>
    <row r="14" spans="2:32" ht="21" customHeight="1" x14ac:dyDescent="0.2">
      <c r="B14" s="319"/>
      <c r="C14" s="320"/>
      <c r="D14" s="321"/>
      <c r="E14" s="322"/>
      <c r="F14" s="406"/>
      <c r="G14" s="407"/>
      <c r="H14" s="408"/>
      <c r="I14" s="409"/>
      <c r="J14" s="325"/>
      <c r="K14" s="326"/>
      <c r="L14" s="327"/>
      <c r="M14" s="323"/>
      <c r="N14" s="321"/>
      <c r="O14" s="328"/>
      <c r="P14" s="298" t="s">
        <v>12</v>
      </c>
      <c r="Q14" s="329"/>
      <c r="R14" s="341"/>
      <c r="S14" s="331"/>
      <c r="T14" s="332"/>
      <c r="U14" s="342"/>
      <c r="V14" s="343"/>
      <c r="W14" s="335"/>
      <c r="X14" s="336"/>
      <c r="Y14" s="337"/>
      <c r="Z14" s="324"/>
    </row>
    <row r="15" spans="2:32" ht="21" customHeight="1" x14ac:dyDescent="0.2">
      <c r="B15" s="344"/>
      <c r="C15" s="345"/>
      <c r="D15" s="346"/>
      <c r="E15" s="339"/>
      <c r="F15" s="406"/>
      <c r="G15" s="407"/>
      <c r="H15" s="408"/>
      <c r="I15" s="409"/>
      <c r="J15" s="347"/>
      <c r="K15" s="348"/>
      <c r="L15" s="349"/>
      <c r="M15" s="338"/>
      <c r="N15" s="346"/>
      <c r="O15" s="328"/>
      <c r="P15" s="298" t="s">
        <v>12</v>
      </c>
      <c r="Q15" s="329"/>
      <c r="R15" s="341"/>
      <c r="S15" s="350"/>
      <c r="T15" s="351"/>
      <c r="U15" s="352"/>
      <c r="V15" s="353"/>
      <c r="W15" s="335"/>
      <c r="X15" s="354"/>
      <c r="Y15" s="337"/>
      <c r="Z15" s="340"/>
    </row>
    <row r="16" spans="2:32" ht="21" customHeight="1" x14ac:dyDescent="0.2">
      <c r="B16" s="344"/>
      <c r="C16" s="345"/>
      <c r="D16" s="346"/>
      <c r="E16" s="339"/>
      <c r="F16" s="406"/>
      <c r="G16" s="407"/>
      <c r="H16" s="408"/>
      <c r="I16" s="409"/>
      <c r="J16" s="347"/>
      <c r="K16" s="348"/>
      <c r="L16" s="349"/>
      <c r="M16" s="338"/>
      <c r="N16" s="346"/>
      <c r="O16" s="328"/>
      <c r="P16" s="298" t="s">
        <v>12</v>
      </c>
      <c r="Q16" s="329"/>
      <c r="R16" s="341"/>
      <c r="S16" s="350"/>
      <c r="T16" s="351"/>
      <c r="U16" s="352"/>
      <c r="V16" s="353"/>
      <c r="W16" s="335"/>
      <c r="X16" s="354"/>
      <c r="Y16" s="337"/>
      <c r="Z16" s="340"/>
    </row>
    <row r="17" spans="2:26" ht="21" customHeight="1" x14ac:dyDescent="0.2">
      <c r="B17" s="344"/>
      <c r="C17" s="345"/>
      <c r="D17" s="346"/>
      <c r="E17" s="339"/>
      <c r="F17" s="406"/>
      <c r="G17" s="407"/>
      <c r="H17" s="408"/>
      <c r="I17" s="409"/>
      <c r="J17" s="347"/>
      <c r="K17" s="348"/>
      <c r="L17" s="349"/>
      <c r="M17" s="338"/>
      <c r="N17" s="346"/>
      <c r="O17" s="328"/>
      <c r="P17" s="298" t="s">
        <v>12</v>
      </c>
      <c r="Q17" s="329"/>
      <c r="R17" s="341"/>
      <c r="S17" s="350"/>
      <c r="T17" s="351"/>
      <c r="U17" s="352"/>
      <c r="V17" s="353"/>
      <c r="W17" s="335"/>
      <c r="X17" s="354"/>
      <c r="Y17" s="337"/>
      <c r="Z17" s="340"/>
    </row>
    <row r="18" spans="2:26" ht="21" customHeight="1" x14ac:dyDescent="0.2">
      <c r="B18" s="344"/>
      <c r="C18" s="345"/>
      <c r="D18" s="346"/>
      <c r="E18" s="339"/>
      <c r="F18" s="406"/>
      <c r="G18" s="407"/>
      <c r="H18" s="408"/>
      <c r="I18" s="409"/>
      <c r="J18" s="347"/>
      <c r="K18" s="348"/>
      <c r="L18" s="349"/>
      <c r="M18" s="338"/>
      <c r="N18" s="346"/>
      <c r="O18" s="328"/>
      <c r="P18" s="298" t="s">
        <v>12</v>
      </c>
      <c r="Q18" s="329"/>
      <c r="R18" s="341"/>
      <c r="S18" s="350"/>
      <c r="T18" s="351"/>
      <c r="U18" s="352"/>
      <c r="V18" s="353"/>
      <c r="W18" s="335"/>
      <c r="X18" s="354"/>
      <c r="Y18" s="337"/>
      <c r="Z18" s="340"/>
    </row>
    <row r="19" spans="2:26" ht="21" customHeight="1" x14ac:dyDescent="0.2">
      <c r="B19" s="344"/>
      <c r="C19" s="345"/>
      <c r="D19" s="346"/>
      <c r="E19" s="339"/>
      <c r="F19" s="406"/>
      <c r="G19" s="407"/>
      <c r="H19" s="408"/>
      <c r="I19" s="409"/>
      <c r="J19" s="347"/>
      <c r="K19" s="348"/>
      <c r="L19" s="349"/>
      <c r="M19" s="338"/>
      <c r="N19" s="346"/>
      <c r="O19" s="328"/>
      <c r="P19" s="298" t="s">
        <v>12</v>
      </c>
      <c r="Q19" s="329"/>
      <c r="R19" s="341"/>
      <c r="S19" s="350"/>
      <c r="T19" s="351"/>
      <c r="U19" s="352"/>
      <c r="V19" s="353"/>
      <c r="W19" s="335"/>
      <c r="X19" s="354"/>
      <c r="Y19" s="337"/>
      <c r="Z19" s="340"/>
    </row>
    <row r="20" spans="2:26" ht="21" customHeight="1" x14ac:dyDescent="0.2">
      <c r="B20" s="344"/>
      <c r="C20" s="345"/>
      <c r="D20" s="346"/>
      <c r="E20" s="339"/>
      <c r="F20" s="406"/>
      <c r="G20" s="407"/>
      <c r="H20" s="408"/>
      <c r="I20" s="409"/>
      <c r="J20" s="347"/>
      <c r="K20" s="348"/>
      <c r="L20" s="349"/>
      <c r="M20" s="338"/>
      <c r="N20" s="346"/>
      <c r="O20" s="328"/>
      <c r="P20" s="298" t="s">
        <v>12</v>
      </c>
      <c r="Q20" s="329"/>
      <c r="R20" s="341"/>
      <c r="S20" s="350"/>
      <c r="T20" s="351"/>
      <c r="U20" s="352"/>
      <c r="V20" s="353"/>
      <c r="W20" s="335"/>
      <c r="X20" s="354"/>
      <c r="Y20" s="337"/>
      <c r="Z20" s="340"/>
    </row>
    <row r="21" spans="2:26" ht="21" customHeight="1" x14ac:dyDescent="0.2">
      <c r="B21" s="344"/>
      <c r="C21" s="345"/>
      <c r="D21" s="346"/>
      <c r="E21" s="339"/>
      <c r="F21" s="406"/>
      <c r="G21" s="407"/>
      <c r="H21" s="408"/>
      <c r="I21" s="409"/>
      <c r="J21" s="347"/>
      <c r="K21" s="348"/>
      <c r="L21" s="349"/>
      <c r="M21" s="338"/>
      <c r="N21" s="346"/>
      <c r="O21" s="328"/>
      <c r="P21" s="298" t="s">
        <v>12</v>
      </c>
      <c r="Q21" s="329"/>
      <c r="R21" s="341"/>
      <c r="S21" s="350"/>
      <c r="T21" s="351"/>
      <c r="U21" s="352"/>
      <c r="V21" s="353"/>
      <c r="W21" s="335"/>
      <c r="X21" s="354"/>
      <c r="Y21" s="337"/>
      <c r="Z21" s="340"/>
    </row>
    <row r="22" spans="2:26" ht="21" customHeight="1" x14ac:dyDescent="0.2">
      <c r="B22" s="344"/>
      <c r="C22" s="345"/>
      <c r="D22" s="346"/>
      <c r="E22" s="339"/>
      <c r="F22" s="406"/>
      <c r="G22" s="407"/>
      <c r="H22" s="408"/>
      <c r="I22" s="409"/>
      <c r="J22" s="347"/>
      <c r="K22" s="348"/>
      <c r="L22" s="349"/>
      <c r="M22" s="338"/>
      <c r="N22" s="346"/>
      <c r="O22" s="328"/>
      <c r="P22" s="298" t="s">
        <v>12</v>
      </c>
      <c r="Q22" s="329"/>
      <c r="R22" s="341"/>
      <c r="S22" s="350"/>
      <c r="T22" s="351"/>
      <c r="U22" s="352"/>
      <c r="V22" s="353"/>
      <c r="W22" s="335"/>
      <c r="X22" s="354"/>
      <c r="Y22" s="337"/>
      <c r="Z22" s="340"/>
    </row>
    <row r="23" spans="2:26" ht="21" customHeight="1" x14ac:dyDescent="0.2">
      <c r="B23" s="344"/>
      <c r="C23" s="345"/>
      <c r="D23" s="346"/>
      <c r="E23" s="339"/>
      <c r="F23" s="406"/>
      <c r="G23" s="407"/>
      <c r="H23" s="408"/>
      <c r="I23" s="409"/>
      <c r="J23" s="347"/>
      <c r="K23" s="348"/>
      <c r="L23" s="349"/>
      <c r="M23" s="338"/>
      <c r="N23" s="346"/>
      <c r="O23" s="328"/>
      <c r="P23" s="298" t="s">
        <v>12</v>
      </c>
      <c r="Q23" s="329"/>
      <c r="R23" s="341"/>
      <c r="S23" s="350"/>
      <c r="T23" s="351"/>
      <c r="U23" s="352"/>
      <c r="V23" s="353"/>
      <c r="W23" s="335"/>
      <c r="X23" s="354"/>
      <c r="Y23" s="337"/>
      <c r="Z23" s="340"/>
    </row>
    <row r="24" spans="2:26" ht="21" customHeight="1" x14ac:dyDescent="0.2">
      <c r="B24" s="344"/>
      <c r="C24" s="345"/>
      <c r="D24" s="346"/>
      <c r="E24" s="339"/>
      <c r="F24" s="406"/>
      <c r="G24" s="407"/>
      <c r="H24" s="408"/>
      <c r="I24" s="409"/>
      <c r="J24" s="347"/>
      <c r="K24" s="348"/>
      <c r="L24" s="349"/>
      <c r="M24" s="338"/>
      <c r="N24" s="346"/>
      <c r="O24" s="328"/>
      <c r="P24" s="298" t="s">
        <v>12</v>
      </c>
      <c r="Q24" s="329"/>
      <c r="R24" s="341"/>
      <c r="S24" s="350"/>
      <c r="T24" s="351"/>
      <c r="U24" s="352"/>
      <c r="V24" s="353"/>
      <c r="W24" s="335"/>
      <c r="X24" s="354"/>
      <c r="Y24" s="337"/>
      <c r="Z24" s="340"/>
    </row>
    <row r="25" spans="2:26" ht="21" customHeight="1" x14ac:dyDescent="0.2">
      <c r="B25" s="344"/>
      <c r="C25" s="345"/>
      <c r="D25" s="346"/>
      <c r="E25" s="339"/>
      <c r="F25" s="406"/>
      <c r="G25" s="407"/>
      <c r="H25" s="408"/>
      <c r="I25" s="409"/>
      <c r="J25" s="347"/>
      <c r="K25" s="348"/>
      <c r="L25" s="349"/>
      <c r="M25" s="338"/>
      <c r="N25" s="346"/>
      <c r="O25" s="328"/>
      <c r="P25" s="298" t="s">
        <v>12</v>
      </c>
      <c r="Q25" s="329"/>
      <c r="R25" s="341"/>
      <c r="S25" s="350"/>
      <c r="T25" s="351"/>
      <c r="U25" s="352"/>
      <c r="V25" s="353"/>
      <c r="W25" s="335"/>
      <c r="X25" s="354"/>
      <c r="Y25" s="337"/>
      <c r="Z25" s="340"/>
    </row>
    <row r="26" spans="2:26" ht="21" customHeight="1" x14ac:dyDescent="0.2">
      <c r="B26" s="344"/>
      <c r="C26" s="345"/>
      <c r="D26" s="346"/>
      <c r="E26" s="339"/>
      <c r="F26" s="406"/>
      <c r="G26" s="407"/>
      <c r="H26" s="408"/>
      <c r="I26" s="409"/>
      <c r="J26" s="347"/>
      <c r="K26" s="348"/>
      <c r="L26" s="349"/>
      <c r="M26" s="338"/>
      <c r="N26" s="346"/>
      <c r="O26" s="328"/>
      <c r="P26" s="298" t="s">
        <v>12</v>
      </c>
      <c r="Q26" s="329"/>
      <c r="R26" s="341"/>
      <c r="S26" s="350"/>
      <c r="T26" s="351"/>
      <c r="U26" s="352"/>
      <c r="V26" s="353"/>
      <c r="W26" s="335"/>
      <c r="X26" s="354"/>
      <c r="Y26" s="337"/>
      <c r="Z26" s="340"/>
    </row>
    <row r="27" spans="2:26" ht="21" customHeight="1" x14ac:dyDescent="0.2">
      <c r="B27" s="344"/>
      <c r="C27" s="345"/>
      <c r="D27" s="346"/>
      <c r="E27" s="339"/>
      <c r="F27" s="406"/>
      <c r="G27" s="407"/>
      <c r="H27" s="408"/>
      <c r="I27" s="409"/>
      <c r="J27" s="347"/>
      <c r="K27" s="348"/>
      <c r="L27" s="349"/>
      <c r="M27" s="338"/>
      <c r="N27" s="346"/>
      <c r="O27" s="328"/>
      <c r="P27" s="298" t="s">
        <v>12</v>
      </c>
      <c r="Q27" s="329"/>
      <c r="R27" s="341"/>
      <c r="S27" s="350"/>
      <c r="T27" s="351"/>
      <c r="U27" s="352"/>
      <c r="V27" s="353"/>
      <c r="W27" s="335"/>
      <c r="X27" s="354"/>
      <c r="Y27" s="337"/>
      <c r="Z27" s="340"/>
    </row>
    <row r="28" spans="2:26" ht="21" customHeight="1" x14ac:dyDescent="0.2">
      <c r="B28" s="344"/>
      <c r="C28" s="345"/>
      <c r="D28" s="346"/>
      <c r="E28" s="339"/>
      <c r="F28" s="406"/>
      <c r="G28" s="407"/>
      <c r="H28" s="408"/>
      <c r="I28" s="409"/>
      <c r="J28" s="347"/>
      <c r="K28" s="348"/>
      <c r="L28" s="349"/>
      <c r="M28" s="338"/>
      <c r="N28" s="346"/>
      <c r="O28" s="328"/>
      <c r="P28" s="298" t="s">
        <v>12</v>
      </c>
      <c r="Q28" s="329"/>
      <c r="R28" s="341"/>
      <c r="S28" s="350"/>
      <c r="T28" s="351"/>
      <c r="U28" s="352"/>
      <c r="V28" s="353"/>
      <c r="W28" s="335"/>
      <c r="X28" s="354"/>
      <c r="Y28" s="337"/>
      <c r="Z28" s="340"/>
    </row>
    <row r="29" spans="2:26" ht="21" customHeight="1" x14ac:dyDescent="0.2">
      <c r="B29" s="344"/>
      <c r="C29" s="345"/>
      <c r="D29" s="346"/>
      <c r="E29" s="339"/>
      <c r="F29" s="406"/>
      <c r="G29" s="407"/>
      <c r="H29" s="408"/>
      <c r="I29" s="409"/>
      <c r="J29" s="347"/>
      <c r="K29" s="348"/>
      <c r="L29" s="349"/>
      <c r="M29" s="338"/>
      <c r="N29" s="346"/>
      <c r="O29" s="328"/>
      <c r="P29" s="298" t="s">
        <v>12</v>
      </c>
      <c r="Q29" s="329"/>
      <c r="R29" s="341"/>
      <c r="S29" s="350"/>
      <c r="T29" s="351"/>
      <c r="U29" s="352"/>
      <c r="V29" s="353"/>
      <c r="W29" s="335"/>
      <c r="X29" s="354"/>
      <c r="Y29" s="337"/>
      <c r="Z29" s="340"/>
    </row>
    <row r="30" spans="2:26" ht="21" customHeight="1" x14ac:dyDescent="0.2">
      <c r="B30" s="344"/>
      <c r="C30" s="345"/>
      <c r="D30" s="346"/>
      <c r="E30" s="339"/>
      <c r="F30" s="406"/>
      <c r="G30" s="407"/>
      <c r="H30" s="408"/>
      <c r="I30" s="409"/>
      <c r="J30" s="347"/>
      <c r="K30" s="348"/>
      <c r="L30" s="349"/>
      <c r="M30" s="338"/>
      <c r="N30" s="346"/>
      <c r="O30" s="328"/>
      <c r="P30" s="298" t="s">
        <v>12</v>
      </c>
      <c r="Q30" s="329"/>
      <c r="R30" s="341"/>
      <c r="S30" s="350"/>
      <c r="T30" s="351"/>
      <c r="U30" s="352"/>
      <c r="V30" s="353"/>
      <c r="W30" s="335"/>
      <c r="X30" s="354"/>
      <c r="Y30" s="337"/>
      <c r="Z30" s="340"/>
    </row>
    <row r="31" spans="2:26" ht="21" customHeight="1" x14ac:dyDescent="0.2">
      <c r="B31" s="344"/>
      <c r="C31" s="345"/>
      <c r="D31" s="346"/>
      <c r="E31" s="339"/>
      <c r="F31" s="406"/>
      <c r="G31" s="407"/>
      <c r="H31" s="408"/>
      <c r="I31" s="409"/>
      <c r="J31" s="347"/>
      <c r="K31" s="348"/>
      <c r="L31" s="349"/>
      <c r="M31" s="338"/>
      <c r="N31" s="346"/>
      <c r="O31" s="328"/>
      <c r="P31" s="298" t="s">
        <v>12</v>
      </c>
      <c r="Q31" s="329"/>
      <c r="R31" s="341"/>
      <c r="S31" s="350"/>
      <c r="T31" s="351"/>
      <c r="U31" s="352"/>
      <c r="V31" s="353"/>
      <c r="W31" s="335"/>
      <c r="X31" s="354"/>
      <c r="Y31" s="337"/>
      <c r="Z31" s="340"/>
    </row>
    <row r="32" spans="2:26" ht="21" customHeight="1" x14ac:dyDescent="0.2">
      <c r="B32" s="344"/>
      <c r="C32" s="345"/>
      <c r="D32" s="346"/>
      <c r="E32" s="339"/>
      <c r="F32" s="406"/>
      <c r="G32" s="407"/>
      <c r="H32" s="408"/>
      <c r="I32" s="409"/>
      <c r="J32" s="347"/>
      <c r="K32" s="348"/>
      <c r="L32" s="349"/>
      <c r="M32" s="338"/>
      <c r="N32" s="346"/>
      <c r="O32" s="328"/>
      <c r="P32" s="298" t="s">
        <v>12</v>
      </c>
      <c r="Q32" s="329"/>
      <c r="R32" s="341"/>
      <c r="S32" s="350"/>
      <c r="T32" s="351"/>
      <c r="U32" s="352"/>
      <c r="V32" s="353"/>
      <c r="W32" s="335"/>
      <c r="X32" s="354"/>
      <c r="Y32" s="337"/>
      <c r="Z32" s="340"/>
    </row>
    <row r="33" spans="2:30" ht="21" customHeight="1" thickBot="1" x14ac:dyDescent="0.25">
      <c r="B33" s="355"/>
      <c r="C33" s="356"/>
      <c r="D33" s="357"/>
      <c r="E33" s="358"/>
      <c r="F33" s="410"/>
      <c r="G33" s="411"/>
      <c r="H33" s="412"/>
      <c r="I33" s="413"/>
      <c r="J33" s="361"/>
      <c r="K33" s="362"/>
      <c r="L33" s="363"/>
      <c r="M33" s="359"/>
      <c r="N33" s="357"/>
      <c r="O33" s="364"/>
      <c r="P33" s="365" t="s">
        <v>12</v>
      </c>
      <c r="Q33" s="366"/>
      <c r="R33" s="367"/>
      <c r="S33" s="368"/>
      <c r="T33" s="369"/>
      <c r="U33" s="370"/>
      <c r="V33" s="371"/>
      <c r="W33" s="372"/>
      <c r="X33" s="373"/>
      <c r="Y33" s="374"/>
      <c r="Z33" s="360"/>
    </row>
    <row r="34" spans="2:30" ht="26.25" customHeight="1" thickTop="1" thickBot="1" x14ac:dyDescent="0.25">
      <c r="B34" s="398" t="s">
        <v>0</v>
      </c>
      <c r="C34" s="399"/>
      <c r="D34" s="400"/>
      <c r="E34" s="375">
        <f>+COUNTA(B8:B33)</f>
        <v>0</v>
      </c>
      <c r="F34" s="401"/>
      <c r="G34" s="402"/>
      <c r="H34" s="403"/>
      <c r="I34" s="402"/>
      <c r="J34" s="390"/>
      <c r="K34" s="376"/>
      <c r="L34" s="376"/>
      <c r="M34" s="376"/>
      <c r="N34" s="376"/>
      <c r="O34" s="403"/>
      <c r="P34" s="404"/>
      <c r="Q34" s="402"/>
      <c r="R34" s="377"/>
      <c r="S34" s="378"/>
      <c r="T34" s="379">
        <f>SUM(T8:T33)</f>
        <v>0</v>
      </c>
      <c r="U34" s="380"/>
      <c r="V34" s="381"/>
      <c r="W34" s="382">
        <f>SUM(W8:W33)</f>
        <v>0</v>
      </c>
      <c r="X34" s="391">
        <f>SUM(X8:X33)</f>
        <v>0</v>
      </c>
      <c r="Y34" s="392">
        <f>SUM(Y8:Y33)</f>
        <v>0</v>
      </c>
      <c r="Z34" s="383"/>
      <c r="AC34" s="4"/>
      <c r="AD34" s="58"/>
    </row>
    <row r="35" spans="2:30" ht="4.5" customHeight="1" x14ac:dyDescent="0.2">
      <c r="B35" s="384"/>
      <c r="C35" s="384"/>
      <c r="D35" s="384"/>
      <c r="E35" s="385"/>
      <c r="F35" s="249"/>
      <c r="G35" s="249"/>
      <c r="H35" s="249"/>
      <c r="I35" s="249"/>
      <c r="L35" s="386"/>
      <c r="O35" s="384"/>
      <c r="P35" s="384"/>
      <c r="Q35" s="384"/>
      <c r="T35" s="387"/>
      <c r="U35" s="386"/>
      <c r="V35" s="386"/>
      <c r="W35" s="387"/>
      <c r="X35" s="387"/>
      <c r="Y35" s="387"/>
      <c r="Z35" s="387"/>
    </row>
    <row r="36" spans="2:30" ht="15" customHeight="1" x14ac:dyDescent="0.2">
      <c r="B36" s="249"/>
      <c r="C36" s="269" t="s">
        <v>32</v>
      </c>
    </row>
    <row r="37" spans="2:30" customFormat="1" ht="15" customHeight="1" x14ac:dyDescent="0.2">
      <c r="B37" s="249"/>
      <c r="C37" s="269" t="s">
        <v>16</v>
      </c>
      <c r="D37" s="249"/>
      <c r="E37" s="249"/>
      <c r="F37" s="249"/>
      <c r="G37" s="249"/>
      <c r="H37" s="249"/>
      <c r="I37" s="249"/>
      <c r="J37" s="249"/>
      <c r="K37" s="249"/>
      <c r="L37" s="250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C37" s="57"/>
    </row>
    <row r="38" spans="2:30" s="54" customFormat="1" ht="15" customHeight="1" x14ac:dyDescent="0.2">
      <c r="B38" s="388"/>
      <c r="C38" s="405" t="s">
        <v>34</v>
      </c>
      <c r="D38" s="405"/>
      <c r="E38" s="405"/>
      <c r="F38" s="405"/>
      <c r="G38" s="405"/>
      <c r="H38" s="405"/>
      <c r="I38" s="405"/>
      <c r="J38" s="405"/>
      <c r="K38" s="405"/>
      <c r="L38" s="405"/>
      <c r="M38" s="405"/>
      <c r="N38" s="405"/>
      <c r="O38" s="405"/>
      <c r="P38" s="405"/>
      <c r="Q38" s="405"/>
      <c r="R38" s="405"/>
      <c r="S38" s="405"/>
      <c r="T38" s="405"/>
      <c r="U38" s="405"/>
      <c r="V38" s="405"/>
      <c r="W38" s="405"/>
      <c r="X38" s="405"/>
      <c r="Y38" s="405"/>
      <c r="Z38" s="405"/>
      <c r="AA38" s="405"/>
      <c r="AC38" s="107"/>
    </row>
    <row r="39" spans="2:30" s="54" customFormat="1" ht="15" customHeight="1" x14ac:dyDescent="0.2">
      <c r="B39" s="389"/>
      <c r="C39" s="405"/>
      <c r="D39" s="405"/>
      <c r="E39" s="405"/>
      <c r="F39" s="405"/>
      <c r="G39" s="405"/>
      <c r="H39" s="405"/>
      <c r="I39" s="405"/>
      <c r="J39" s="405"/>
      <c r="K39" s="405"/>
      <c r="L39" s="405"/>
      <c r="M39" s="405"/>
      <c r="N39" s="405"/>
      <c r="O39" s="405"/>
      <c r="P39" s="405"/>
      <c r="Q39" s="405"/>
      <c r="R39" s="405"/>
      <c r="S39" s="405"/>
      <c r="T39" s="405"/>
      <c r="U39" s="405"/>
      <c r="V39" s="405"/>
      <c r="W39" s="405"/>
      <c r="X39" s="405"/>
      <c r="Y39" s="405"/>
      <c r="Z39" s="405"/>
      <c r="AA39" s="405"/>
      <c r="AC39" s="107"/>
    </row>
    <row r="40" spans="2:30" x14ac:dyDescent="0.2">
      <c r="H40" s="269" t="s">
        <v>29</v>
      </c>
      <c r="I40" s="269" t="s">
        <v>29</v>
      </c>
    </row>
    <row r="41" spans="2:30" x14ac:dyDescent="0.2">
      <c r="H41" s="269" t="s">
        <v>30</v>
      </c>
      <c r="I41" s="269" t="s">
        <v>30</v>
      </c>
    </row>
    <row r="42" spans="2:30" x14ac:dyDescent="0.2">
      <c r="I42" s="269" t="s">
        <v>31</v>
      </c>
    </row>
  </sheetData>
  <mergeCells count="83">
    <mergeCell ref="W2:X2"/>
    <mergeCell ref="B1:X1"/>
    <mergeCell ref="B3:B7"/>
    <mergeCell ref="C3:C7"/>
    <mergeCell ref="D3:D7"/>
    <mergeCell ref="E3:E7"/>
    <mergeCell ref="F3:G7"/>
    <mergeCell ref="H3:I3"/>
    <mergeCell ref="J3:J7"/>
    <mergeCell ref="K3:K7"/>
    <mergeCell ref="L3:L7"/>
    <mergeCell ref="H5:I7"/>
    <mergeCell ref="S5:S6"/>
    <mergeCell ref="T5:T6"/>
    <mergeCell ref="U5:U7"/>
    <mergeCell ref="Z5:Z7"/>
    <mergeCell ref="N6:N7"/>
    <mergeCell ref="O6:Q7"/>
    <mergeCell ref="R6:R7"/>
    <mergeCell ref="Y3:Y6"/>
    <mergeCell ref="F8:G8"/>
    <mergeCell ref="H8:I8"/>
    <mergeCell ref="W5:W6"/>
    <mergeCell ref="X5:X6"/>
    <mergeCell ref="M3:M7"/>
    <mergeCell ref="N3:R5"/>
    <mergeCell ref="S4:X4"/>
    <mergeCell ref="V5:V7"/>
    <mergeCell ref="F9:G9"/>
    <mergeCell ref="H9:I9"/>
    <mergeCell ref="F10:G10"/>
    <mergeCell ref="H10:I10"/>
    <mergeCell ref="F12:G12"/>
    <mergeCell ref="H12:I12"/>
    <mergeCell ref="F11:G11"/>
    <mergeCell ref="H11:I11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B34:D34"/>
    <mergeCell ref="F34:G34"/>
    <mergeCell ref="H34:I34"/>
    <mergeCell ref="O34:Q34"/>
    <mergeCell ref="C38:AA39"/>
  </mergeCells>
  <phoneticPr fontId="2"/>
  <dataValidations count="3">
    <dataValidation type="list" allowBlank="1" showInputMessage="1" showErrorMessage="1" sqref="R2 T2" xr:uid="{9B3049B1-DDB7-4259-8165-BE54D987E1A6}">
      <formula1>$AE$2:$AE$3</formula1>
    </dataValidation>
    <dataValidation type="list" allowBlank="1" showInputMessage="1" showErrorMessage="1" sqref="Y2" xr:uid="{8B32907A-2881-4518-91BA-229406746F33}">
      <formula1>$AD$2:$AD$4</formula1>
    </dataValidation>
    <dataValidation type="list" allowBlank="1" showInputMessage="1" showErrorMessage="1" sqref="L8:L33" xr:uid="{E819D5AA-67EB-49D4-A904-07482421AA3F}">
      <formula1>$AF$2:$AF$3</formula1>
    </dataValidation>
  </dataValidations>
  <pageMargins left="0.59055118110236227" right="0.19685039370078741" top="0.78740157480314965" bottom="0.59055118110236227" header="0.51181102362204722" footer="0.51181102362204722"/>
  <pageSetup paperSize="9" scale="60" orientation="landscape" r:id="rId1"/>
  <headerFooter alignWithMargins="0"/>
  <rowBreaks count="1" manualBreakCount="1">
    <brk id="9" max="30" man="1"/>
  </rowBreaks>
  <colBreaks count="1" manualBreakCount="1">
    <brk id="12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5B674-E7E9-4F48-A94C-3508777B5AFE}">
  <sheetPr>
    <pageSetUpPr fitToPage="1"/>
  </sheetPr>
  <dimension ref="A1:X49"/>
  <sheetViews>
    <sheetView view="pageBreakPreview" zoomScale="60" zoomScaleNormal="60" workbookViewId="0">
      <selection activeCell="B1" sqref="B1:X1"/>
    </sheetView>
  </sheetViews>
  <sheetFormatPr defaultColWidth="9.09765625" defaultRowHeight="13" x14ac:dyDescent="0.2"/>
  <cols>
    <col min="1" max="1" width="1.296875" style="4" customWidth="1"/>
    <col min="2" max="2" width="17.3984375" style="215" customWidth="1"/>
    <col min="3" max="18" width="15.296875" style="216" customWidth="1"/>
    <col min="19" max="20" width="15.69921875" style="216" customWidth="1"/>
    <col min="21" max="21" width="15.3984375" style="217" customWidth="1"/>
    <col min="22" max="22" width="17.09765625" style="216" bestFit="1" customWidth="1"/>
    <col min="23" max="23" width="1.09765625" style="4" customWidth="1"/>
    <col min="24" max="25" width="9.09765625" style="4"/>
    <col min="26" max="26" width="27.3984375" style="4" customWidth="1"/>
    <col min="27" max="16384" width="9.09765625" style="4"/>
  </cols>
  <sheetData>
    <row r="1" spans="1:24" customFormat="1" ht="40" customHeight="1" x14ac:dyDescent="0.2">
      <c r="B1" s="499" t="s">
        <v>109</v>
      </c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  <c r="V1" s="499"/>
    </row>
    <row r="2" spans="1:24" customFormat="1" ht="13.5" thickBot="1" x14ac:dyDescent="0.25">
      <c r="B2" s="172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4"/>
      <c r="V2" s="175" t="s">
        <v>1</v>
      </c>
    </row>
    <row r="3" spans="1:24" customFormat="1" ht="31" customHeight="1" x14ac:dyDescent="0.2">
      <c r="B3" s="500" t="s">
        <v>93</v>
      </c>
      <c r="C3" s="503" t="s">
        <v>45</v>
      </c>
      <c r="D3" s="503"/>
      <c r="E3" s="503"/>
      <c r="F3" s="503"/>
      <c r="G3" s="503"/>
      <c r="H3" s="503"/>
      <c r="I3" s="503"/>
      <c r="J3" s="504"/>
      <c r="K3" s="505" t="s">
        <v>54</v>
      </c>
      <c r="L3" s="505"/>
      <c r="M3" s="505"/>
      <c r="N3" s="505"/>
      <c r="O3" s="505"/>
      <c r="P3" s="505"/>
      <c r="Q3" s="505"/>
      <c r="R3" s="506"/>
      <c r="S3" s="507" t="s">
        <v>91</v>
      </c>
      <c r="T3" s="509" t="s">
        <v>56</v>
      </c>
      <c r="U3" s="511" t="s">
        <v>98</v>
      </c>
      <c r="V3" s="513" t="s">
        <v>96</v>
      </c>
    </row>
    <row r="4" spans="1:24" customFormat="1" ht="20.25" customHeight="1" thickBot="1" x14ac:dyDescent="0.25">
      <c r="B4" s="501"/>
      <c r="C4" s="515" t="s">
        <v>46</v>
      </c>
      <c r="D4" s="516"/>
      <c r="E4" s="516"/>
      <c r="F4" s="517"/>
      <c r="G4" s="515" t="s">
        <v>55</v>
      </c>
      <c r="H4" s="516"/>
      <c r="I4" s="516"/>
      <c r="J4" s="517"/>
      <c r="K4" s="515" t="s">
        <v>46</v>
      </c>
      <c r="L4" s="516"/>
      <c r="M4" s="516"/>
      <c r="N4" s="517"/>
      <c r="O4" s="515" t="s">
        <v>55</v>
      </c>
      <c r="P4" s="516"/>
      <c r="Q4" s="516"/>
      <c r="R4" s="517"/>
      <c r="S4" s="508"/>
      <c r="T4" s="510"/>
      <c r="U4" s="512"/>
      <c r="V4" s="514"/>
    </row>
    <row r="5" spans="1:24" s="219" customFormat="1" ht="17.25" customHeight="1" thickBot="1" x14ac:dyDescent="0.25">
      <c r="B5" s="501"/>
      <c r="C5" s="119" t="s">
        <v>49</v>
      </c>
      <c r="D5" s="120" t="s">
        <v>50</v>
      </c>
      <c r="E5" s="121" t="s">
        <v>51</v>
      </c>
      <c r="F5" s="122" t="s">
        <v>53</v>
      </c>
      <c r="G5" s="119" t="s">
        <v>57</v>
      </c>
      <c r="H5" s="120" t="s">
        <v>58</v>
      </c>
      <c r="I5" s="121" t="s">
        <v>59</v>
      </c>
      <c r="J5" s="123" t="s">
        <v>60</v>
      </c>
      <c r="K5" s="119" t="s">
        <v>61</v>
      </c>
      <c r="L5" s="120" t="s">
        <v>62</v>
      </c>
      <c r="M5" s="121" t="s">
        <v>63</v>
      </c>
      <c r="N5" s="122" t="s">
        <v>64</v>
      </c>
      <c r="O5" s="119" t="s">
        <v>65</v>
      </c>
      <c r="P5" s="120" t="s">
        <v>66</v>
      </c>
      <c r="Q5" s="121" t="s">
        <v>67</v>
      </c>
      <c r="R5" s="123" t="s">
        <v>68</v>
      </c>
      <c r="S5" s="120" t="s">
        <v>69</v>
      </c>
      <c r="T5" s="124" t="s">
        <v>70</v>
      </c>
      <c r="U5" s="125" t="s">
        <v>71</v>
      </c>
      <c r="V5" s="126" t="s">
        <v>72</v>
      </c>
    </row>
    <row r="6" spans="1:24" customFormat="1" ht="29.5" customHeight="1" thickTop="1" x14ac:dyDescent="0.2">
      <c r="B6" s="502"/>
      <c r="C6" s="177" t="s">
        <v>97</v>
      </c>
      <c r="D6" s="178" t="s">
        <v>47</v>
      </c>
      <c r="E6" s="179" t="s">
        <v>48</v>
      </c>
      <c r="F6" s="180" t="s">
        <v>52</v>
      </c>
      <c r="G6" s="177" t="s">
        <v>97</v>
      </c>
      <c r="H6" s="178" t="s">
        <v>47</v>
      </c>
      <c r="I6" s="179" t="s">
        <v>48</v>
      </c>
      <c r="J6" s="180" t="s">
        <v>52</v>
      </c>
      <c r="K6" s="177" t="s">
        <v>97</v>
      </c>
      <c r="L6" s="178" t="s">
        <v>47</v>
      </c>
      <c r="M6" s="179" t="s">
        <v>48</v>
      </c>
      <c r="N6" s="180" t="s">
        <v>52</v>
      </c>
      <c r="O6" s="177" t="s">
        <v>97</v>
      </c>
      <c r="P6" s="178" t="s">
        <v>47</v>
      </c>
      <c r="Q6" s="179" t="s">
        <v>48</v>
      </c>
      <c r="R6" s="180" t="s">
        <v>52</v>
      </c>
      <c r="S6" s="178"/>
      <c r="T6" s="518" t="s">
        <v>90</v>
      </c>
      <c r="U6" s="520" t="s">
        <v>89</v>
      </c>
      <c r="V6" s="522"/>
    </row>
    <row r="7" spans="1:24" s="63" customFormat="1" ht="17.25" customHeight="1" x14ac:dyDescent="0.2">
      <c r="B7" s="502"/>
      <c r="C7" s="177" t="s">
        <v>49</v>
      </c>
      <c r="D7" s="178" t="s">
        <v>74</v>
      </c>
      <c r="E7" s="179" t="s">
        <v>75</v>
      </c>
      <c r="F7" s="180" t="s">
        <v>73</v>
      </c>
      <c r="G7" s="177" t="s">
        <v>57</v>
      </c>
      <c r="H7" s="178" t="s">
        <v>76</v>
      </c>
      <c r="I7" s="179" t="s">
        <v>83</v>
      </c>
      <c r="J7" s="180" t="s">
        <v>77</v>
      </c>
      <c r="K7" s="177" t="s">
        <v>61</v>
      </c>
      <c r="L7" s="178" t="s">
        <v>78</v>
      </c>
      <c r="M7" s="179" t="s">
        <v>82</v>
      </c>
      <c r="N7" s="180" t="s">
        <v>79</v>
      </c>
      <c r="O7" s="177" t="s">
        <v>65</v>
      </c>
      <c r="P7" s="178" t="s">
        <v>80</v>
      </c>
      <c r="Q7" s="179" t="s">
        <v>81</v>
      </c>
      <c r="R7" s="180" t="s">
        <v>84</v>
      </c>
      <c r="S7" s="178"/>
      <c r="T7" s="519"/>
      <c r="U7" s="521"/>
      <c r="V7" s="523"/>
    </row>
    <row r="8" spans="1:24" s="63" customFormat="1" ht="38" customHeight="1" thickBot="1" x14ac:dyDescent="0.25">
      <c r="B8" s="181"/>
      <c r="C8" s="182"/>
      <c r="D8" s="183" t="s">
        <v>99</v>
      </c>
      <c r="E8" s="184" t="s">
        <v>103</v>
      </c>
      <c r="F8" s="185"/>
      <c r="G8" s="182"/>
      <c r="H8" s="183" t="s">
        <v>99</v>
      </c>
      <c r="I8" s="184" t="s">
        <v>102</v>
      </c>
      <c r="J8" s="185"/>
      <c r="K8" s="182"/>
      <c r="L8" s="183" t="s">
        <v>99</v>
      </c>
      <c r="M8" s="184" t="s">
        <v>101</v>
      </c>
      <c r="N8" s="185"/>
      <c r="O8" s="182"/>
      <c r="P8" s="183" t="s">
        <v>99</v>
      </c>
      <c r="Q8" s="184" t="s">
        <v>100</v>
      </c>
      <c r="R8" s="185"/>
      <c r="S8" s="183" t="s">
        <v>85</v>
      </c>
      <c r="T8" s="186" t="s">
        <v>86</v>
      </c>
      <c r="U8" s="187" t="s">
        <v>87</v>
      </c>
      <c r="V8" s="176" t="s">
        <v>88</v>
      </c>
    </row>
    <row r="9" spans="1:24" s="114" customFormat="1" ht="30" customHeight="1" thickTop="1" x14ac:dyDescent="0.2">
      <c r="A9" s="115"/>
      <c r="B9" s="394"/>
      <c r="C9" s="244"/>
      <c r="D9" s="188">
        <f>MIN(900000,ROUNDDOWN(C9*0.3,-3))</f>
        <v>0</v>
      </c>
      <c r="E9" s="189">
        <f t="shared" ref="E9:E37" si="0">(ROUNDDOWN(C9*0.5,-3)-D9)</f>
        <v>0</v>
      </c>
      <c r="F9" s="190">
        <f t="shared" ref="F9:F37" si="1">(D9+E9)</f>
        <v>0</v>
      </c>
      <c r="G9" s="244"/>
      <c r="H9" s="188">
        <f t="shared" ref="H9:H37" si="2">MIN(900000,ROUNDDOWN(G9*0.3,-3))</f>
        <v>0</v>
      </c>
      <c r="I9" s="189">
        <f t="shared" ref="I9:I37" si="3">(ROUNDDOWN(G9*0.5,-3)-H9)</f>
        <v>0</v>
      </c>
      <c r="J9" s="190">
        <f t="shared" ref="J9:J37" si="4">(H9+I9)</f>
        <v>0</v>
      </c>
      <c r="K9" s="244"/>
      <c r="L9" s="188">
        <f>MIN(900000,ROUNDDOWN(K9*0.15,-3))</f>
        <v>0</v>
      </c>
      <c r="M9" s="189">
        <f t="shared" ref="M9:M37" si="5">(ROUNDDOWN(K9*0.5,-3)-L9)</f>
        <v>0</v>
      </c>
      <c r="N9" s="191">
        <f t="shared" ref="N9:N37" si="6">(L9+M9)</f>
        <v>0</v>
      </c>
      <c r="O9" s="244"/>
      <c r="P9" s="188">
        <f>MIN(900000,ROUNDDOWN(O9*0.15,-3))</f>
        <v>0</v>
      </c>
      <c r="Q9" s="189">
        <f t="shared" ref="Q9:Q37" si="7">(ROUNDDOWN(O9*0.5,-3)-P9)</f>
        <v>0</v>
      </c>
      <c r="R9" s="190">
        <f t="shared" ref="R9:R37" si="8">(P9+Q9)</f>
        <v>0</v>
      </c>
      <c r="S9" s="189">
        <f>SUM(C9,G9,K9,O9)</f>
        <v>0</v>
      </c>
      <c r="T9" s="192">
        <f>SUM(V9,P9,L9,H9,D9)</f>
        <v>0</v>
      </c>
      <c r="U9" s="193" t="e">
        <f t="shared" ref="U9:U37" si="9">(V9+P9+H9+L9+D9)/S9</f>
        <v>#DIV/0!</v>
      </c>
      <c r="V9" s="194">
        <f t="shared" ref="V9:V37" si="10">SUM(E9,I9,M9,Q9)</f>
        <v>0</v>
      </c>
      <c r="X9" s="116"/>
    </row>
    <row r="10" spans="1:24" s="118" customFormat="1" ht="30" customHeight="1" x14ac:dyDescent="0.2">
      <c r="A10" s="117"/>
      <c r="B10" s="395"/>
      <c r="C10" s="246"/>
      <c r="D10" s="199">
        <f t="shared" ref="D10:D37" si="11">MIN(900000,ROUNDDOWN(C10*0.3,-3))</f>
        <v>0</v>
      </c>
      <c r="E10" s="192">
        <f t="shared" si="0"/>
        <v>0</v>
      </c>
      <c r="F10" s="200">
        <f t="shared" si="1"/>
        <v>0</v>
      </c>
      <c r="G10" s="246"/>
      <c r="H10" s="199">
        <f t="shared" si="2"/>
        <v>0</v>
      </c>
      <c r="I10" s="192">
        <f t="shared" si="3"/>
        <v>0</v>
      </c>
      <c r="J10" s="200">
        <f t="shared" si="4"/>
        <v>0</v>
      </c>
      <c r="K10" s="246"/>
      <c r="L10" s="199">
        <f t="shared" ref="L10:L37" si="12">MIN(900000,ROUNDDOWN(K10*0.15,-3))</f>
        <v>0</v>
      </c>
      <c r="M10" s="192">
        <f t="shared" si="5"/>
        <v>0</v>
      </c>
      <c r="N10" s="201">
        <f t="shared" si="6"/>
        <v>0</v>
      </c>
      <c r="O10" s="246"/>
      <c r="P10" s="199">
        <f t="shared" ref="P10:P37" si="13">MIN(900000,ROUNDDOWN(O10*0.15,-3))</f>
        <v>0</v>
      </c>
      <c r="Q10" s="192">
        <f t="shared" si="7"/>
        <v>0</v>
      </c>
      <c r="R10" s="200">
        <f t="shared" si="8"/>
        <v>0</v>
      </c>
      <c r="S10" s="192">
        <f t="shared" ref="S10:S37" si="14">SUM(C10,G10,K10,O10)</f>
        <v>0</v>
      </c>
      <c r="T10" s="192">
        <f t="shared" ref="T10:T37" si="15">SUM(V10,P10,L10,H10,D10)</f>
        <v>0</v>
      </c>
      <c r="U10" s="193" t="e">
        <f t="shared" si="9"/>
        <v>#DIV/0!</v>
      </c>
      <c r="V10" s="202">
        <f t="shared" si="10"/>
        <v>0</v>
      </c>
    </row>
    <row r="11" spans="1:24" s="118" customFormat="1" ht="30" customHeight="1" x14ac:dyDescent="0.2">
      <c r="A11" s="117"/>
      <c r="B11" s="395"/>
      <c r="C11" s="246"/>
      <c r="D11" s="199">
        <f t="shared" si="11"/>
        <v>0</v>
      </c>
      <c r="E11" s="192">
        <f t="shared" si="0"/>
        <v>0</v>
      </c>
      <c r="F11" s="200">
        <f t="shared" si="1"/>
        <v>0</v>
      </c>
      <c r="G11" s="246"/>
      <c r="H11" s="199">
        <f t="shared" si="2"/>
        <v>0</v>
      </c>
      <c r="I11" s="192">
        <f t="shared" si="3"/>
        <v>0</v>
      </c>
      <c r="J11" s="200">
        <f t="shared" si="4"/>
        <v>0</v>
      </c>
      <c r="K11" s="246"/>
      <c r="L11" s="199">
        <f t="shared" si="12"/>
        <v>0</v>
      </c>
      <c r="M11" s="192">
        <f t="shared" si="5"/>
        <v>0</v>
      </c>
      <c r="N11" s="201">
        <f t="shared" si="6"/>
        <v>0</v>
      </c>
      <c r="O11" s="246"/>
      <c r="P11" s="199">
        <f t="shared" si="13"/>
        <v>0</v>
      </c>
      <c r="Q11" s="192">
        <f t="shared" si="7"/>
        <v>0</v>
      </c>
      <c r="R11" s="200">
        <f t="shared" si="8"/>
        <v>0</v>
      </c>
      <c r="S11" s="192">
        <f t="shared" si="14"/>
        <v>0</v>
      </c>
      <c r="T11" s="192">
        <f t="shared" si="15"/>
        <v>0</v>
      </c>
      <c r="U11" s="196" t="e">
        <f t="shared" si="9"/>
        <v>#DIV/0!</v>
      </c>
      <c r="V11" s="203">
        <f t="shared" si="10"/>
        <v>0</v>
      </c>
    </row>
    <row r="12" spans="1:24" s="118" customFormat="1" ht="30" customHeight="1" x14ac:dyDescent="0.2">
      <c r="A12" s="117"/>
      <c r="B12" s="395"/>
      <c r="C12" s="246"/>
      <c r="D12" s="199">
        <f t="shared" ref="D12:D13" si="16">MIN(900000,ROUNDDOWN(C12*0.3,-3))</f>
        <v>0</v>
      </c>
      <c r="E12" s="192">
        <f t="shared" ref="E12:E13" si="17">(ROUNDDOWN(C12*0.5,-3)-D12)</f>
        <v>0</v>
      </c>
      <c r="F12" s="200">
        <f t="shared" ref="F12:F13" si="18">(D12+E12)</f>
        <v>0</v>
      </c>
      <c r="G12" s="246"/>
      <c r="H12" s="199">
        <f t="shared" ref="H12:H13" si="19">MIN(900000,ROUNDDOWN(G12*0.3,-3))</f>
        <v>0</v>
      </c>
      <c r="I12" s="192">
        <f t="shared" ref="I12:I13" si="20">(ROUNDDOWN(G12*0.5,-3)-H12)</f>
        <v>0</v>
      </c>
      <c r="J12" s="200">
        <f t="shared" ref="J12:J13" si="21">(H12+I12)</f>
        <v>0</v>
      </c>
      <c r="K12" s="246"/>
      <c r="L12" s="199">
        <f t="shared" ref="L12:L13" si="22">MIN(900000,ROUNDDOWN(K12*0.15,-3))</f>
        <v>0</v>
      </c>
      <c r="M12" s="192">
        <f t="shared" ref="M12:M13" si="23">(ROUNDDOWN(K12*0.5,-3)-L12)</f>
        <v>0</v>
      </c>
      <c r="N12" s="201">
        <f t="shared" ref="N12:N13" si="24">(L12+M12)</f>
        <v>0</v>
      </c>
      <c r="O12" s="246"/>
      <c r="P12" s="199">
        <f t="shared" ref="P12:P13" si="25">MIN(900000,ROUNDDOWN(O12*0.15,-3))</f>
        <v>0</v>
      </c>
      <c r="Q12" s="192">
        <f t="shared" ref="Q12:Q13" si="26">(ROUNDDOWN(O12*0.5,-3)-P12)</f>
        <v>0</v>
      </c>
      <c r="R12" s="200">
        <f t="shared" ref="R12:R13" si="27">(P12+Q12)</f>
        <v>0</v>
      </c>
      <c r="S12" s="192">
        <f t="shared" ref="S12:S13" si="28">SUM(C12,G12,K12,O12)</f>
        <v>0</v>
      </c>
      <c r="T12" s="192">
        <f t="shared" ref="T12:T13" si="29">SUM(V12,P12,L12,H12,D12)</f>
        <v>0</v>
      </c>
      <c r="U12" s="193" t="e">
        <f t="shared" ref="U12:U13" si="30">(V12+P12+H12+L12+D12)/S12</f>
        <v>#DIV/0!</v>
      </c>
      <c r="V12" s="202">
        <f t="shared" ref="V12:V13" si="31">SUM(E12,I12,M12,Q12)</f>
        <v>0</v>
      </c>
    </row>
    <row r="13" spans="1:24" s="118" customFormat="1" ht="30" customHeight="1" x14ac:dyDescent="0.2">
      <c r="A13" s="117"/>
      <c r="B13" s="395"/>
      <c r="C13" s="246"/>
      <c r="D13" s="199">
        <f t="shared" si="16"/>
        <v>0</v>
      </c>
      <c r="E13" s="192">
        <f t="shared" si="17"/>
        <v>0</v>
      </c>
      <c r="F13" s="200">
        <f t="shared" si="18"/>
        <v>0</v>
      </c>
      <c r="G13" s="246"/>
      <c r="H13" s="199">
        <f t="shared" si="19"/>
        <v>0</v>
      </c>
      <c r="I13" s="192">
        <f t="shared" si="20"/>
        <v>0</v>
      </c>
      <c r="J13" s="200">
        <f t="shared" si="21"/>
        <v>0</v>
      </c>
      <c r="K13" s="246"/>
      <c r="L13" s="199">
        <f t="shared" si="22"/>
        <v>0</v>
      </c>
      <c r="M13" s="192">
        <f t="shared" si="23"/>
        <v>0</v>
      </c>
      <c r="N13" s="201">
        <f t="shared" si="24"/>
        <v>0</v>
      </c>
      <c r="O13" s="246"/>
      <c r="P13" s="199">
        <f t="shared" si="25"/>
        <v>0</v>
      </c>
      <c r="Q13" s="192">
        <f t="shared" si="26"/>
        <v>0</v>
      </c>
      <c r="R13" s="200">
        <f t="shared" si="27"/>
        <v>0</v>
      </c>
      <c r="S13" s="192">
        <f t="shared" si="28"/>
        <v>0</v>
      </c>
      <c r="T13" s="192">
        <f t="shared" si="29"/>
        <v>0</v>
      </c>
      <c r="U13" s="196" t="e">
        <f t="shared" si="30"/>
        <v>#DIV/0!</v>
      </c>
      <c r="V13" s="203">
        <f t="shared" si="31"/>
        <v>0</v>
      </c>
    </row>
    <row r="14" spans="1:24" s="118" customFormat="1" ht="30" customHeight="1" x14ac:dyDescent="0.2">
      <c r="A14" s="117"/>
      <c r="B14" s="395"/>
      <c r="C14" s="246"/>
      <c r="D14" s="199">
        <f t="shared" si="11"/>
        <v>0</v>
      </c>
      <c r="E14" s="192">
        <f t="shared" si="0"/>
        <v>0</v>
      </c>
      <c r="F14" s="200">
        <f t="shared" si="1"/>
        <v>0</v>
      </c>
      <c r="G14" s="246"/>
      <c r="H14" s="199">
        <f t="shared" si="2"/>
        <v>0</v>
      </c>
      <c r="I14" s="192">
        <f t="shared" si="3"/>
        <v>0</v>
      </c>
      <c r="J14" s="200">
        <f t="shared" si="4"/>
        <v>0</v>
      </c>
      <c r="K14" s="246"/>
      <c r="L14" s="199">
        <f t="shared" si="12"/>
        <v>0</v>
      </c>
      <c r="M14" s="192">
        <f t="shared" si="5"/>
        <v>0</v>
      </c>
      <c r="N14" s="201">
        <f t="shared" si="6"/>
        <v>0</v>
      </c>
      <c r="O14" s="246"/>
      <c r="P14" s="199">
        <f t="shared" si="13"/>
        <v>0</v>
      </c>
      <c r="Q14" s="192">
        <f t="shared" si="7"/>
        <v>0</v>
      </c>
      <c r="R14" s="200">
        <f t="shared" si="8"/>
        <v>0</v>
      </c>
      <c r="S14" s="192">
        <f t="shared" si="14"/>
        <v>0</v>
      </c>
      <c r="T14" s="192">
        <f t="shared" si="15"/>
        <v>0</v>
      </c>
      <c r="U14" s="193" t="e">
        <f t="shared" si="9"/>
        <v>#DIV/0!</v>
      </c>
      <c r="V14" s="202">
        <f t="shared" si="10"/>
        <v>0</v>
      </c>
    </row>
    <row r="15" spans="1:24" s="118" customFormat="1" ht="30" customHeight="1" x14ac:dyDescent="0.2">
      <c r="A15" s="117"/>
      <c r="B15" s="395"/>
      <c r="C15" s="246"/>
      <c r="D15" s="199">
        <f t="shared" si="11"/>
        <v>0</v>
      </c>
      <c r="E15" s="192">
        <f t="shared" si="0"/>
        <v>0</v>
      </c>
      <c r="F15" s="200">
        <f t="shared" si="1"/>
        <v>0</v>
      </c>
      <c r="G15" s="246"/>
      <c r="H15" s="199">
        <f t="shared" si="2"/>
        <v>0</v>
      </c>
      <c r="I15" s="192">
        <f t="shared" si="3"/>
        <v>0</v>
      </c>
      <c r="J15" s="200">
        <f t="shared" si="4"/>
        <v>0</v>
      </c>
      <c r="K15" s="246"/>
      <c r="L15" s="199">
        <f t="shared" si="12"/>
        <v>0</v>
      </c>
      <c r="M15" s="192">
        <f t="shared" si="5"/>
        <v>0</v>
      </c>
      <c r="N15" s="204">
        <f t="shared" si="6"/>
        <v>0</v>
      </c>
      <c r="O15" s="246"/>
      <c r="P15" s="199">
        <f t="shared" si="13"/>
        <v>0</v>
      </c>
      <c r="Q15" s="192">
        <f t="shared" si="7"/>
        <v>0</v>
      </c>
      <c r="R15" s="204">
        <f t="shared" si="8"/>
        <v>0</v>
      </c>
      <c r="S15" s="192">
        <f t="shared" si="14"/>
        <v>0</v>
      </c>
      <c r="T15" s="192">
        <f t="shared" si="15"/>
        <v>0</v>
      </c>
      <c r="U15" s="193" t="e">
        <f t="shared" si="9"/>
        <v>#DIV/0!</v>
      </c>
      <c r="V15" s="203">
        <f t="shared" si="10"/>
        <v>0</v>
      </c>
    </row>
    <row r="16" spans="1:24" s="118" customFormat="1" ht="30" customHeight="1" x14ac:dyDescent="0.2">
      <c r="A16" s="117"/>
      <c r="B16" s="395"/>
      <c r="C16" s="246"/>
      <c r="D16" s="199">
        <f t="shared" si="11"/>
        <v>0</v>
      </c>
      <c r="E16" s="192">
        <f t="shared" si="0"/>
        <v>0</v>
      </c>
      <c r="F16" s="204">
        <f t="shared" si="1"/>
        <v>0</v>
      </c>
      <c r="G16" s="246"/>
      <c r="H16" s="199">
        <f t="shared" si="2"/>
        <v>0</v>
      </c>
      <c r="I16" s="192">
        <f t="shared" si="3"/>
        <v>0</v>
      </c>
      <c r="J16" s="200">
        <f t="shared" si="4"/>
        <v>0</v>
      </c>
      <c r="K16" s="246"/>
      <c r="L16" s="199">
        <f t="shared" si="12"/>
        <v>0</v>
      </c>
      <c r="M16" s="192">
        <f t="shared" si="5"/>
        <v>0</v>
      </c>
      <c r="N16" s="200">
        <f t="shared" si="6"/>
        <v>0</v>
      </c>
      <c r="O16" s="246"/>
      <c r="P16" s="199">
        <f t="shared" si="13"/>
        <v>0</v>
      </c>
      <c r="Q16" s="192">
        <f t="shared" si="7"/>
        <v>0</v>
      </c>
      <c r="R16" s="200">
        <f t="shared" si="8"/>
        <v>0</v>
      </c>
      <c r="S16" s="192">
        <f t="shared" si="14"/>
        <v>0</v>
      </c>
      <c r="T16" s="192">
        <f t="shared" si="15"/>
        <v>0</v>
      </c>
      <c r="U16" s="193" t="e">
        <f t="shared" si="9"/>
        <v>#DIV/0!</v>
      </c>
      <c r="V16" s="203">
        <f t="shared" si="10"/>
        <v>0</v>
      </c>
    </row>
    <row r="17" spans="1:24" s="118" customFormat="1" ht="30" customHeight="1" x14ac:dyDescent="0.2">
      <c r="A17" s="117"/>
      <c r="B17" s="395"/>
      <c r="C17" s="246"/>
      <c r="D17" s="199">
        <f t="shared" si="11"/>
        <v>0</v>
      </c>
      <c r="E17" s="192">
        <f t="shared" si="0"/>
        <v>0</v>
      </c>
      <c r="F17" s="200">
        <f t="shared" si="1"/>
        <v>0</v>
      </c>
      <c r="G17" s="246"/>
      <c r="H17" s="199">
        <f t="shared" si="2"/>
        <v>0</v>
      </c>
      <c r="I17" s="192">
        <f t="shared" si="3"/>
        <v>0</v>
      </c>
      <c r="J17" s="200">
        <f t="shared" si="4"/>
        <v>0</v>
      </c>
      <c r="K17" s="246"/>
      <c r="L17" s="199">
        <f t="shared" si="12"/>
        <v>0</v>
      </c>
      <c r="M17" s="192">
        <f t="shared" si="5"/>
        <v>0</v>
      </c>
      <c r="N17" s="200">
        <f t="shared" si="6"/>
        <v>0</v>
      </c>
      <c r="O17" s="246"/>
      <c r="P17" s="199">
        <f t="shared" si="13"/>
        <v>0</v>
      </c>
      <c r="Q17" s="192">
        <f t="shared" si="7"/>
        <v>0</v>
      </c>
      <c r="R17" s="200">
        <f t="shared" si="8"/>
        <v>0</v>
      </c>
      <c r="S17" s="192">
        <f t="shared" si="14"/>
        <v>0</v>
      </c>
      <c r="T17" s="192">
        <f t="shared" si="15"/>
        <v>0</v>
      </c>
      <c r="U17" s="193" t="e">
        <f t="shared" si="9"/>
        <v>#DIV/0!</v>
      </c>
      <c r="V17" s="203">
        <f t="shared" si="10"/>
        <v>0</v>
      </c>
    </row>
    <row r="18" spans="1:24" s="118" customFormat="1" ht="30" customHeight="1" x14ac:dyDescent="0.2">
      <c r="A18" s="117"/>
      <c r="B18" s="395"/>
      <c r="C18" s="246"/>
      <c r="D18" s="199">
        <f t="shared" si="11"/>
        <v>0</v>
      </c>
      <c r="E18" s="192">
        <f t="shared" si="0"/>
        <v>0</v>
      </c>
      <c r="F18" s="200">
        <f t="shared" si="1"/>
        <v>0</v>
      </c>
      <c r="G18" s="246"/>
      <c r="H18" s="199">
        <f t="shared" si="2"/>
        <v>0</v>
      </c>
      <c r="I18" s="192">
        <f t="shared" si="3"/>
        <v>0</v>
      </c>
      <c r="J18" s="200">
        <f t="shared" si="4"/>
        <v>0</v>
      </c>
      <c r="K18" s="246"/>
      <c r="L18" s="199">
        <f t="shared" si="12"/>
        <v>0</v>
      </c>
      <c r="M18" s="192">
        <f t="shared" si="5"/>
        <v>0</v>
      </c>
      <c r="N18" s="200">
        <f t="shared" si="6"/>
        <v>0</v>
      </c>
      <c r="O18" s="246"/>
      <c r="P18" s="199">
        <f t="shared" si="13"/>
        <v>0</v>
      </c>
      <c r="Q18" s="192">
        <f t="shared" si="7"/>
        <v>0</v>
      </c>
      <c r="R18" s="200">
        <f t="shared" si="8"/>
        <v>0</v>
      </c>
      <c r="S18" s="192">
        <f t="shared" si="14"/>
        <v>0</v>
      </c>
      <c r="T18" s="192">
        <f t="shared" si="15"/>
        <v>0</v>
      </c>
      <c r="U18" s="193" t="e">
        <f t="shared" si="9"/>
        <v>#DIV/0!</v>
      </c>
      <c r="V18" s="203">
        <f t="shared" si="10"/>
        <v>0</v>
      </c>
    </row>
    <row r="19" spans="1:24" s="118" customFormat="1" ht="30" customHeight="1" x14ac:dyDescent="0.2">
      <c r="A19" s="117"/>
      <c r="B19" s="395"/>
      <c r="C19" s="246"/>
      <c r="D19" s="199">
        <f t="shared" si="11"/>
        <v>0</v>
      </c>
      <c r="E19" s="192">
        <f t="shared" si="0"/>
        <v>0</v>
      </c>
      <c r="F19" s="200">
        <f t="shared" si="1"/>
        <v>0</v>
      </c>
      <c r="G19" s="246"/>
      <c r="H19" s="199">
        <f t="shared" si="2"/>
        <v>0</v>
      </c>
      <c r="I19" s="192">
        <f t="shared" si="3"/>
        <v>0</v>
      </c>
      <c r="J19" s="200">
        <f t="shared" si="4"/>
        <v>0</v>
      </c>
      <c r="K19" s="246"/>
      <c r="L19" s="199">
        <f t="shared" si="12"/>
        <v>0</v>
      </c>
      <c r="M19" s="192">
        <f t="shared" si="5"/>
        <v>0</v>
      </c>
      <c r="N19" s="200">
        <f t="shared" si="6"/>
        <v>0</v>
      </c>
      <c r="O19" s="246"/>
      <c r="P19" s="199">
        <f t="shared" si="13"/>
        <v>0</v>
      </c>
      <c r="Q19" s="192">
        <f t="shared" si="7"/>
        <v>0</v>
      </c>
      <c r="R19" s="200">
        <f t="shared" si="8"/>
        <v>0</v>
      </c>
      <c r="S19" s="192">
        <f t="shared" si="14"/>
        <v>0</v>
      </c>
      <c r="T19" s="192">
        <f t="shared" si="15"/>
        <v>0</v>
      </c>
      <c r="U19" s="193" t="e">
        <f t="shared" si="9"/>
        <v>#DIV/0!</v>
      </c>
      <c r="V19" s="203">
        <f t="shared" si="10"/>
        <v>0</v>
      </c>
    </row>
    <row r="20" spans="1:24" s="114" customFormat="1" ht="30" customHeight="1" x14ac:dyDescent="0.2">
      <c r="A20" s="115"/>
      <c r="B20" s="396"/>
      <c r="C20" s="246"/>
      <c r="D20" s="188">
        <f>MIN(900000,ROUNDDOWN(C20*0.3,-3))</f>
        <v>0</v>
      </c>
      <c r="E20" s="189">
        <f t="shared" si="0"/>
        <v>0</v>
      </c>
      <c r="F20" s="190">
        <f t="shared" si="1"/>
        <v>0</v>
      </c>
      <c r="G20" s="246"/>
      <c r="H20" s="188">
        <f t="shared" ref="H20:H22" si="32">MIN(900000,ROUNDDOWN(G20*0.3,-3))</f>
        <v>0</v>
      </c>
      <c r="I20" s="189">
        <f t="shared" si="3"/>
        <v>0</v>
      </c>
      <c r="J20" s="190">
        <f t="shared" si="4"/>
        <v>0</v>
      </c>
      <c r="K20" s="246"/>
      <c r="L20" s="188">
        <f>MIN(900000,ROUNDDOWN(K20*0.15,-3))</f>
        <v>0</v>
      </c>
      <c r="M20" s="189">
        <f t="shared" si="5"/>
        <v>0</v>
      </c>
      <c r="N20" s="191">
        <f t="shared" si="6"/>
        <v>0</v>
      </c>
      <c r="O20" s="246"/>
      <c r="P20" s="188">
        <f>MIN(900000,ROUNDDOWN(O20*0.15,-3))</f>
        <v>0</v>
      </c>
      <c r="Q20" s="189">
        <f t="shared" si="7"/>
        <v>0</v>
      </c>
      <c r="R20" s="190">
        <f t="shared" si="8"/>
        <v>0</v>
      </c>
      <c r="S20" s="189">
        <f>SUM(C20,G20,K20,O20)</f>
        <v>0</v>
      </c>
      <c r="T20" s="192">
        <f t="shared" ref="T20:T22" si="33">SUM(V20,P20,L20,H20,D20)</f>
        <v>0</v>
      </c>
      <c r="U20" s="196" t="e">
        <f t="shared" ref="U20:U22" si="34">(V20+P20+H20+L20+D20)/S20</f>
        <v>#DIV/0!</v>
      </c>
      <c r="V20" s="197">
        <f t="shared" ref="V20:V22" si="35">SUM(E20,I20,M20,Q20)</f>
        <v>0</v>
      </c>
      <c r="X20" s="116"/>
    </row>
    <row r="21" spans="1:24" s="118" customFormat="1" ht="30" customHeight="1" x14ac:dyDescent="0.2">
      <c r="A21" s="117"/>
      <c r="B21" s="395"/>
      <c r="C21" s="246"/>
      <c r="D21" s="199">
        <f t="shared" ref="D21:D22" si="36">MIN(900000,ROUNDDOWN(C21*0.3,-3))</f>
        <v>0</v>
      </c>
      <c r="E21" s="192">
        <f t="shared" si="0"/>
        <v>0</v>
      </c>
      <c r="F21" s="200">
        <f t="shared" si="1"/>
        <v>0</v>
      </c>
      <c r="G21" s="246"/>
      <c r="H21" s="199">
        <f t="shared" si="32"/>
        <v>0</v>
      </c>
      <c r="I21" s="192">
        <f t="shared" si="3"/>
        <v>0</v>
      </c>
      <c r="J21" s="200">
        <f t="shared" si="4"/>
        <v>0</v>
      </c>
      <c r="K21" s="246"/>
      <c r="L21" s="199">
        <f t="shared" ref="L21:L22" si="37">MIN(900000,ROUNDDOWN(K21*0.15,-3))</f>
        <v>0</v>
      </c>
      <c r="M21" s="192">
        <f t="shared" si="5"/>
        <v>0</v>
      </c>
      <c r="N21" s="201">
        <f t="shared" si="6"/>
        <v>0</v>
      </c>
      <c r="O21" s="246"/>
      <c r="P21" s="199">
        <f t="shared" ref="P21:P22" si="38">MIN(900000,ROUNDDOWN(O21*0.15,-3))</f>
        <v>0</v>
      </c>
      <c r="Q21" s="192">
        <f t="shared" si="7"/>
        <v>0</v>
      </c>
      <c r="R21" s="200">
        <f t="shared" si="8"/>
        <v>0</v>
      </c>
      <c r="S21" s="192">
        <f t="shared" ref="S21:S22" si="39">SUM(C21,G21,K21,O21)</f>
        <v>0</v>
      </c>
      <c r="T21" s="192">
        <f t="shared" si="33"/>
        <v>0</v>
      </c>
      <c r="U21" s="193" t="e">
        <f t="shared" si="34"/>
        <v>#DIV/0!</v>
      </c>
      <c r="V21" s="202">
        <f t="shared" si="35"/>
        <v>0</v>
      </c>
    </row>
    <row r="22" spans="1:24" s="118" customFormat="1" ht="30" customHeight="1" x14ac:dyDescent="0.2">
      <c r="A22" s="117"/>
      <c r="B22" s="395"/>
      <c r="C22" s="246"/>
      <c r="D22" s="199">
        <f t="shared" si="36"/>
        <v>0</v>
      </c>
      <c r="E22" s="192">
        <f t="shared" si="0"/>
        <v>0</v>
      </c>
      <c r="F22" s="200">
        <f t="shared" si="1"/>
        <v>0</v>
      </c>
      <c r="G22" s="246"/>
      <c r="H22" s="199">
        <f t="shared" si="32"/>
        <v>0</v>
      </c>
      <c r="I22" s="192">
        <f t="shared" si="3"/>
        <v>0</v>
      </c>
      <c r="J22" s="200">
        <f t="shared" si="4"/>
        <v>0</v>
      </c>
      <c r="K22" s="246"/>
      <c r="L22" s="199">
        <f t="shared" si="37"/>
        <v>0</v>
      </c>
      <c r="M22" s="192">
        <f t="shared" si="5"/>
        <v>0</v>
      </c>
      <c r="N22" s="201">
        <f t="shared" si="6"/>
        <v>0</v>
      </c>
      <c r="O22" s="246"/>
      <c r="P22" s="199">
        <f t="shared" si="38"/>
        <v>0</v>
      </c>
      <c r="Q22" s="192">
        <f t="shared" si="7"/>
        <v>0</v>
      </c>
      <c r="R22" s="200">
        <f t="shared" si="8"/>
        <v>0</v>
      </c>
      <c r="S22" s="192">
        <f t="shared" si="39"/>
        <v>0</v>
      </c>
      <c r="T22" s="192">
        <f t="shared" si="33"/>
        <v>0</v>
      </c>
      <c r="U22" s="196" t="e">
        <f t="shared" si="34"/>
        <v>#DIV/0!</v>
      </c>
      <c r="V22" s="203">
        <f t="shared" si="35"/>
        <v>0</v>
      </c>
    </row>
    <row r="23" spans="1:24" s="118" customFormat="1" ht="30" customHeight="1" x14ac:dyDescent="0.2">
      <c r="A23" s="117"/>
      <c r="B23" s="395"/>
      <c r="C23" s="246"/>
      <c r="D23" s="199">
        <f t="shared" ref="D23:D35" si="40">MIN(900000,ROUNDDOWN(C23*0.3,-3))</f>
        <v>0</v>
      </c>
      <c r="E23" s="192">
        <f t="shared" si="0"/>
        <v>0</v>
      </c>
      <c r="F23" s="200">
        <f t="shared" si="1"/>
        <v>0</v>
      </c>
      <c r="G23" s="246"/>
      <c r="H23" s="199">
        <f t="shared" ref="H23:H35" si="41">MIN(900000,ROUNDDOWN(G23*0.3,-3))</f>
        <v>0</v>
      </c>
      <c r="I23" s="192">
        <f t="shared" si="3"/>
        <v>0</v>
      </c>
      <c r="J23" s="200">
        <f t="shared" si="4"/>
        <v>0</v>
      </c>
      <c r="K23" s="246"/>
      <c r="L23" s="199">
        <f t="shared" ref="L23:L35" si="42">MIN(900000,ROUNDDOWN(K23*0.15,-3))</f>
        <v>0</v>
      </c>
      <c r="M23" s="192">
        <f t="shared" si="5"/>
        <v>0</v>
      </c>
      <c r="N23" s="201">
        <f t="shared" si="6"/>
        <v>0</v>
      </c>
      <c r="O23" s="246"/>
      <c r="P23" s="199">
        <f t="shared" ref="P23:P35" si="43">MIN(900000,ROUNDDOWN(O23*0.15,-3))</f>
        <v>0</v>
      </c>
      <c r="Q23" s="192">
        <f t="shared" si="7"/>
        <v>0</v>
      </c>
      <c r="R23" s="200">
        <f t="shared" si="8"/>
        <v>0</v>
      </c>
      <c r="S23" s="192">
        <f t="shared" ref="S23:S35" si="44">SUM(C23,G23,K23,O23)</f>
        <v>0</v>
      </c>
      <c r="T23" s="192">
        <f t="shared" ref="T23:T35" si="45">SUM(V23,P23,L23,H23,D23)</f>
        <v>0</v>
      </c>
      <c r="U23" s="193" t="e">
        <f t="shared" ref="U23:U35" si="46">(V23+P23+H23+L23+D23)/S23</f>
        <v>#DIV/0!</v>
      </c>
      <c r="V23" s="202">
        <f t="shared" ref="V23:V35" si="47">SUM(E23,I23,M23,Q23)</f>
        <v>0</v>
      </c>
    </row>
    <row r="24" spans="1:24" s="118" customFormat="1" ht="30" customHeight="1" x14ac:dyDescent="0.2">
      <c r="A24" s="117"/>
      <c r="B24" s="395"/>
      <c r="C24" s="246"/>
      <c r="D24" s="199">
        <f t="shared" si="40"/>
        <v>0</v>
      </c>
      <c r="E24" s="192">
        <f t="shared" si="0"/>
        <v>0</v>
      </c>
      <c r="F24" s="200">
        <f t="shared" si="1"/>
        <v>0</v>
      </c>
      <c r="G24" s="246"/>
      <c r="H24" s="199">
        <f t="shared" si="41"/>
        <v>0</v>
      </c>
      <c r="I24" s="192">
        <f t="shared" si="3"/>
        <v>0</v>
      </c>
      <c r="J24" s="200">
        <f t="shared" si="4"/>
        <v>0</v>
      </c>
      <c r="K24" s="246"/>
      <c r="L24" s="199">
        <f t="shared" si="42"/>
        <v>0</v>
      </c>
      <c r="M24" s="192">
        <f t="shared" si="5"/>
        <v>0</v>
      </c>
      <c r="N24" s="201">
        <f t="shared" si="6"/>
        <v>0</v>
      </c>
      <c r="O24" s="246"/>
      <c r="P24" s="199">
        <f t="shared" si="43"/>
        <v>0</v>
      </c>
      <c r="Q24" s="192">
        <f t="shared" si="7"/>
        <v>0</v>
      </c>
      <c r="R24" s="200">
        <f t="shared" si="8"/>
        <v>0</v>
      </c>
      <c r="S24" s="192">
        <f t="shared" si="44"/>
        <v>0</v>
      </c>
      <c r="T24" s="192">
        <f t="shared" si="45"/>
        <v>0</v>
      </c>
      <c r="U24" s="196" t="e">
        <f t="shared" si="46"/>
        <v>#DIV/0!</v>
      </c>
      <c r="V24" s="203">
        <f t="shared" si="47"/>
        <v>0</v>
      </c>
    </row>
    <row r="25" spans="1:24" s="118" customFormat="1" ht="30" customHeight="1" x14ac:dyDescent="0.2">
      <c r="A25" s="117"/>
      <c r="B25" s="395"/>
      <c r="C25" s="246"/>
      <c r="D25" s="199">
        <f t="shared" si="40"/>
        <v>0</v>
      </c>
      <c r="E25" s="192">
        <f t="shared" si="0"/>
        <v>0</v>
      </c>
      <c r="F25" s="200">
        <f t="shared" si="1"/>
        <v>0</v>
      </c>
      <c r="G25" s="246"/>
      <c r="H25" s="199">
        <f t="shared" si="41"/>
        <v>0</v>
      </c>
      <c r="I25" s="192">
        <f t="shared" si="3"/>
        <v>0</v>
      </c>
      <c r="J25" s="200">
        <f t="shared" si="4"/>
        <v>0</v>
      </c>
      <c r="K25" s="246"/>
      <c r="L25" s="199">
        <f t="shared" si="42"/>
        <v>0</v>
      </c>
      <c r="M25" s="192">
        <f t="shared" si="5"/>
        <v>0</v>
      </c>
      <c r="N25" s="201">
        <f t="shared" si="6"/>
        <v>0</v>
      </c>
      <c r="O25" s="246"/>
      <c r="P25" s="199">
        <f t="shared" si="43"/>
        <v>0</v>
      </c>
      <c r="Q25" s="192">
        <f t="shared" si="7"/>
        <v>0</v>
      </c>
      <c r="R25" s="200">
        <f t="shared" si="8"/>
        <v>0</v>
      </c>
      <c r="S25" s="192">
        <f t="shared" si="44"/>
        <v>0</v>
      </c>
      <c r="T25" s="192">
        <f t="shared" si="45"/>
        <v>0</v>
      </c>
      <c r="U25" s="196" t="e">
        <f t="shared" si="46"/>
        <v>#DIV/0!</v>
      </c>
      <c r="V25" s="203">
        <f t="shared" si="47"/>
        <v>0</v>
      </c>
    </row>
    <row r="26" spans="1:24" s="118" customFormat="1" ht="30" customHeight="1" x14ac:dyDescent="0.2">
      <c r="A26" s="117"/>
      <c r="B26" s="395"/>
      <c r="C26" s="246"/>
      <c r="D26" s="199">
        <f t="shared" si="40"/>
        <v>0</v>
      </c>
      <c r="E26" s="192">
        <f t="shared" si="0"/>
        <v>0</v>
      </c>
      <c r="F26" s="200">
        <f t="shared" si="1"/>
        <v>0</v>
      </c>
      <c r="G26" s="246"/>
      <c r="H26" s="199">
        <f t="shared" si="41"/>
        <v>0</v>
      </c>
      <c r="I26" s="192">
        <f t="shared" si="3"/>
        <v>0</v>
      </c>
      <c r="J26" s="200">
        <f t="shared" si="4"/>
        <v>0</v>
      </c>
      <c r="K26" s="246"/>
      <c r="L26" s="199">
        <f t="shared" si="42"/>
        <v>0</v>
      </c>
      <c r="M26" s="192">
        <f t="shared" si="5"/>
        <v>0</v>
      </c>
      <c r="N26" s="201">
        <f t="shared" si="6"/>
        <v>0</v>
      </c>
      <c r="O26" s="246"/>
      <c r="P26" s="199">
        <f t="shared" si="43"/>
        <v>0</v>
      </c>
      <c r="Q26" s="192">
        <f t="shared" si="7"/>
        <v>0</v>
      </c>
      <c r="R26" s="200">
        <f t="shared" si="8"/>
        <v>0</v>
      </c>
      <c r="S26" s="192">
        <f t="shared" si="44"/>
        <v>0</v>
      </c>
      <c r="T26" s="192">
        <f t="shared" si="45"/>
        <v>0</v>
      </c>
      <c r="U26" s="193" t="e">
        <f t="shared" si="46"/>
        <v>#DIV/0!</v>
      </c>
      <c r="V26" s="202">
        <f t="shared" si="47"/>
        <v>0</v>
      </c>
    </row>
    <row r="27" spans="1:24" s="118" customFormat="1" ht="30" customHeight="1" x14ac:dyDescent="0.2">
      <c r="A27" s="117"/>
      <c r="B27" s="395"/>
      <c r="C27" s="246"/>
      <c r="D27" s="199">
        <f t="shared" si="40"/>
        <v>0</v>
      </c>
      <c r="E27" s="192">
        <f t="shared" si="0"/>
        <v>0</v>
      </c>
      <c r="F27" s="200">
        <f t="shared" si="1"/>
        <v>0</v>
      </c>
      <c r="G27" s="246"/>
      <c r="H27" s="199">
        <f t="shared" si="41"/>
        <v>0</v>
      </c>
      <c r="I27" s="192">
        <f t="shared" si="3"/>
        <v>0</v>
      </c>
      <c r="J27" s="200">
        <f t="shared" si="4"/>
        <v>0</v>
      </c>
      <c r="K27" s="246"/>
      <c r="L27" s="199">
        <f t="shared" si="42"/>
        <v>0</v>
      </c>
      <c r="M27" s="192">
        <f t="shared" si="5"/>
        <v>0</v>
      </c>
      <c r="N27" s="204">
        <f t="shared" si="6"/>
        <v>0</v>
      </c>
      <c r="O27" s="246"/>
      <c r="P27" s="199">
        <f t="shared" si="43"/>
        <v>0</v>
      </c>
      <c r="Q27" s="192">
        <f t="shared" si="7"/>
        <v>0</v>
      </c>
      <c r="R27" s="204">
        <f t="shared" si="8"/>
        <v>0</v>
      </c>
      <c r="S27" s="192">
        <f t="shared" si="44"/>
        <v>0</v>
      </c>
      <c r="T27" s="192">
        <f t="shared" si="45"/>
        <v>0</v>
      </c>
      <c r="U27" s="193" t="e">
        <f t="shared" si="46"/>
        <v>#DIV/0!</v>
      </c>
      <c r="V27" s="203">
        <f t="shared" si="47"/>
        <v>0</v>
      </c>
    </row>
    <row r="28" spans="1:24" s="118" customFormat="1" ht="30" customHeight="1" x14ac:dyDescent="0.2">
      <c r="A28" s="117"/>
      <c r="B28" s="395"/>
      <c r="C28" s="246"/>
      <c r="D28" s="199">
        <f t="shared" si="40"/>
        <v>0</v>
      </c>
      <c r="E28" s="192">
        <f t="shared" si="0"/>
        <v>0</v>
      </c>
      <c r="F28" s="204">
        <f t="shared" si="1"/>
        <v>0</v>
      </c>
      <c r="G28" s="246"/>
      <c r="H28" s="199">
        <f t="shared" si="41"/>
        <v>0</v>
      </c>
      <c r="I28" s="192">
        <f t="shared" si="3"/>
        <v>0</v>
      </c>
      <c r="J28" s="200">
        <f t="shared" si="4"/>
        <v>0</v>
      </c>
      <c r="K28" s="246"/>
      <c r="L28" s="199">
        <f t="shared" si="42"/>
        <v>0</v>
      </c>
      <c r="M28" s="192">
        <f t="shared" si="5"/>
        <v>0</v>
      </c>
      <c r="N28" s="200">
        <f t="shared" si="6"/>
        <v>0</v>
      </c>
      <c r="O28" s="246"/>
      <c r="P28" s="199">
        <f t="shared" si="43"/>
        <v>0</v>
      </c>
      <c r="Q28" s="192">
        <f t="shared" si="7"/>
        <v>0</v>
      </c>
      <c r="R28" s="200">
        <f t="shared" si="8"/>
        <v>0</v>
      </c>
      <c r="S28" s="192">
        <f t="shared" si="44"/>
        <v>0</v>
      </c>
      <c r="T28" s="192">
        <f t="shared" si="45"/>
        <v>0</v>
      </c>
      <c r="U28" s="193" t="e">
        <f t="shared" si="46"/>
        <v>#DIV/0!</v>
      </c>
      <c r="V28" s="203">
        <f t="shared" si="47"/>
        <v>0</v>
      </c>
    </row>
    <row r="29" spans="1:24" s="118" customFormat="1" ht="30" customHeight="1" x14ac:dyDescent="0.2">
      <c r="A29" s="117"/>
      <c r="B29" s="395"/>
      <c r="C29" s="246"/>
      <c r="D29" s="199">
        <f t="shared" si="40"/>
        <v>0</v>
      </c>
      <c r="E29" s="192">
        <f t="shared" si="0"/>
        <v>0</v>
      </c>
      <c r="F29" s="200">
        <f t="shared" si="1"/>
        <v>0</v>
      </c>
      <c r="G29" s="246"/>
      <c r="H29" s="199">
        <f t="shared" si="41"/>
        <v>0</v>
      </c>
      <c r="I29" s="192">
        <f t="shared" si="3"/>
        <v>0</v>
      </c>
      <c r="J29" s="200">
        <f t="shared" si="4"/>
        <v>0</v>
      </c>
      <c r="K29" s="246"/>
      <c r="L29" s="199">
        <f t="shared" si="42"/>
        <v>0</v>
      </c>
      <c r="M29" s="192">
        <f t="shared" si="5"/>
        <v>0</v>
      </c>
      <c r="N29" s="200">
        <f t="shared" si="6"/>
        <v>0</v>
      </c>
      <c r="O29" s="246"/>
      <c r="P29" s="199">
        <f t="shared" si="43"/>
        <v>0</v>
      </c>
      <c r="Q29" s="192">
        <f t="shared" si="7"/>
        <v>0</v>
      </c>
      <c r="R29" s="200">
        <f t="shared" si="8"/>
        <v>0</v>
      </c>
      <c r="S29" s="192">
        <f t="shared" si="44"/>
        <v>0</v>
      </c>
      <c r="T29" s="192">
        <f t="shared" si="45"/>
        <v>0</v>
      </c>
      <c r="U29" s="193" t="e">
        <f t="shared" si="46"/>
        <v>#DIV/0!</v>
      </c>
      <c r="V29" s="203">
        <f t="shared" si="47"/>
        <v>0</v>
      </c>
    </row>
    <row r="30" spans="1:24" s="118" customFormat="1" ht="30" customHeight="1" x14ac:dyDescent="0.2">
      <c r="A30" s="117"/>
      <c r="B30" s="395"/>
      <c r="C30" s="246"/>
      <c r="D30" s="199">
        <f t="shared" ref="D30" si="48">MIN(900000,ROUNDDOWN(C30*0.3,-3))</f>
        <v>0</v>
      </c>
      <c r="E30" s="192">
        <f t="shared" si="0"/>
        <v>0</v>
      </c>
      <c r="F30" s="200">
        <f t="shared" si="1"/>
        <v>0</v>
      </c>
      <c r="G30" s="246"/>
      <c r="H30" s="199">
        <f t="shared" ref="H30" si="49">MIN(900000,ROUNDDOWN(G30*0.3,-3))</f>
        <v>0</v>
      </c>
      <c r="I30" s="192">
        <f t="shared" si="3"/>
        <v>0</v>
      </c>
      <c r="J30" s="200">
        <f t="shared" si="4"/>
        <v>0</v>
      </c>
      <c r="K30" s="246"/>
      <c r="L30" s="199">
        <f t="shared" ref="L30" si="50">MIN(900000,ROUNDDOWN(K30*0.15,-3))</f>
        <v>0</v>
      </c>
      <c r="M30" s="192">
        <f t="shared" si="5"/>
        <v>0</v>
      </c>
      <c r="N30" s="201">
        <f t="shared" si="6"/>
        <v>0</v>
      </c>
      <c r="O30" s="246"/>
      <c r="P30" s="199">
        <f t="shared" ref="P30" si="51">MIN(900000,ROUNDDOWN(O30*0.15,-3))</f>
        <v>0</v>
      </c>
      <c r="Q30" s="192">
        <f t="shared" si="7"/>
        <v>0</v>
      </c>
      <c r="R30" s="200">
        <f t="shared" si="8"/>
        <v>0</v>
      </c>
      <c r="S30" s="192">
        <f t="shared" ref="S30" si="52">SUM(C30,G30,K30,O30)</f>
        <v>0</v>
      </c>
      <c r="T30" s="192">
        <f t="shared" ref="T30" si="53">SUM(V30,P30,L30,H30,D30)</f>
        <v>0</v>
      </c>
      <c r="U30" s="193" t="e">
        <f t="shared" ref="U30" si="54">(V30+P30+H30+L30+D30)/S30</f>
        <v>#DIV/0!</v>
      </c>
      <c r="V30" s="202">
        <f t="shared" ref="V30" si="55">SUM(E30,I30,M30,Q30)</f>
        <v>0</v>
      </c>
    </row>
    <row r="31" spans="1:24" s="118" customFormat="1" ht="30" customHeight="1" x14ac:dyDescent="0.2">
      <c r="A31" s="117"/>
      <c r="B31" s="395"/>
      <c r="C31" s="246"/>
      <c r="D31" s="199">
        <f t="shared" si="40"/>
        <v>0</v>
      </c>
      <c r="E31" s="192">
        <f t="shared" si="0"/>
        <v>0</v>
      </c>
      <c r="F31" s="200">
        <f t="shared" si="1"/>
        <v>0</v>
      </c>
      <c r="G31" s="246"/>
      <c r="H31" s="199">
        <f t="shared" si="41"/>
        <v>0</v>
      </c>
      <c r="I31" s="192">
        <f t="shared" si="3"/>
        <v>0</v>
      </c>
      <c r="J31" s="200">
        <f t="shared" si="4"/>
        <v>0</v>
      </c>
      <c r="K31" s="246"/>
      <c r="L31" s="199">
        <f t="shared" si="42"/>
        <v>0</v>
      </c>
      <c r="M31" s="192">
        <f t="shared" si="5"/>
        <v>0</v>
      </c>
      <c r="N31" s="201">
        <f t="shared" si="6"/>
        <v>0</v>
      </c>
      <c r="O31" s="246"/>
      <c r="P31" s="199">
        <f t="shared" si="43"/>
        <v>0</v>
      </c>
      <c r="Q31" s="192">
        <f t="shared" si="7"/>
        <v>0</v>
      </c>
      <c r="R31" s="200">
        <f t="shared" si="8"/>
        <v>0</v>
      </c>
      <c r="S31" s="192">
        <f t="shared" si="44"/>
        <v>0</v>
      </c>
      <c r="T31" s="192">
        <f t="shared" si="45"/>
        <v>0</v>
      </c>
      <c r="U31" s="193" t="e">
        <f t="shared" si="46"/>
        <v>#DIV/0!</v>
      </c>
      <c r="V31" s="202">
        <f t="shared" si="47"/>
        <v>0</v>
      </c>
    </row>
    <row r="32" spans="1:24" s="118" customFormat="1" ht="30" customHeight="1" x14ac:dyDescent="0.2">
      <c r="A32" s="117"/>
      <c r="B32" s="395"/>
      <c r="C32" s="246"/>
      <c r="D32" s="199">
        <f t="shared" si="40"/>
        <v>0</v>
      </c>
      <c r="E32" s="192">
        <f t="shared" si="0"/>
        <v>0</v>
      </c>
      <c r="F32" s="200">
        <f t="shared" si="1"/>
        <v>0</v>
      </c>
      <c r="G32" s="246"/>
      <c r="H32" s="199">
        <f t="shared" si="41"/>
        <v>0</v>
      </c>
      <c r="I32" s="192">
        <f t="shared" si="3"/>
        <v>0</v>
      </c>
      <c r="J32" s="200">
        <f t="shared" si="4"/>
        <v>0</v>
      </c>
      <c r="K32" s="246"/>
      <c r="L32" s="199">
        <f t="shared" si="42"/>
        <v>0</v>
      </c>
      <c r="M32" s="192">
        <f t="shared" si="5"/>
        <v>0</v>
      </c>
      <c r="N32" s="204">
        <f t="shared" si="6"/>
        <v>0</v>
      </c>
      <c r="O32" s="246"/>
      <c r="P32" s="199">
        <f t="shared" si="43"/>
        <v>0</v>
      </c>
      <c r="Q32" s="192">
        <f t="shared" si="7"/>
        <v>0</v>
      </c>
      <c r="R32" s="204">
        <f t="shared" si="8"/>
        <v>0</v>
      </c>
      <c r="S32" s="192">
        <f t="shared" si="44"/>
        <v>0</v>
      </c>
      <c r="T32" s="192">
        <f t="shared" si="45"/>
        <v>0</v>
      </c>
      <c r="U32" s="193" t="e">
        <f t="shared" si="46"/>
        <v>#DIV/0!</v>
      </c>
      <c r="V32" s="203">
        <f t="shared" si="47"/>
        <v>0</v>
      </c>
    </row>
    <row r="33" spans="1:22" s="118" customFormat="1" ht="30" customHeight="1" x14ac:dyDescent="0.2">
      <c r="A33" s="117"/>
      <c r="B33" s="395"/>
      <c r="C33" s="246"/>
      <c r="D33" s="199">
        <f t="shared" si="40"/>
        <v>0</v>
      </c>
      <c r="E33" s="192">
        <f t="shared" si="0"/>
        <v>0</v>
      </c>
      <c r="F33" s="204">
        <f t="shared" si="1"/>
        <v>0</v>
      </c>
      <c r="G33" s="246"/>
      <c r="H33" s="199">
        <f t="shared" si="41"/>
        <v>0</v>
      </c>
      <c r="I33" s="192">
        <f t="shared" si="3"/>
        <v>0</v>
      </c>
      <c r="J33" s="200">
        <f t="shared" si="4"/>
        <v>0</v>
      </c>
      <c r="K33" s="246"/>
      <c r="L33" s="199">
        <f t="shared" si="42"/>
        <v>0</v>
      </c>
      <c r="M33" s="192">
        <f t="shared" si="5"/>
        <v>0</v>
      </c>
      <c r="N33" s="200">
        <f t="shared" si="6"/>
        <v>0</v>
      </c>
      <c r="O33" s="246"/>
      <c r="P33" s="199">
        <f t="shared" si="43"/>
        <v>0</v>
      </c>
      <c r="Q33" s="192">
        <f t="shared" si="7"/>
        <v>0</v>
      </c>
      <c r="R33" s="200">
        <f t="shared" si="8"/>
        <v>0</v>
      </c>
      <c r="S33" s="192">
        <f t="shared" si="44"/>
        <v>0</v>
      </c>
      <c r="T33" s="192">
        <f t="shared" si="45"/>
        <v>0</v>
      </c>
      <c r="U33" s="193" t="e">
        <f t="shared" si="46"/>
        <v>#DIV/0!</v>
      </c>
      <c r="V33" s="203">
        <f t="shared" si="47"/>
        <v>0</v>
      </c>
    </row>
    <row r="34" spans="1:22" s="118" customFormat="1" ht="30" customHeight="1" x14ac:dyDescent="0.2">
      <c r="A34" s="117"/>
      <c r="B34" s="395"/>
      <c r="C34" s="246"/>
      <c r="D34" s="199">
        <f t="shared" si="40"/>
        <v>0</v>
      </c>
      <c r="E34" s="192">
        <f t="shared" si="0"/>
        <v>0</v>
      </c>
      <c r="F34" s="200">
        <f t="shared" si="1"/>
        <v>0</v>
      </c>
      <c r="G34" s="246"/>
      <c r="H34" s="199">
        <f t="shared" si="41"/>
        <v>0</v>
      </c>
      <c r="I34" s="192">
        <f t="shared" si="3"/>
        <v>0</v>
      </c>
      <c r="J34" s="200">
        <f t="shared" si="4"/>
        <v>0</v>
      </c>
      <c r="K34" s="246"/>
      <c r="L34" s="199">
        <f t="shared" si="42"/>
        <v>0</v>
      </c>
      <c r="M34" s="192">
        <f t="shared" si="5"/>
        <v>0</v>
      </c>
      <c r="N34" s="200">
        <f t="shared" si="6"/>
        <v>0</v>
      </c>
      <c r="O34" s="246"/>
      <c r="P34" s="199">
        <f t="shared" si="43"/>
        <v>0</v>
      </c>
      <c r="Q34" s="192">
        <f t="shared" si="7"/>
        <v>0</v>
      </c>
      <c r="R34" s="200">
        <f t="shared" si="8"/>
        <v>0</v>
      </c>
      <c r="S34" s="192">
        <f t="shared" si="44"/>
        <v>0</v>
      </c>
      <c r="T34" s="192">
        <f t="shared" si="45"/>
        <v>0</v>
      </c>
      <c r="U34" s="193" t="e">
        <f t="shared" si="46"/>
        <v>#DIV/0!</v>
      </c>
      <c r="V34" s="203">
        <f t="shared" si="47"/>
        <v>0</v>
      </c>
    </row>
    <row r="35" spans="1:22" s="118" customFormat="1" ht="30" customHeight="1" x14ac:dyDescent="0.2">
      <c r="A35" s="117"/>
      <c r="B35" s="395"/>
      <c r="C35" s="246"/>
      <c r="D35" s="199">
        <f t="shared" si="40"/>
        <v>0</v>
      </c>
      <c r="E35" s="192">
        <f t="shared" si="0"/>
        <v>0</v>
      </c>
      <c r="F35" s="200">
        <f t="shared" si="1"/>
        <v>0</v>
      </c>
      <c r="G35" s="246"/>
      <c r="H35" s="199">
        <f t="shared" si="41"/>
        <v>0</v>
      </c>
      <c r="I35" s="192">
        <f t="shared" si="3"/>
        <v>0</v>
      </c>
      <c r="J35" s="200">
        <f t="shared" si="4"/>
        <v>0</v>
      </c>
      <c r="K35" s="246"/>
      <c r="L35" s="199">
        <f t="shared" si="42"/>
        <v>0</v>
      </c>
      <c r="M35" s="192">
        <f t="shared" si="5"/>
        <v>0</v>
      </c>
      <c r="N35" s="200">
        <f t="shared" si="6"/>
        <v>0</v>
      </c>
      <c r="O35" s="246"/>
      <c r="P35" s="199">
        <f t="shared" si="43"/>
        <v>0</v>
      </c>
      <c r="Q35" s="192">
        <f t="shared" si="7"/>
        <v>0</v>
      </c>
      <c r="R35" s="200">
        <f t="shared" si="8"/>
        <v>0</v>
      </c>
      <c r="S35" s="192">
        <f t="shared" si="44"/>
        <v>0</v>
      </c>
      <c r="T35" s="192">
        <f t="shared" si="45"/>
        <v>0</v>
      </c>
      <c r="U35" s="193" t="e">
        <f t="shared" si="46"/>
        <v>#DIV/0!</v>
      </c>
      <c r="V35" s="203">
        <f t="shared" si="47"/>
        <v>0</v>
      </c>
    </row>
    <row r="36" spans="1:22" s="118" customFormat="1" ht="30" customHeight="1" x14ac:dyDescent="0.2">
      <c r="A36" s="117"/>
      <c r="B36" s="395"/>
      <c r="C36" s="246"/>
      <c r="D36" s="199">
        <f t="shared" si="11"/>
        <v>0</v>
      </c>
      <c r="E36" s="192">
        <f t="shared" si="0"/>
        <v>0</v>
      </c>
      <c r="F36" s="200">
        <f t="shared" si="1"/>
        <v>0</v>
      </c>
      <c r="G36" s="246"/>
      <c r="H36" s="199">
        <f t="shared" si="2"/>
        <v>0</v>
      </c>
      <c r="I36" s="192">
        <f t="shared" si="3"/>
        <v>0</v>
      </c>
      <c r="J36" s="200">
        <f t="shared" si="4"/>
        <v>0</v>
      </c>
      <c r="K36" s="246"/>
      <c r="L36" s="199">
        <f t="shared" si="12"/>
        <v>0</v>
      </c>
      <c r="M36" s="192">
        <f t="shared" si="5"/>
        <v>0</v>
      </c>
      <c r="N36" s="200">
        <f t="shared" si="6"/>
        <v>0</v>
      </c>
      <c r="O36" s="246"/>
      <c r="P36" s="199">
        <f t="shared" si="13"/>
        <v>0</v>
      </c>
      <c r="Q36" s="192">
        <f t="shared" si="7"/>
        <v>0</v>
      </c>
      <c r="R36" s="200">
        <f t="shared" si="8"/>
        <v>0</v>
      </c>
      <c r="S36" s="192">
        <f t="shared" si="14"/>
        <v>0</v>
      </c>
      <c r="T36" s="192">
        <f t="shared" si="15"/>
        <v>0</v>
      </c>
      <c r="U36" s="193" t="e">
        <f t="shared" si="9"/>
        <v>#DIV/0!</v>
      </c>
      <c r="V36" s="203">
        <f t="shared" si="10"/>
        <v>0</v>
      </c>
    </row>
    <row r="37" spans="1:22" s="118" customFormat="1" ht="30" customHeight="1" thickBot="1" x14ac:dyDescent="0.25">
      <c r="A37" s="117"/>
      <c r="B37" s="397"/>
      <c r="C37" s="245"/>
      <c r="D37" s="206">
        <f t="shared" si="11"/>
        <v>0</v>
      </c>
      <c r="E37" s="207">
        <f t="shared" si="0"/>
        <v>0</v>
      </c>
      <c r="F37" s="208">
        <f t="shared" si="1"/>
        <v>0</v>
      </c>
      <c r="G37" s="245"/>
      <c r="H37" s="206">
        <f t="shared" si="2"/>
        <v>0</v>
      </c>
      <c r="I37" s="207">
        <f t="shared" si="3"/>
        <v>0</v>
      </c>
      <c r="J37" s="208">
        <f t="shared" si="4"/>
        <v>0</v>
      </c>
      <c r="K37" s="245"/>
      <c r="L37" s="206">
        <f t="shared" si="12"/>
        <v>0</v>
      </c>
      <c r="M37" s="207">
        <f t="shared" si="5"/>
        <v>0</v>
      </c>
      <c r="N37" s="208">
        <f t="shared" si="6"/>
        <v>0</v>
      </c>
      <c r="O37" s="245"/>
      <c r="P37" s="206">
        <f t="shared" si="13"/>
        <v>0</v>
      </c>
      <c r="Q37" s="207">
        <f t="shared" si="7"/>
        <v>0</v>
      </c>
      <c r="R37" s="208">
        <f t="shared" si="8"/>
        <v>0</v>
      </c>
      <c r="S37" s="207">
        <f t="shared" si="14"/>
        <v>0</v>
      </c>
      <c r="T37" s="209">
        <f t="shared" si="15"/>
        <v>0</v>
      </c>
      <c r="U37" s="210" t="e">
        <f t="shared" si="9"/>
        <v>#DIV/0!</v>
      </c>
      <c r="V37" s="211">
        <f t="shared" si="10"/>
        <v>0</v>
      </c>
    </row>
    <row r="38" spans="1:22" ht="26.25" customHeight="1" thickTop="1" thickBot="1" x14ac:dyDescent="0.25">
      <c r="A38" s="108"/>
      <c r="B38" s="228" t="s">
        <v>0</v>
      </c>
      <c r="C38" s="220">
        <f t="shared" ref="C38:T38" si="56">SUM(C9:C37)</f>
        <v>0</v>
      </c>
      <c r="D38" s="221">
        <f t="shared" si="56"/>
        <v>0</v>
      </c>
      <c r="E38" s="221">
        <f t="shared" si="56"/>
        <v>0</v>
      </c>
      <c r="F38" s="222">
        <f t="shared" si="56"/>
        <v>0</v>
      </c>
      <c r="G38" s="223">
        <f t="shared" si="56"/>
        <v>0</v>
      </c>
      <c r="H38" s="221">
        <f t="shared" si="56"/>
        <v>0</v>
      </c>
      <c r="I38" s="221">
        <f t="shared" si="56"/>
        <v>0</v>
      </c>
      <c r="J38" s="224">
        <f t="shared" si="56"/>
        <v>0</v>
      </c>
      <c r="K38" s="220">
        <f t="shared" si="56"/>
        <v>0</v>
      </c>
      <c r="L38" s="221">
        <f t="shared" si="56"/>
        <v>0</v>
      </c>
      <c r="M38" s="221">
        <f t="shared" si="56"/>
        <v>0</v>
      </c>
      <c r="N38" s="222">
        <f t="shared" si="56"/>
        <v>0</v>
      </c>
      <c r="O38" s="223">
        <f t="shared" si="56"/>
        <v>0</v>
      </c>
      <c r="P38" s="221">
        <f t="shared" si="56"/>
        <v>0</v>
      </c>
      <c r="Q38" s="221">
        <f t="shared" si="56"/>
        <v>0</v>
      </c>
      <c r="R38" s="222">
        <f t="shared" si="56"/>
        <v>0</v>
      </c>
      <c r="S38" s="225">
        <f t="shared" si="56"/>
        <v>0</v>
      </c>
      <c r="T38" s="221">
        <f t="shared" si="56"/>
        <v>0</v>
      </c>
      <c r="U38" s="226"/>
      <c r="V38" s="227">
        <f>SUM(V9:V37)</f>
        <v>0</v>
      </c>
    </row>
    <row r="39" spans="1:22" ht="26.25" customHeight="1" x14ac:dyDescent="0.2">
      <c r="B39" s="393" t="s">
        <v>106</v>
      </c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213"/>
      <c r="V39" s="214"/>
    </row>
    <row r="40" spans="1:22" ht="26.25" customHeight="1" x14ac:dyDescent="0.2"/>
    <row r="41" spans="1:22" ht="26.25" customHeight="1" x14ac:dyDescent="0.2">
      <c r="B41" s="218"/>
      <c r="C41" s="218"/>
      <c r="D41" s="218"/>
      <c r="E41" s="218"/>
      <c r="G41" s="218"/>
      <c r="H41" s="218"/>
      <c r="I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</row>
    <row r="42" spans="1:22" ht="26.25" customHeight="1" x14ac:dyDescent="0.2">
      <c r="B42" s="218"/>
      <c r="C42" s="218"/>
      <c r="D42" s="218"/>
      <c r="E42" s="218"/>
      <c r="G42" s="218"/>
      <c r="H42" s="218"/>
      <c r="I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</row>
    <row r="43" spans="1:22" ht="26.25" customHeight="1" x14ac:dyDescent="0.2"/>
    <row r="44" spans="1:22" ht="26.25" customHeight="1" x14ac:dyDescent="0.2"/>
    <row r="45" spans="1:22" ht="26.25" customHeight="1" x14ac:dyDescent="0.2"/>
    <row r="46" spans="1:22" ht="26.25" customHeight="1" x14ac:dyDescent="0.2"/>
    <row r="47" spans="1:22" ht="26.25" customHeight="1" x14ac:dyDescent="0.2"/>
    <row r="48" spans="1:22" ht="26.25" customHeight="1" x14ac:dyDescent="0.2"/>
    <row r="49" ht="26.25" customHeight="1" x14ac:dyDescent="0.2"/>
  </sheetData>
  <mergeCells count="15">
    <mergeCell ref="B1:V1"/>
    <mergeCell ref="B3:B7"/>
    <mergeCell ref="C3:J3"/>
    <mergeCell ref="K3:R3"/>
    <mergeCell ref="S3:S4"/>
    <mergeCell ref="T3:T4"/>
    <mergeCell ref="U3:U4"/>
    <mergeCell ref="V3:V4"/>
    <mergeCell ref="C4:F4"/>
    <mergeCell ref="G4:J4"/>
    <mergeCell ref="K4:N4"/>
    <mergeCell ref="O4:R4"/>
    <mergeCell ref="T6:T7"/>
    <mergeCell ref="U6:U7"/>
    <mergeCell ref="V6:V7"/>
  </mergeCells>
  <phoneticPr fontId="2"/>
  <conditionalFormatting sqref="B39:B1048576 B1:B37">
    <cfRule type="duplicateValues" dxfId="12" priority="4"/>
  </conditionalFormatting>
  <conditionalFormatting sqref="T9:T37 V9:V37">
    <cfRule type="cellIs" dxfId="11" priority="5" operator="greaterThan">
      <formula>1800000</formula>
    </cfRule>
  </conditionalFormatting>
  <conditionalFormatting sqref="U1 U9:U37 U39:U1048576">
    <cfRule type="cellIs" dxfId="10" priority="9" operator="greaterThan">
      <formula>0.5</formula>
    </cfRule>
  </conditionalFormatting>
  <conditionalFormatting sqref="V1 V39:V1048576">
    <cfRule type="cellIs" dxfId="9" priority="8" operator="greaterThan">
      <formula>1800000</formula>
    </cfRule>
  </conditionalFormatting>
  <conditionalFormatting sqref="V6:V7">
    <cfRule type="cellIs" dxfId="8" priority="1" operator="greaterThan">
      <formula>1800000</formula>
    </cfRule>
  </conditionalFormatting>
  <pageMargins left="0.59055118110236227" right="0.19685039370078741" top="0.78740157480314965" bottom="0.59055118110236227" header="0.51181102362204722" footer="0.51181102362204722"/>
  <pageSetup paperSize="9" scale="4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1FAB4-D5F2-402A-9954-1A31D7AA0E0B}">
  <sheetPr>
    <pageSetUpPr fitToPage="1"/>
  </sheetPr>
  <dimension ref="B1:AE42"/>
  <sheetViews>
    <sheetView view="pageBreakPreview" topLeftCell="E22" zoomScale="80" zoomScaleNormal="80" zoomScaleSheetLayoutView="80" workbookViewId="0">
      <selection activeCell="C38" sqref="C38:AA39"/>
    </sheetView>
  </sheetViews>
  <sheetFormatPr defaultColWidth="9.09765625" defaultRowHeight="12" x14ac:dyDescent="0.2"/>
  <cols>
    <col min="1" max="1" width="1.296875" style="4" customWidth="1"/>
    <col min="2" max="2" width="3" style="4" bestFit="1" customWidth="1"/>
    <col min="3" max="3" width="10.59765625" style="4" customWidth="1"/>
    <col min="4" max="4" width="10.3984375" style="4" bestFit="1" customWidth="1"/>
    <col min="5" max="5" width="20.8984375" style="4" customWidth="1"/>
    <col min="6" max="6" width="13.09765625" style="4" customWidth="1"/>
    <col min="7" max="7" width="10" style="4" customWidth="1"/>
    <col min="8" max="8" width="7.296875" style="4" customWidth="1"/>
    <col min="9" max="9" width="7.3984375" style="4" customWidth="1"/>
    <col min="10" max="10" width="5.59765625" style="4" customWidth="1"/>
    <col min="11" max="11" width="17.8984375" style="4" customWidth="1"/>
    <col min="12" max="12" width="6.3984375" style="45" customWidth="1"/>
    <col min="13" max="13" width="9.59765625" style="4" customWidth="1"/>
    <col min="14" max="14" width="11.296875" style="4" customWidth="1"/>
    <col min="15" max="15" width="6" style="4" customWidth="1"/>
    <col min="16" max="16" width="3.59765625" style="4" customWidth="1"/>
    <col min="17" max="17" width="5.09765625" style="4" customWidth="1"/>
    <col min="18" max="18" width="9.3984375" style="4" customWidth="1"/>
    <col min="19" max="19" width="9.59765625" style="4" customWidth="1"/>
    <col min="20" max="20" width="9.296875" style="4" customWidth="1"/>
    <col min="21" max="22" width="9.8984375" style="4" customWidth="1"/>
    <col min="23" max="23" width="10" style="4" bestFit="1" customWidth="1"/>
    <col min="24" max="24" width="9.296875" style="4" bestFit="1" customWidth="1"/>
    <col min="25" max="25" width="25.09765625" style="4" customWidth="1"/>
    <col min="26" max="26" width="9.296875" style="4" bestFit="1" customWidth="1"/>
    <col min="27" max="27" width="1.09765625" style="4" customWidth="1"/>
    <col min="28" max="28" width="3.69921875" style="4" customWidth="1"/>
    <col min="29" max="29" width="7.69921875" style="58" customWidth="1"/>
    <col min="30" max="16384" width="9.09765625" style="4"/>
  </cols>
  <sheetData>
    <row r="1" spans="2:31" customFormat="1" ht="29.25" customHeight="1" thickBot="1" x14ac:dyDescent="0.25">
      <c r="B1" s="467" t="s">
        <v>108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56"/>
      <c r="Z1" s="4"/>
      <c r="AC1" s="57"/>
    </row>
    <row r="2" spans="2:31" customFormat="1" ht="27.5" customHeight="1" thickBot="1" x14ac:dyDescent="0.25">
      <c r="L2" s="63"/>
      <c r="R2" s="168" t="s">
        <v>107</v>
      </c>
      <c r="S2" s="166" t="s">
        <v>46</v>
      </c>
      <c r="T2" s="169"/>
      <c r="U2" s="166" t="s">
        <v>55</v>
      </c>
      <c r="V2" s="166"/>
      <c r="W2" s="593" t="s">
        <v>44</v>
      </c>
      <c r="X2" s="593"/>
      <c r="Y2" s="170" t="s">
        <v>54</v>
      </c>
      <c r="Z2" s="171"/>
      <c r="AC2" s="57"/>
    </row>
    <row r="3" spans="2:31" customFormat="1" ht="20.25" customHeight="1" x14ac:dyDescent="0.2">
      <c r="B3" s="594" t="s">
        <v>2</v>
      </c>
      <c r="C3" s="597" t="s">
        <v>35</v>
      </c>
      <c r="D3" s="600" t="s">
        <v>36</v>
      </c>
      <c r="E3" s="602" t="s">
        <v>37</v>
      </c>
      <c r="F3" s="604" t="s">
        <v>26</v>
      </c>
      <c r="G3" s="605"/>
      <c r="H3" s="579"/>
      <c r="I3" s="580"/>
      <c r="J3" s="610" t="s">
        <v>38</v>
      </c>
      <c r="K3" s="614" t="s">
        <v>7</v>
      </c>
      <c r="L3" s="628" t="s">
        <v>39</v>
      </c>
      <c r="M3" s="575" t="s">
        <v>8</v>
      </c>
      <c r="N3" s="578" t="s">
        <v>14</v>
      </c>
      <c r="O3" s="579"/>
      <c r="P3" s="579"/>
      <c r="Q3" s="579"/>
      <c r="R3" s="580"/>
      <c r="S3" s="109"/>
      <c r="T3" s="110"/>
      <c r="U3" s="110"/>
      <c r="V3" s="110"/>
      <c r="W3" s="110"/>
      <c r="X3" s="110"/>
      <c r="Y3" s="587" t="s">
        <v>94</v>
      </c>
      <c r="Z3" s="137"/>
      <c r="AC3" s="57"/>
      <c r="AD3" t="s">
        <v>45</v>
      </c>
      <c r="AE3" s="167" t="s">
        <v>95</v>
      </c>
    </row>
    <row r="4" spans="2:31" customFormat="1" ht="20.25" customHeight="1" thickBot="1" x14ac:dyDescent="0.25">
      <c r="B4" s="595"/>
      <c r="C4" s="598"/>
      <c r="D4" s="598"/>
      <c r="E4" s="592"/>
      <c r="F4" s="606"/>
      <c r="G4" s="607"/>
      <c r="H4" s="63"/>
      <c r="I4" s="59"/>
      <c r="J4" s="611"/>
      <c r="K4" s="582"/>
      <c r="L4" s="611"/>
      <c r="M4" s="576"/>
      <c r="N4" s="581"/>
      <c r="O4" s="582"/>
      <c r="P4" s="582"/>
      <c r="Q4" s="582"/>
      <c r="R4" s="583"/>
      <c r="S4" s="589" t="s">
        <v>42</v>
      </c>
      <c r="T4" s="590"/>
      <c r="U4" s="590"/>
      <c r="V4" s="590"/>
      <c r="W4" s="590"/>
      <c r="X4" s="590"/>
      <c r="Y4" s="588"/>
      <c r="Z4" s="138"/>
      <c r="AC4" s="57"/>
      <c r="AD4" t="s">
        <v>54</v>
      </c>
    </row>
    <row r="5" spans="2:31" customFormat="1" ht="20.25" customHeight="1" x14ac:dyDescent="0.2">
      <c r="B5" s="595"/>
      <c r="C5" s="599"/>
      <c r="D5" s="599"/>
      <c r="E5" s="581"/>
      <c r="F5" s="606"/>
      <c r="G5" s="607"/>
      <c r="H5" s="616" t="s">
        <v>25</v>
      </c>
      <c r="I5" s="617"/>
      <c r="J5" s="611"/>
      <c r="K5" s="582"/>
      <c r="L5" s="611"/>
      <c r="M5" s="576"/>
      <c r="N5" s="584"/>
      <c r="O5" s="585"/>
      <c r="P5" s="585"/>
      <c r="Q5" s="585"/>
      <c r="R5" s="586"/>
      <c r="S5" s="622" t="s">
        <v>9</v>
      </c>
      <c r="T5" s="624" t="s">
        <v>10</v>
      </c>
      <c r="U5" s="622" t="s">
        <v>33</v>
      </c>
      <c r="V5" s="597" t="s">
        <v>15</v>
      </c>
      <c r="W5" s="575" t="s">
        <v>11</v>
      </c>
      <c r="X5" s="591" t="s">
        <v>3</v>
      </c>
      <c r="Y5" s="588"/>
      <c r="Z5" s="558" t="s">
        <v>40</v>
      </c>
      <c r="AC5" s="57"/>
    </row>
    <row r="6" spans="2:31" customFormat="1" ht="20.25" customHeight="1" x14ac:dyDescent="0.2">
      <c r="B6" s="595"/>
      <c r="C6" s="599"/>
      <c r="D6" s="561"/>
      <c r="E6" s="563"/>
      <c r="F6" s="606"/>
      <c r="G6" s="607"/>
      <c r="H6" s="618"/>
      <c r="I6" s="619"/>
      <c r="J6" s="612"/>
      <c r="K6" s="564"/>
      <c r="L6" s="611"/>
      <c r="M6" s="576"/>
      <c r="N6" s="561" t="s">
        <v>4</v>
      </c>
      <c r="O6" s="563" t="s">
        <v>5</v>
      </c>
      <c r="P6" s="564"/>
      <c r="Q6" s="565"/>
      <c r="R6" s="569" t="s">
        <v>6</v>
      </c>
      <c r="S6" s="623"/>
      <c r="T6" s="625"/>
      <c r="U6" s="623"/>
      <c r="V6" s="598"/>
      <c r="W6" s="576"/>
      <c r="X6" s="592"/>
      <c r="Y6" s="588"/>
      <c r="Z6" s="559"/>
      <c r="AC6" s="57"/>
    </row>
    <row r="7" spans="2:31" customFormat="1" ht="17.25" customHeight="1" thickBot="1" x14ac:dyDescent="0.25">
      <c r="B7" s="596"/>
      <c r="C7" s="562"/>
      <c r="D7" s="601"/>
      <c r="E7" s="603"/>
      <c r="F7" s="608"/>
      <c r="G7" s="609"/>
      <c r="H7" s="620"/>
      <c r="I7" s="621"/>
      <c r="J7" s="613"/>
      <c r="K7" s="615"/>
      <c r="L7" s="629"/>
      <c r="M7" s="577"/>
      <c r="N7" s="562"/>
      <c r="O7" s="566"/>
      <c r="P7" s="567"/>
      <c r="Q7" s="568"/>
      <c r="R7" s="570"/>
      <c r="S7" s="53"/>
      <c r="T7" s="50" t="s">
        <v>13</v>
      </c>
      <c r="U7" s="626"/>
      <c r="V7" s="627"/>
      <c r="W7" s="51" t="s">
        <v>1</v>
      </c>
      <c r="X7" s="127" t="s">
        <v>1</v>
      </c>
      <c r="Y7" s="165" t="s">
        <v>1</v>
      </c>
      <c r="Z7" s="560"/>
      <c r="AC7" s="57"/>
    </row>
    <row r="8" spans="2:31" ht="41.5" customHeight="1" thickTop="1" x14ac:dyDescent="0.2">
      <c r="B8" s="69">
        <v>1</v>
      </c>
      <c r="C8" s="70" t="s">
        <v>28</v>
      </c>
      <c r="D8" s="71" t="s">
        <v>27</v>
      </c>
      <c r="E8" s="71" t="s">
        <v>17</v>
      </c>
      <c r="F8" s="571">
        <v>1</v>
      </c>
      <c r="G8" s="572"/>
      <c r="H8" s="573">
        <v>45412</v>
      </c>
      <c r="I8" s="574"/>
      <c r="J8" s="140">
        <v>1</v>
      </c>
      <c r="K8" s="146" t="s">
        <v>18</v>
      </c>
      <c r="L8" s="153" t="s">
        <v>29</v>
      </c>
      <c r="M8" s="72"/>
      <c r="N8" s="71" t="s">
        <v>23</v>
      </c>
      <c r="O8" s="73">
        <v>12</v>
      </c>
      <c r="P8" s="74" t="s">
        <v>12</v>
      </c>
      <c r="Q8" s="75">
        <v>3</v>
      </c>
      <c r="R8" s="76">
        <v>3</v>
      </c>
      <c r="S8" s="77"/>
      <c r="T8" s="78"/>
      <c r="U8" s="79">
        <v>46325</v>
      </c>
      <c r="V8" s="80">
        <v>46325</v>
      </c>
      <c r="W8" s="81">
        <f>1.1*X8</f>
        <v>138600</v>
      </c>
      <c r="X8" s="128">
        <v>126000</v>
      </c>
      <c r="Y8" s="159"/>
      <c r="Z8" s="133"/>
      <c r="AC8" s="106"/>
    </row>
    <row r="9" spans="2:31" ht="41.5" customHeight="1" thickBot="1" x14ac:dyDescent="0.25">
      <c r="B9" s="82"/>
      <c r="C9" s="83"/>
      <c r="D9" s="71"/>
      <c r="E9" s="84"/>
      <c r="F9" s="548"/>
      <c r="G9" s="549"/>
      <c r="H9" s="550"/>
      <c r="I9" s="551"/>
      <c r="J9" s="141">
        <v>2</v>
      </c>
      <c r="K9" s="147" t="s">
        <v>19</v>
      </c>
      <c r="L9" s="154" t="s">
        <v>29</v>
      </c>
      <c r="M9" s="86"/>
      <c r="N9" s="87" t="s">
        <v>24</v>
      </c>
      <c r="O9" s="88">
        <v>1</v>
      </c>
      <c r="P9" s="89" t="s">
        <v>12</v>
      </c>
      <c r="Q9" s="90">
        <v>3</v>
      </c>
      <c r="R9" s="91">
        <v>3</v>
      </c>
      <c r="S9" s="92"/>
      <c r="T9" s="93"/>
      <c r="U9" s="94">
        <v>46327</v>
      </c>
      <c r="V9" s="95">
        <v>46327</v>
      </c>
      <c r="W9" s="96">
        <f t="shared" ref="W9:W12" si="0">1.1*X9</f>
        <v>502687.9</v>
      </c>
      <c r="X9" s="129">
        <v>456989</v>
      </c>
      <c r="Y9" s="160">
        <f>SUM(X8:X9)</f>
        <v>582989</v>
      </c>
      <c r="Z9" s="134"/>
      <c r="AC9" s="106"/>
    </row>
    <row r="10" spans="2:31" ht="41.5" customHeight="1" x14ac:dyDescent="0.2">
      <c r="B10" s="97">
        <v>2</v>
      </c>
      <c r="C10" s="98" t="s">
        <v>28</v>
      </c>
      <c r="D10" s="99" t="s">
        <v>43</v>
      </c>
      <c r="E10" s="71" t="s">
        <v>20</v>
      </c>
      <c r="F10" s="552">
        <v>1</v>
      </c>
      <c r="G10" s="553"/>
      <c r="H10" s="554">
        <v>45777</v>
      </c>
      <c r="I10" s="555"/>
      <c r="J10" s="142">
        <v>3</v>
      </c>
      <c r="K10" s="146" t="s">
        <v>21</v>
      </c>
      <c r="L10" s="155" t="s">
        <v>41</v>
      </c>
      <c r="M10" s="151"/>
      <c r="N10" s="71" t="s">
        <v>24</v>
      </c>
      <c r="O10" s="73">
        <v>1</v>
      </c>
      <c r="P10" s="100" t="s">
        <v>12</v>
      </c>
      <c r="Q10" s="75">
        <v>3</v>
      </c>
      <c r="R10" s="76">
        <v>3</v>
      </c>
      <c r="S10" s="77"/>
      <c r="T10" s="78"/>
      <c r="U10" s="79">
        <v>46327</v>
      </c>
      <c r="V10" s="80">
        <v>46327</v>
      </c>
      <c r="W10" s="81">
        <f t="shared" si="0"/>
        <v>58078.9</v>
      </c>
      <c r="X10" s="128">
        <v>52799</v>
      </c>
      <c r="Y10" s="161"/>
      <c r="Z10" s="135"/>
      <c r="AC10" s="106"/>
    </row>
    <row r="11" spans="2:31" ht="41.5" customHeight="1" x14ac:dyDescent="0.2">
      <c r="B11" s="101"/>
      <c r="C11" s="102"/>
      <c r="D11" s="103"/>
      <c r="E11" s="104"/>
      <c r="F11" s="548"/>
      <c r="G11" s="549"/>
      <c r="H11" s="556"/>
      <c r="I11" s="557"/>
      <c r="J11" s="142">
        <v>4</v>
      </c>
      <c r="K11" s="146" t="s">
        <v>21</v>
      </c>
      <c r="L11" s="155" t="s">
        <v>41</v>
      </c>
      <c r="M11" s="152"/>
      <c r="N11" s="71" t="s">
        <v>24</v>
      </c>
      <c r="O11" s="73">
        <v>1</v>
      </c>
      <c r="P11" s="100" t="s">
        <v>12</v>
      </c>
      <c r="Q11" s="75">
        <v>3</v>
      </c>
      <c r="R11" s="76">
        <v>3</v>
      </c>
      <c r="S11" s="77"/>
      <c r="T11" s="78"/>
      <c r="U11" s="79">
        <v>46327</v>
      </c>
      <c r="V11" s="80">
        <v>46327</v>
      </c>
      <c r="W11" s="81">
        <f t="shared" si="0"/>
        <v>58298.9</v>
      </c>
      <c r="X11" s="128">
        <v>52999</v>
      </c>
      <c r="Y11" s="162"/>
      <c r="Z11" s="136"/>
      <c r="AC11" s="106"/>
    </row>
    <row r="12" spans="2:31" ht="41.5" customHeight="1" thickBot="1" x14ac:dyDescent="0.25">
      <c r="B12" s="105"/>
      <c r="C12" s="85"/>
      <c r="D12" s="87"/>
      <c r="E12" s="84"/>
      <c r="F12" s="540"/>
      <c r="G12" s="541"/>
      <c r="H12" s="542"/>
      <c r="I12" s="543"/>
      <c r="J12" s="141">
        <v>5</v>
      </c>
      <c r="K12" s="147" t="s">
        <v>22</v>
      </c>
      <c r="L12" s="154" t="s">
        <v>41</v>
      </c>
      <c r="M12" s="86"/>
      <c r="N12" s="87" t="s">
        <v>24</v>
      </c>
      <c r="O12" s="88">
        <v>1</v>
      </c>
      <c r="P12" s="89" t="s">
        <v>12</v>
      </c>
      <c r="Q12" s="90">
        <v>3</v>
      </c>
      <c r="R12" s="91">
        <v>3</v>
      </c>
      <c r="S12" s="92"/>
      <c r="T12" s="93"/>
      <c r="U12" s="94">
        <v>46327</v>
      </c>
      <c r="V12" s="95">
        <v>46327</v>
      </c>
      <c r="W12" s="96">
        <f t="shared" si="0"/>
        <v>693108.9</v>
      </c>
      <c r="X12" s="129">
        <v>630099</v>
      </c>
      <c r="Y12" s="160">
        <f>SUM(X10:X12)</f>
        <v>735897</v>
      </c>
      <c r="Z12" s="134"/>
      <c r="AC12" s="106"/>
    </row>
    <row r="13" spans="2:31" ht="21.75" customHeight="1" x14ac:dyDescent="0.2">
      <c r="B13" s="28"/>
      <c r="C13" s="11"/>
      <c r="D13" s="2"/>
      <c r="E13" s="3"/>
      <c r="F13" s="544"/>
      <c r="G13" s="545"/>
      <c r="H13" s="546"/>
      <c r="I13" s="547"/>
      <c r="J13" s="143"/>
      <c r="K13" s="148"/>
      <c r="L13" s="156"/>
      <c r="M13" s="22"/>
      <c r="N13" s="2"/>
      <c r="O13" s="26"/>
      <c r="P13" s="29"/>
      <c r="Q13" s="27"/>
      <c r="R13" s="60"/>
      <c r="S13" s="1"/>
      <c r="T13" s="12"/>
      <c r="U13" s="36"/>
      <c r="V13" s="40"/>
      <c r="W13" s="13"/>
      <c r="X13" s="130"/>
      <c r="Y13" s="163"/>
      <c r="Z13" s="111"/>
      <c r="AC13" s="106"/>
    </row>
    <row r="14" spans="2:31" ht="21" customHeight="1" x14ac:dyDescent="0.2">
      <c r="B14" s="25"/>
      <c r="C14" s="11"/>
      <c r="D14" s="2"/>
      <c r="E14" s="3"/>
      <c r="F14" s="524"/>
      <c r="G14" s="525"/>
      <c r="H14" s="526"/>
      <c r="I14" s="527"/>
      <c r="J14" s="143"/>
      <c r="K14" s="148"/>
      <c r="L14" s="156"/>
      <c r="M14" s="22"/>
      <c r="N14" s="2"/>
      <c r="O14" s="26"/>
      <c r="P14" s="29"/>
      <c r="Q14" s="27"/>
      <c r="R14" s="61"/>
      <c r="S14" s="1"/>
      <c r="T14" s="12"/>
      <c r="U14" s="37"/>
      <c r="V14" s="41"/>
      <c r="W14" s="13"/>
      <c r="X14" s="130"/>
      <c r="Y14" s="163"/>
      <c r="Z14" s="111"/>
    </row>
    <row r="15" spans="2:31" ht="21" customHeight="1" x14ac:dyDescent="0.2">
      <c r="B15" s="28"/>
      <c r="C15" s="14"/>
      <c r="D15" s="6"/>
      <c r="E15" s="7"/>
      <c r="F15" s="524"/>
      <c r="G15" s="525"/>
      <c r="H15" s="526"/>
      <c r="I15" s="527"/>
      <c r="J15" s="144"/>
      <c r="K15" s="149"/>
      <c r="L15" s="157"/>
      <c r="M15" s="23"/>
      <c r="N15" s="6"/>
      <c r="O15" s="26"/>
      <c r="P15" s="29"/>
      <c r="Q15" s="27"/>
      <c r="R15" s="61"/>
      <c r="S15" s="5"/>
      <c r="T15" s="15"/>
      <c r="U15" s="38"/>
      <c r="V15" s="42"/>
      <c r="W15" s="13"/>
      <c r="X15" s="131"/>
      <c r="Y15" s="163"/>
      <c r="Z15" s="112"/>
    </row>
    <row r="16" spans="2:31" ht="21" customHeight="1" x14ac:dyDescent="0.2">
      <c r="B16" s="28"/>
      <c r="C16" s="14"/>
      <c r="D16" s="6"/>
      <c r="E16" s="7"/>
      <c r="F16" s="524"/>
      <c r="G16" s="525"/>
      <c r="H16" s="526"/>
      <c r="I16" s="527"/>
      <c r="J16" s="144"/>
      <c r="K16" s="149"/>
      <c r="L16" s="157"/>
      <c r="M16" s="23"/>
      <c r="N16" s="6"/>
      <c r="O16" s="26"/>
      <c r="P16" s="29"/>
      <c r="Q16" s="27"/>
      <c r="R16" s="61"/>
      <c r="S16" s="5"/>
      <c r="T16" s="15"/>
      <c r="U16" s="38"/>
      <c r="V16" s="42"/>
      <c r="W16" s="13"/>
      <c r="X16" s="131"/>
      <c r="Y16" s="163"/>
      <c r="Z16" s="112"/>
    </row>
    <row r="17" spans="2:26" ht="21" customHeight="1" x14ac:dyDescent="0.2">
      <c r="B17" s="28"/>
      <c r="C17" s="14"/>
      <c r="D17" s="6"/>
      <c r="E17" s="7"/>
      <c r="F17" s="524"/>
      <c r="G17" s="525"/>
      <c r="H17" s="526"/>
      <c r="I17" s="527"/>
      <c r="J17" s="144"/>
      <c r="K17" s="149"/>
      <c r="L17" s="157"/>
      <c r="M17" s="23"/>
      <c r="N17" s="6"/>
      <c r="O17" s="26"/>
      <c r="P17" s="29"/>
      <c r="Q17" s="27"/>
      <c r="R17" s="61"/>
      <c r="S17" s="5"/>
      <c r="T17" s="15"/>
      <c r="U17" s="38"/>
      <c r="V17" s="42"/>
      <c r="W17" s="13"/>
      <c r="X17" s="131"/>
      <c r="Y17" s="163"/>
      <c r="Z17" s="112"/>
    </row>
    <row r="18" spans="2:26" ht="21" customHeight="1" x14ac:dyDescent="0.2">
      <c r="B18" s="28"/>
      <c r="C18" s="14"/>
      <c r="D18" s="6"/>
      <c r="E18" s="7"/>
      <c r="F18" s="524"/>
      <c r="G18" s="525"/>
      <c r="H18" s="526"/>
      <c r="I18" s="527"/>
      <c r="J18" s="144"/>
      <c r="K18" s="149"/>
      <c r="L18" s="157"/>
      <c r="M18" s="23"/>
      <c r="N18" s="6"/>
      <c r="O18" s="26"/>
      <c r="P18" s="29"/>
      <c r="Q18" s="27"/>
      <c r="R18" s="61"/>
      <c r="S18" s="5"/>
      <c r="T18" s="15"/>
      <c r="U18" s="38"/>
      <c r="V18" s="42"/>
      <c r="W18" s="13"/>
      <c r="X18" s="131"/>
      <c r="Y18" s="163"/>
      <c r="Z18" s="112"/>
    </row>
    <row r="19" spans="2:26" ht="21" customHeight="1" x14ac:dyDescent="0.2">
      <c r="B19" s="28"/>
      <c r="C19" s="14"/>
      <c r="D19" s="6"/>
      <c r="E19" s="7"/>
      <c r="F19" s="524"/>
      <c r="G19" s="525"/>
      <c r="H19" s="526"/>
      <c r="I19" s="527"/>
      <c r="J19" s="144"/>
      <c r="K19" s="149"/>
      <c r="L19" s="157"/>
      <c r="M19" s="23"/>
      <c r="N19" s="6"/>
      <c r="O19" s="26"/>
      <c r="P19" s="29"/>
      <c r="Q19" s="27"/>
      <c r="R19" s="61"/>
      <c r="S19" s="5"/>
      <c r="T19" s="15"/>
      <c r="U19" s="38"/>
      <c r="V19" s="42"/>
      <c r="W19" s="13"/>
      <c r="X19" s="131"/>
      <c r="Y19" s="163"/>
      <c r="Z19" s="112"/>
    </row>
    <row r="20" spans="2:26" ht="21" customHeight="1" x14ac:dyDescent="0.2">
      <c r="B20" s="28"/>
      <c r="C20" s="14"/>
      <c r="D20" s="6"/>
      <c r="E20" s="7"/>
      <c r="F20" s="524"/>
      <c r="G20" s="525"/>
      <c r="H20" s="526"/>
      <c r="I20" s="527"/>
      <c r="J20" s="144"/>
      <c r="K20" s="149"/>
      <c r="L20" s="157"/>
      <c r="M20" s="23"/>
      <c r="N20" s="6"/>
      <c r="O20" s="26"/>
      <c r="P20" s="29"/>
      <c r="Q20" s="27"/>
      <c r="R20" s="61"/>
      <c r="S20" s="5"/>
      <c r="T20" s="15"/>
      <c r="U20" s="38"/>
      <c r="V20" s="42"/>
      <c r="W20" s="13"/>
      <c r="X20" s="131"/>
      <c r="Y20" s="163"/>
      <c r="Z20" s="112"/>
    </row>
    <row r="21" spans="2:26" ht="21" customHeight="1" x14ac:dyDescent="0.2">
      <c r="B21" s="28"/>
      <c r="C21" s="14"/>
      <c r="D21" s="6"/>
      <c r="E21" s="7"/>
      <c r="F21" s="524"/>
      <c r="G21" s="525"/>
      <c r="H21" s="526"/>
      <c r="I21" s="527"/>
      <c r="J21" s="144"/>
      <c r="K21" s="149"/>
      <c r="L21" s="157"/>
      <c r="M21" s="23"/>
      <c r="N21" s="6"/>
      <c r="O21" s="26"/>
      <c r="P21" s="29"/>
      <c r="Q21" s="27"/>
      <c r="R21" s="61"/>
      <c r="S21" s="5"/>
      <c r="T21" s="15"/>
      <c r="U21" s="38"/>
      <c r="V21" s="42"/>
      <c r="W21" s="13"/>
      <c r="X21" s="131"/>
      <c r="Y21" s="163"/>
      <c r="Z21" s="112"/>
    </row>
    <row r="22" spans="2:26" ht="21" customHeight="1" x14ac:dyDescent="0.2">
      <c r="B22" s="28"/>
      <c r="C22" s="14"/>
      <c r="D22" s="6"/>
      <c r="E22" s="7"/>
      <c r="F22" s="524"/>
      <c r="G22" s="525"/>
      <c r="H22" s="526"/>
      <c r="I22" s="527"/>
      <c r="J22" s="144"/>
      <c r="K22" s="149"/>
      <c r="L22" s="157"/>
      <c r="M22" s="23"/>
      <c r="N22" s="6"/>
      <c r="O22" s="26"/>
      <c r="P22" s="29"/>
      <c r="Q22" s="27"/>
      <c r="R22" s="61"/>
      <c r="S22" s="5"/>
      <c r="T22" s="15"/>
      <c r="U22" s="38"/>
      <c r="V22" s="42"/>
      <c r="W22" s="13"/>
      <c r="X22" s="131"/>
      <c r="Y22" s="163"/>
      <c r="Z22" s="112"/>
    </row>
    <row r="23" spans="2:26" ht="21" customHeight="1" x14ac:dyDescent="0.2">
      <c r="B23" s="28"/>
      <c r="C23" s="14"/>
      <c r="D23" s="6"/>
      <c r="E23" s="7"/>
      <c r="F23" s="524"/>
      <c r="G23" s="525"/>
      <c r="H23" s="526"/>
      <c r="I23" s="527"/>
      <c r="J23" s="144"/>
      <c r="K23" s="149"/>
      <c r="L23" s="157"/>
      <c r="M23" s="23"/>
      <c r="N23" s="6"/>
      <c r="O23" s="26"/>
      <c r="P23" s="29"/>
      <c r="Q23" s="27"/>
      <c r="R23" s="61"/>
      <c r="S23" s="5"/>
      <c r="T23" s="15"/>
      <c r="U23" s="38"/>
      <c r="V23" s="42"/>
      <c r="W23" s="13"/>
      <c r="X23" s="131"/>
      <c r="Y23" s="163"/>
      <c r="Z23" s="112"/>
    </row>
    <row r="24" spans="2:26" ht="21" customHeight="1" x14ac:dyDescent="0.2">
      <c r="B24" s="28"/>
      <c r="C24" s="14"/>
      <c r="D24" s="6"/>
      <c r="E24" s="7"/>
      <c r="F24" s="524"/>
      <c r="G24" s="525"/>
      <c r="H24" s="526"/>
      <c r="I24" s="527"/>
      <c r="J24" s="144"/>
      <c r="K24" s="149"/>
      <c r="L24" s="157"/>
      <c r="M24" s="23"/>
      <c r="N24" s="6"/>
      <c r="O24" s="26"/>
      <c r="P24" s="29"/>
      <c r="Q24" s="27"/>
      <c r="R24" s="61"/>
      <c r="S24" s="5"/>
      <c r="T24" s="15"/>
      <c r="U24" s="38"/>
      <c r="V24" s="42"/>
      <c r="W24" s="13"/>
      <c r="X24" s="131"/>
      <c r="Y24" s="163"/>
      <c r="Z24" s="112"/>
    </row>
    <row r="25" spans="2:26" ht="21" customHeight="1" x14ac:dyDescent="0.2">
      <c r="B25" s="28"/>
      <c r="C25" s="14"/>
      <c r="D25" s="6"/>
      <c r="E25" s="7"/>
      <c r="F25" s="524"/>
      <c r="G25" s="525"/>
      <c r="H25" s="526"/>
      <c r="I25" s="527"/>
      <c r="J25" s="144"/>
      <c r="K25" s="149"/>
      <c r="L25" s="157"/>
      <c r="M25" s="23"/>
      <c r="N25" s="6"/>
      <c r="O25" s="26"/>
      <c r="P25" s="29"/>
      <c r="Q25" s="27"/>
      <c r="R25" s="61"/>
      <c r="S25" s="5"/>
      <c r="T25" s="15"/>
      <c r="U25" s="38"/>
      <c r="V25" s="42"/>
      <c r="W25" s="13"/>
      <c r="X25" s="131"/>
      <c r="Y25" s="163"/>
      <c r="Z25" s="112"/>
    </row>
    <row r="26" spans="2:26" ht="21" customHeight="1" x14ac:dyDescent="0.2">
      <c r="B26" s="28"/>
      <c r="C26" s="14"/>
      <c r="D26" s="6"/>
      <c r="E26" s="7"/>
      <c r="F26" s="524"/>
      <c r="G26" s="525"/>
      <c r="H26" s="526"/>
      <c r="I26" s="527"/>
      <c r="J26" s="144"/>
      <c r="K26" s="149"/>
      <c r="L26" s="157"/>
      <c r="M26" s="23"/>
      <c r="N26" s="6"/>
      <c r="O26" s="26"/>
      <c r="P26" s="29"/>
      <c r="Q26" s="27"/>
      <c r="R26" s="61"/>
      <c r="S26" s="5"/>
      <c r="T26" s="15"/>
      <c r="U26" s="38"/>
      <c r="V26" s="42"/>
      <c r="W26" s="13"/>
      <c r="X26" s="131"/>
      <c r="Y26" s="163"/>
      <c r="Z26" s="112"/>
    </row>
    <row r="27" spans="2:26" ht="21" customHeight="1" x14ac:dyDescent="0.2">
      <c r="B27" s="28"/>
      <c r="C27" s="14"/>
      <c r="D27" s="6"/>
      <c r="E27" s="7"/>
      <c r="F27" s="524"/>
      <c r="G27" s="525"/>
      <c r="H27" s="526"/>
      <c r="I27" s="527"/>
      <c r="J27" s="144"/>
      <c r="K27" s="149"/>
      <c r="L27" s="157"/>
      <c r="M27" s="23"/>
      <c r="N27" s="6"/>
      <c r="O27" s="26"/>
      <c r="P27" s="29"/>
      <c r="Q27" s="27"/>
      <c r="R27" s="61"/>
      <c r="S27" s="5"/>
      <c r="T27" s="15"/>
      <c r="U27" s="38"/>
      <c r="V27" s="42"/>
      <c r="W27" s="13"/>
      <c r="X27" s="131"/>
      <c r="Y27" s="163"/>
      <c r="Z27" s="112"/>
    </row>
    <row r="28" spans="2:26" ht="21" customHeight="1" x14ac:dyDescent="0.2">
      <c r="B28" s="28"/>
      <c r="C28" s="14"/>
      <c r="D28" s="6"/>
      <c r="E28" s="7"/>
      <c r="F28" s="524"/>
      <c r="G28" s="525"/>
      <c r="H28" s="526"/>
      <c r="I28" s="527"/>
      <c r="J28" s="144"/>
      <c r="K28" s="149"/>
      <c r="L28" s="157"/>
      <c r="M28" s="23"/>
      <c r="N28" s="6"/>
      <c r="O28" s="26"/>
      <c r="P28" s="29"/>
      <c r="Q28" s="27"/>
      <c r="R28" s="61"/>
      <c r="S28" s="5"/>
      <c r="T28" s="15"/>
      <c r="U28" s="38"/>
      <c r="V28" s="42"/>
      <c r="W28" s="13"/>
      <c r="X28" s="131"/>
      <c r="Y28" s="163"/>
      <c r="Z28" s="112"/>
    </row>
    <row r="29" spans="2:26" ht="21" customHeight="1" x14ac:dyDescent="0.2">
      <c r="B29" s="28"/>
      <c r="C29" s="14"/>
      <c r="D29" s="6"/>
      <c r="E29" s="7"/>
      <c r="F29" s="524"/>
      <c r="G29" s="525"/>
      <c r="H29" s="526"/>
      <c r="I29" s="527"/>
      <c r="J29" s="144"/>
      <c r="K29" s="149"/>
      <c r="L29" s="157"/>
      <c r="M29" s="23"/>
      <c r="N29" s="6"/>
      <c r="O29" s="26"/>
      <c r="P29" s="29"/>
      <c r="Q29" s="27"/>
      <c r="R29" s="61"/>
      <c r="S29" s="5"/>
      <c r="T29" s="15"/>
      <c r="U29" s="38"/>
      <c r="V29" s="42"/>
      <c r="W29" s="13"/>
      <c r="X29" s="131"/>
      <c r="Y29" s="163"/>
      <c r="Z29" s="112"/>
    </row>
    <row r="30" spans="2:26" ht="21" customHeight="1" x14ac:dyDescent="0.2">
      <c r="B30" s="28"/>
      <c r="C30" s="14"/>
      <c r="D30" s="6"/>
      <c r="E30" s="7"/>
      <c r="F30" s="524"/>
      <c r="G30" s="525"/>
      <c r="H30" s="526"/>
      <c r="I30" s="527"/>
      <c r="J30" s="144"/>
      <c r="K30" s="149"/>
      <c r="L30" s="157"/>
      <c r="M30" s="23"/>
      <c r="N30" s="6"/>
      <c r="O30" s="26"/>
      <c r="P30" s="29"/>
      <c r="Q30" s="27"/>
      <c r="R30" s="61"/>
      <c r="S30" s="5"/>
      <c r="T30" s="15"/>
      <c r="U30" s="38"/>
      <c r="V30" s="42"/>
      <c r="W30" s="13"/>
      <c r="X30" s="131"/>
      <c r="Y30" s="163"/>
      <c r="Z30" s="112"/>
    </row>
    <row r="31" spans="2:26" ht="21" customHeight="1" x14ac:dyDescent="0.2">
      <c r="B31" s="28"/>
      <c r="C31" s="14"/>
      <c r="D31" s="6"/>
      <c r="E31" s="7"/>
      <c r="F31" s="524"/>
      <c r="G31" s="525"/>
      <c r="H31" s="526"/>
      <c r="I31" s="527"/>
      <c r="J31" s="144"/>
      <c r="K31" s="149"/>
      <c r="L31" s="157"/>
      <c r="M31" s="23"/>
      <c r="N31" s="6"/>
      <c r="O31" s="26"/>
      <c r="P31" s="29"/>
      <c r="Q31" s="27"/>
      <c r="R31" s="61"/>
      <c r="S31" s="5"/>
      <c r="T31" s="15"/>
      <c r="U31" s="38"/>
      <c r="V31" s="42"/>
      <c r="W31" s="13"/>
      <c r="X31" s="131"/>
      <c r="Y31" s="163"/>
      <c r="Z31" s="112"/>
    </row>
    <row r="32" spans="2:26" ht="21" customHeight="1" x14ac:dyDescent="0.2">
      <c r="B32" s="28"/>
      <c r="C32" s="14"/>
      <c r="D32" s="6"/>
      <c r="E32" s="7"/>
      <c r="F32" s="524"/>
      <c r="G32" s="525"/>
      <c r="H32" s="526"/>
      <c r="I32" s="527"/>
      <c r="J32" s="144"/>
      <c r="K32" s="149"/>
      <c r="L32" s="157"/>
      <c r="M32" s="23"/>
      <c r="N32" s="6"/>
      <c r="O32" s="26"/>
      <c r="P32" s="29"/>
      <c r="Q32" s="27"/>
      <c r="R32" s="61"/>
      <c r="S32" s="5"/>
      <c r="T32" s="15"/>
      <c r="U32" s="38"/>
      <c r="V32" s="42"/>
      <c r="W32" s="13"/>
      <c r="X32" s="131"/>
      <c r="Y32" s="163"/>
      <c r="Z32" s="112"/>
    </row>
    <row r="33" spans="2:30" ht="21" customHeight="1" thickBot="1" x14ac:dyDescent="0.25">
      <c r="B33" s="30"/>
      <c r="C33" s="16"/>
      <c r="D33" s="9"/>
      <c r="E33" s="10"/>
      <c r="F33" s="528"/>
      <c r="G33" s="529"/>
      <c r="H33" s="530"/>
      <c r="I33" s="531"/>
      <c r="J33" s="145"/>
      <c r="K33" s="150"/>
      <c r="L33" s="158"/>
      <c r="M33" s="24"/>
      <c r="N33" s="9"/>
      <c r="O33" s="31"/>
      <c r="P33" s="32"/>
      <c r="Q33" s="33"/>
      <c r="R33" s="62"/>
      <c r="S33" s="8"/>
      <c r="T33" s="17"/>
      <c r="U33" s="39"/>
      <c r="V33" s="43"/>
      <c r="W33" s="18"/>
      <c r="X33" s="132"/>
      <c r="Y33" s="164"/>
      <c r="Z33" s="113"/>
    </row>
    <row r="34" spans="2:30" ht="26.25" customHeight="1" thickTop="1" thickBot="1" x14ac:dyDescent="0.25">
      <c r="B34" s="532" t="s">
        <v>0</v>
      </c>
      <c r="C34" s="533"/>
      <c r="D34" s="534"/>
      <c r="E34" s="52">
        <f>+COUNTA(B8:B33)</f>
        <v>2</v>
      </c>
      <c r="F34" s="535"/>
      <c r="G34" s="536"/>
      <c r="H34" s="537"/>
      <c r="I34" s="538"/>
      <c r="J34" s="139"/>
      <c r="K34" s="68"/>
      <c r="L34" s="64">
        <f>SUM(L8:L33)</f>
        <v>0</v>
      </c>
      <c r="M34" s="19"/>
      <c r="N34" s="19"/>
      <c r="O34" s="537"/>
      <c r="P34" s="539"/>
      <c r="Q34" s="536"/>
      <c r="R34" s="67"/>
      <c r="S34" s="34"/>
      <c r="T34" s="20">
        <f>SUM(T8:T33)</f>
        <v>0</v>
      </c>
      <c r="U34" s="66"/>
      <c r="V34" s="44"/>
      <c r="W34" s="21">
        <f>SUM(W8:W33)</f>
        <v>1450774.6</v>
      </c>
      <c r="X34" s="20">
        <f>SUM(X8:X33)</f>
        <v>1318886</v>
      </c>
      <c r="Y34" s="65">
        <f>SUM(Y8:Y33)</f>
        <v>1318886</v>
      </c>
      <c r="Z34" s="49"/>
      <c r="AC34" s="4"/>
      <c r="AD34" s="58"/>
    </row>
    <row r="35" spans="2:30" ht="4.5" customHeight="1" x14ac:dyDescent="0.2">
      <c r="B35" s="45"/>
      <c r="C35" s="45"/>
      <c r="D35" s="45"/>
      <c r="E35" s="46"/>
      <c r="F35"/>
      <c r="G35"/>
      <c r="H35"/>
      <c r="I35"/>
      <c r="L35" s="48"/>
      <c r="O35" s="45"/>
      <c r="P35" s="45"/>
      <c r="Q35" s="45"/>
      <c r="T35" s="47"/>
      <c r="U35" s="48"/>
      <c r="V35" s="48"/>
      <c r="W35" s="47"/>
      <c r="X35" s="47"/>
      <c r="Y35" s="47"/>
      <c r="Z35" s="47"/>
    </row>
    <row r="36" spans="2:30" ht="15" customHeight="1" x14ac:dyDescent="0.2">
      <c r="B36"/>
      <c r="C36" s="4" t="s">
        <v>32</v>
      </c>
    </row>
    <row r="37" spans="2:30" customFormat="1" ht="15" customHeight="1" x14ac:dyDescent="0.2">
      <c r="C37" s="4" t="s">
        <v>16</v>
      </c>
      <c r="L37" s="63"/>
      <c r="Q37" s="35"/>
      <c r="R37" s="35"/>
      <c r="AC37" s="57"/>
    </row>
    <row r="38" spans="2:30" s="54" customFormat="1" ht="15" customHeight="1" x14ac:dyDescent="0.2">
      <c r="C38" s="405" t="s">
        <v>34</v>
      </c>
      <c r="D38" s="405"/>
      <c r="E38" s="405"/>
      <c r="F38" s="405"/>
      <c r="G38" s="405"/>
      <c r="H38" s="405"/>
      <c r="I38" s="405"/>
      <c r="J38" s="405"/>
      <c r="K38" s="405"/>
      <c r="L38" s="405"/>
      <c r="M38" s="405"/>
      <c r="N38" s="405"/>
      <c r="O38" s="405"/>
      <c r="P38" s="405"/>
      <c r="Q38" s="405"/>
      <c r="R38" s="405"/>
      <c r="S38" s="405"/>
      <c r="T38" s="405"/>
      <c r="U38" s="405"/>
      <c r="V38" s="405"/>
      <c r="W38" s="405"/>
      <c r="X38" s="405"/>
      <c r="Y38" s="405"/>
      <c r="Z38" s="405"/>
      <c r="AA38" s="405"/>
      <c r="AC38" s="107"/>
    </row>
    <row r="39" spans="2:30" s="54" customFormat="1" ht="15" customHeight="1" x14ac:dyDescent="0.2">
      <c r="B39" s="55"/>
      <c r="C39" s="405"/>
      <c r="D39" s="405"/>
      <c r="E39" s="405"/>
      <c r="F39" s="405"/>
      <c r="G39" s="405"/>
      <c r="H39" s="405"/>
      <c r="I39" s="405"/>
      <c r="J39" s="405"/>
      <c r="K39" s="405"/>
      <c r="L39" s="405"/>
      <c r="M39" s="405"/>
      <c r="N39" s="405"/>
      <c r="O39" s="405"/>
      <c r="P39" s="405"/>
      <c r="Q39" s="405"/>
      <c r="R39" s="405"/>
      <c r="S39" s="405"/>
      <c r="T39" s="405"/>
      <c r="U39" s="405"/>
      <c r="V39" s="405"/>
      <c r="W39" s="405"/>
      <c r="X39" s="405"/>
      <c r="Y39" s="405"/>
      <c r="Z39" s="405"/>
      <c r="AA39" s="405"/>
      <c r="AC39" s="107"/>
    </row>
    <row r="40" spans="2:30" x14ac:dyDescent="0.2">
      <c r="H40" s="4" t="s">
        <v>29</v>
      </c>
      <c r="I40" s="4" t="s">
        <v>29</v>
      </c>
    </row>
    <row r="41" spans="2:30" x14ac:dyDescent="0.2">
      <c r="H41" s="4" t="s">
        <v>30</v>
      </c>
      <c r="I41" s="4" t="s">
        <v>30</v>
      </c>
    </row>
    <row r="42" spans="2:30" x14ac:dyDescent="0.2">
      <c r="I42" s="4" t="s">
        <v>31</v>
      </c>
    </row>
  </sheetData>
  <mergeCells count="83">
    <mergeCell ref="B1:X1"/>
    <mergeCell ref="W2:X2"/>
    <mergeCell ref="B3:B7"/>
    <mergeCell ref="C3:C7"/>
    <mergeCell ref="D3:D7"/>
    <mergeCell ref="E3:E7"/>
    <mergeCell ref="F3:G7"/>
    <mergeCell ref="H3:I3"/>
    <mergeCell ref="J3:J7"/>
    <mergeCell ref="K3:K7"/>
    <mergeCell ref="H5:I7"/>
    <mergeCell ref="S5:S6"/>
    <mergeCell ref="T5:T6"/>
    <mergeCell ref="U5:U7"/>
    <mergeCell ref="V5:V7"/>
    <mergeCell ref="L3:L7"/>
    <mergeCell ref="Z5:Z7"/>
    <mergeCell ref="N6:N7"/>
    <mergeCell ref="O6:Q7"/>
    <mergeCell ref="R6:R7"/>
    <mergeCell ref="F8:G8"/>
    <mergeCell ref="H8:I8"/>
    <mergeCell ref="M3:M7"/>
    <mergeCell ref="N3:R5"/>
    <mergeCell ref="Y3:Y6"/>
    <mergeCell ref="S4:X4"/>
    <mergeCell ref="W5:W6"/>
    <mergeCell ref="X5:X6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O34:Q34"/>
    <mergeCell ref="C38:AA39"/>
    <mergeCell ref="F32:G32"/>
    <mergeCell ref="H32:I32"/>
    <mergeCell ref="F33:G33"/>
    <mergeCell ref="H33:I33"/>
    <mergeCell ref="B34:D34"/>
    <mergeCell ref="F34:G34"/>
    <mergeCell ref="H34:I34"/>
  </mergeCells>
  <phoneticPr fontId="2"/>
  <dataValidations count="2">
    <dataValidation type="list" allowBlank="1" showInputMessage="1" showErrorMessage="1" sqref="Y2" xr:uid="{C2C6226B-C371-4B24-82A5-BE715B1063A4}">
      <formula1>$AD$2:$AD$4</formula1>
    </dataValidation>
    <dataValidation type="list" allowBlank="1" showInputMessage="1" showErrorMessage="1" sqref="R2 T2" xr:uid="{D69908B9-A372-4F0F-95A7-25C7E2D0C4DD}">
      <formula1>$AE$2:$AE$3</formula1>
    </dataValidation>
  </dataValidations>
  <pageMargins left="0.59055118110236227" right="0.19685039370078741" top="0.78740157480314965" bottom="0.59055118110236227" header="0.51181102362204722" footer="0.51181102362204722"/>
  <pageSetup paperSize="8" scale="89" orientation="landscape" r:id="rId1"/>
  <headerFooter alignWithMargins="0"/>
  <rowBreaks count="1" manualBreakCount="1">
    <brk id="9" max="30" man="1"/>
  </rowBreaks>
  <colBreaks count="1" manualBreakCount="1">
    <brk id="12" max="3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CC9E1-1DC5-4451-9FD5-FDFA0D75149E}">
  <sheetPr>
    <pageSetUpPr fitToPage="1"/>
  </sheetPr>
  <dimension ref="A1:X49"/>
  <sheetViews>
    <sheetView view="pageBreakPreview" topLeftCell="A5" zoomScale="50" zoomScaleNormal="60" zoomScaleSheetLayoutView="50" workbookViewId="0">
      <selection activeCell="D20" sqref="D20"/>
    </sheetView>
  </sheetViews>
  <sheetFormatPr defaultColWidth="9.09765625" defaultRowHeight="13" x14ac:dyDescent="0.2"/>
  <cols>
    <col min="1" max="1" width="1.296875" style="4" customWidth="1"/>
    <col min="2" max="2" width="26.09765625" style="215" customWidth="1"/>
    <col min="3" max="18" width="15.296875" style="216" customWidth="1"/>
    <col min="19" max="20" width="15.3984375" style="216" customWidth="1"/>
    <col min="21" max="21" width="15.3984375" style="217" customWidth="1"/>
    <col min="22" max="22" width="17.09765625" style="216" bestFit="1" customWidth="1"/>
    <col min="23" max="23" width="1.09765625" style="4" customWidth="1"/>
    <col min="24" max="25" width="9.09765625" style="4"/>
    <col min="26" max="26" width="27.3984375" style="4" customWidth="1"/>
    <col min="27" max="16384" width="9.09765625" style="4"/>
  </cols>
  <sheetData>
    <row r="1" spans="1:24" customFormat="1" ht="47.5" customHeight="1" x14ac:dyDescent="0.2">
      <c r="B1" s="499" t="s">
        <v>109</v>
      </c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  <c r="V1" s="499"/>
    </row>
    <row r="2" spans="1:24" customFormat="1" ht="13.5" thickBot="1" x14ac:dyDescent="0.25">
      <c r="B2" s="172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4"/>
      <c r="V2" s="175" t="s">
        <v>1</v>
      </c>
    </row>
    <row r="3" spans="1:24" customFormat="1" ht="31" customHeight="1" x14ac:dyDescent="0.2">
      <c r="B3" s="500" t="s">
        <v>93</v>
      </c>
      <c r="C3" s="503" t="s">
        <v>45</v>
      </c>
      <c r="D3" s="503"/>
      <c r="E3" s="503"/>
      <c r="F3" s="503"/>
      <c r="G3" s="503"/>
      <c r="H3" s="503"/>
      <c r="I3" s="503"/>
      <c r="J3" s="504"/>
      <c r="K3" s="505" t="s">
        <v>54</v>
      </c>
      <c r="L3" s="505"/>
      <c r="M3" s="505"/>
      <c r="N3" s="505"/>
      <c r="O3" s="505"/>
      <c r="P3" s="505"/>
      <c r="Q3" s="505"/>
      <c r="R3" s="506"/>
      <c r="S3" s="507" t="s">
        <v>91</v>
      </c>
      <c r="T3" s="509" t="s">
        <v>56</v>
      </c>
      <c r="U3" s="511" t="s">
        <v>98</v>
      </c>
      <c r="V3" s="513" t="s">
        <v>96</v>
      </c>
    </row>
    <row r="4" spans="1:24" customFormat="1" ht="20.25" customHeight="1" thickBot="1" x14ac:dyDescent="0.25">
      <c r="B4" s="501"/>
      <c r="C4" s="515" t="s">
        <v>46</v>
      </c>
      <c r="D4" s="516"/>
      <c r="E4" s="516"/>
      <c r="F4" s="517"/>
      <c r="G4" s="515" t="s">
        <v>55</v>
      </c>
      <c r="H4" s="516"/>
      <c r="I4" s="516"/>
      <c r="J4" s="517"/>
      <c r="K4" s="515" t="s">
        <v>46</v>
      </c>
      <c r="L4" s="516"/>
      <c r="M4" s="516"/>
      <c r="N4" s="517"/>
      <c r="O4" s="515" t="s">
        <v>55</v>
      </c>
      <c r="P4" s="516"/>
      <c r="Q4" s="516"/>
      <c r="R4" s="517"/>
      <c r="S4" s="508"/>
      <c r="T4" s="510"/>
      <c r="U4" s="512"/>
      <c r="V4" s="514"/>
    </row>
    <row r="5" spans="1:24" s="219" customFormat="1" ht="17.25" customHeight="1" thickBot="1" x14ac:dyDescent="0.25">
      <c r="B5" s="501"/>
      <c r="C5" s="119" t="s">
        <v>49</v>
      </c>
      <c r="D5" s="120" t="s">
        <v>50</v>
      </c>
      <c r="E5" s="121" t="s">
        <v>51</v>
      </c>
      <c r="F5" s="122" t="s">
        <v>53</v>
      </c>
      <c r="G5" s="119" t="s">
        <v>57</v>
      </c>
      <c r="H5" s="120" t="s">
        <v>58</v>
      </c>
      <c r="I5" s="121" t="s">
        <v>59</v>
      </c>
      <c r="J5" s="123" t="s">
        <v>60</v>
      </c>
      <c r="K5" s="119" t="s">
        <v>61</v>
      </c>
      <c r="L5" s="120" t="s">
        <v>62</v>
      </c>
      <c r="M5" s="121" t="s">
        <v>63</v>
      </c>
      <c r="N5" s="122" t="s">
        <v>64</v>
      </c>
      <c r="O5" s="119" t="s">
        <v>65</v>
      </c>
      <c r="P5" s="120" t="s">
        <v>66</v>
      </c>
      <c r="Q5" s="121" t="s">
        <v>67</v>
      </c>
      <c r="R5" s="123" t="s">
        <v>68</v>
      </c>
      <c r="S5" s="120" t="s">
        <v>69</v>
      </c>
      <c r="T5" s="124" t="s">
        <v>70</v>
      </c>
      <c r="U5" s="125" t="s">
        <v>71</v>
      </c>
      <c r="V5" s="126" t="s">
        <v>72</v>
      </c>
    </row>
    <row r="6" spans="1:24" customFormat="1" ht="29.5" customHeight="1" thickTop="1" x14ac:dyDescent="0.2">
      <c r="B6" s="502"/>
      <c r="C6" s="177" t="s">
        <v>97</v>
      </c>
      <c r="D6" s="178" t="s">
        <v>47</v>
      </c>
      <c r="E6" s="179" t="s">
        <v>48</v>
      </c>
      <c r="F6" s="180" t="s">
        <v>52</v>
      </c>
      <c r="G6" s="177" t="s">
        <v>97</v>
      </c>
      <c r="H6" s="178" t="s">
        <v>47</v>
      </c>
      <c r="I6" s="179" t="s">
        <v>48</v>
      </c>
      <c r="J6" s="180" t="s">
        <v>52</v>
      </c>
      <c r="K6" s="177" t="s">
        <v>97</v>
      </c>
      <c r="L6" s="178" t="s">
        <v>47</v>
      </c>
      <c r="M6" s="179" t="s">
        <v>48</v>
      </c>
      <c r="N6" s="180" t="s">
        <v>52</v>
      </c>
      <c r="O6" s="177" t="s">
        <v>97</v>
      </c>
      <c r="P6" s="178" t="s">
        <v>47</v>
      </c>
      <c r="Q6" s="179" t="s">
        <v>48</v>
      </c>
      <c r="R6" s="180" t="s">
        <v>52</v>
      </c>
      <c r="S6" s="178"/>
      <c r="T6" s="630" t="s">
        <v>90</v>
      </c>
      <c r="U6" s="632" t="s">
        <v>89</v>
      </c>
      <c r="V6" s="522"/>
    </row>
    <row r="7" spans="1:24" s="63" customFormat="1" ht="17.25" customHeight="1" x14ac:dyDescent="0.2">
      <c r="B7" s="502"/>
      <c r="C7" s="177" t="s">
        <v>49</v>
      </c>
      <c r="D7" s="178" t="s">
        <v>74</v>
      </c>
      <c r="E7" s="179" t="s">
        <v>75</v>
      </c>
      <c r="F7" s="180" t="s">
        <v>73</v>
      </c>
      <c r="G7" s="177" t="s">
        <v>57</v>
      </c>
      <c r="H7" s="178" t="s">
        <v>76</v>
      </c>
      <c r="I7" s="179" t="s">
        <v>83</v>
      </c>
      <c r="J7" s="180" t="s">
        <v>77</v>
      </c>
      <c r="K7" s="177" t="s">
        <v>61</v>
      </c>
      <c r="L7" s="178" t="s">
        <v>78</v>
      </c>
      <c r="M7" s="179" t="s">
        <v>82</v>
      </c>
      <c r="N7" s="180" t="s">
        <v>79</v>
      </c>
      <c r="O7" s="177" t="s">
        <v>65</v>
      </c>
      <c r="P7" s="178" t="s">
        <v>80</v>
      </c>
      <c r="Q7" s="179" t="s">
        <v>81</v>
      </c>
      <c r="R7" s="180" t="s">
        <v>84</v>
      </c>
      <c r="S7" s="178"/>
      <c r="T7" s="631"/>
      <c r="U7" s="633"/>
      <c r="V7" s="523"/>
    </row>
    <row r="8" spans="1:24" s="63" customFormat="1" ht="38" customHeight="1" thickBot="1" x14ac:dyDescent="0.25">
      <c r="B8" s="181"/>
      <c r="C8" s="182"/>
      <c r="D8" s="183" t="s">
        <v>99</v>
      </c>
      <c r="E8" s="184" t="s">
        <v>103</v>
      </c>
      <c r="F8" s="185"/>
      <c r="G8" s="182"/>
      <c r="H8" s="183" t="s">
        <v>99</v>
      </c>
      <c r="I8" s="184" t="s">
        <v>102</v>
      </c>
      <c r="J8" s="185"/>
      <c r="K8" s="182"/>
      <c r="L8" s="183" t="s">
        <v>99</v>
      </c>
      <c r="M8" s="184" t="s">
        <v>101</v>
      </c>
      <c r="N8" s="185"/>
      <c r="O8" s="182"/>
      <c r="P8" s="183" t="s">
        <v>99</v>
      </c>
      <c r="Q8" s="184" t="s">
        <v>100</v>
      </c>
      <c r="R8" s="185"/>
      <c r="S8" s="183" t="s">
        <v>85</v>
      </c>
      <c r="T8" s="186" t="s">
        <v>86</v>
      </c>
      <c r="U8" s="187" t="s">
        <v>87</v>
      </c>
      <c r="V8" s="176" t="s">
        <v>88</v>
      </c>
    </row>
    <row r="9" spans="1:24" s="114" customFormat="1" ht="30" customHeight="1" thickTop="1" x14ac:dyDescent="0.2">
      <c r="B9" s="229" t="s">
        <v>92</v>
      </c>
      <c r="C9" s="244">
        <v>582989</v>
      </c>
      <c r="D9" s="230">
        <f>MIN(900000,ROUNDDOWN(C9*0.3,-3))</f>
        <v>174000</v>
      </c>
      <c r="E9" s="231">
        <f t="shared" ref="E9:E37" si="0">(ROUNDDOWN(C9*0.5,-3)-D9)</f>
        <v>117000</v>
      </c>
      <c r="F9" s="232">
        <f t="shared" ref="F9:F37" si="1">(D9+E9)</f>
        <v>291000</v>
      </c>
      <c r="G9" s="244"/>
      <c r="H9" s="230">
        <f t="shared" ref="H9:H37" si="2">MIN(900000,ROUNDDOWN(G9*0.3,-3))</f>
        <v>0</v>
      </c>
      <c r="I9" s="231">
        <f t="shared" ref="I9:I37" si="3">(ROUNDDOWN(G9*0.5,-3)-H9)</f>
        <v>0</v>
      </c>
      <c r="J9" s="232">
        <f t="shared" ref="J9:J37" si="4">(H9+I9)</f>
        <v>0</v>
      </c>
      <c r="K9" s="244">
        <v>150000</v>
      </c>
      <c r="L9" s="230">
        <f>MIN(900000,ROUNDDOWN(K9*0.15,-3))</f>
        <v>22000</v>
      </c>
      <c r="M9" s="231">
        <f t="shared" ref="M9:M37" si="5">(ROUNDDOWN(K9*0.5,-3)-L9)</f>
        <v>53000</v>
      </c>
      <c r="N9" s="233">
        <f t="shared" ref="N9:N37" si="6">(L9+M9)</f>
        <v>75000</v>
      </c>
      <c r="O9" s="244">
        <v>360000</v>
      </c>
      <c r="P9" s="230">
        <f t="shared" ref="P9:P37" si="7">MIN(900000,ROUNDDOWN(O9*0.15,-3))</f>
        <v>54000</v>
      </c>
      <c r="Q9" s="231">
        <f t="shared" ref="Q9:Q37" si="8">(ROUNDDOWN(O9*0.5,-3)-P9)</f>
        <v>126000</v>
      </c>
      <c r="R9" s="232">
        <f t="shared" ref="R9:R37" si="9">(P9+Q9)</f>
        <v>180000</v>
      </c>
      <c r="S9" s="231">
        <f>SUM(C9,G9,K9,O9)</f>
        <v>1092989</v>
      </c>
      <c r="T9" s="231">
        <f>SUM(V9,P9,L9,H9,D9)</f>
        <v>546000</v>
      </c>
      <c r="U9" s="234">
        <f>(V9+P9+H9+L9+D9)/S9</f>
        <v>0.49954757092706331</v>
      </c>
      <c r="V9" s="235">
        <f>SUM(E9,I9,M9,Q9)</f>
        <v>296000</v>
      </c>
    </row>
    <row r="10" spans="1:24" s="114" customFormat="1" ht="30" customHeight="1" thickBot="1" x14ac:dyDescent="0.25">
      <c r="B10" s="237" t="s">
        <v>43</v>
      </c>
      <c r="C10" s="245">
        <v>735897</v>
      </c>
      <c r="D10" s="238">
        <f t="shared" ref="D10:D37" si="10">MIN(900000,ROUNDDOWN(C10*0.3,-3))</f>
        <v>220000</v>
      </c>
      <c r="E10" s="239">
        <f t="shared" si="0"/>
        <v>147000</v>
      </c>
      <c r="F10" s="240">
        <f t="shared" si="1"/>
        <v>367000</v>
      </c>
      <c r="G10" s="245">
        <v>152625</v>
      </c>
      <c r="H10" s="238">
        <f t="shared" si="2"/>
        <v>45000</v>
      </c>
      <c r="I10" s="239">
        <f t="shared" si="3"/>
        <v>31000</v>
      </c>
      <c r="J10" s="240">
        <f t="shared" si="4"/>
        <v>76000</v>
      </c>
      <c r="K10" s="245"/>
      <c r="L10" s="238">
        <f t="shared" ref="L10:L37" si="11">MIN(900000,ROUNDDOWN(K10*0.15,-3))</f>
        <v>0</v>
      </c>
      <c r="M10" s="239">
        <f t="shared" si="5"/>
        <v>0</v>
      </c>
      <c r="N10" s="241">
        <f t="shared" si="6"/>
        <v>0</v>
      </c>
      <c r="O10" s="245">
        <v>148265</v>
      </c>
      <c r="P10" s="238">
        <f t="shared" si="7"/>
        <v>22000</v>
      </c>
      <c r="Q10" s="239">
        <f t="shared" si="8"/>
        <v>52000</v>
      </c>
      <c r="R10" s="240">
        <f t="shared" si="9"/>
        <v>74000</v>
      </c>
      <c r="S10" s="239">
        <f>SUM(C10,G10,K10,O10)</f>
        <v>1036787</v>
      </c>
      <c r="T10" s="239">
        <f>SUM(V10,P10,L10,H10,D10)</f>
        <v>517000</v>
      </c>
      <c r="U10" s="242">
        <f>(V10+P10+H10+L10+D10)/S10</f>
        <v>0.49865594379559158</v>
      </c>
      <c r="V10" s="243">
        <f>SUM(E10,I10,M10,Q10)</f>
        <v>230000</v>
      </c>
    </row>
    <row r="11" spans="1:24" s="114" customFormat="1" ht="30" customHeight="1" x14ac:dyDescent="0.2">
      <c r="A11" s="115"/>
      <c r="B11" s="236"/>
      <c r="C11" s="244"/>
      <c r="D11" s="188">
        <f>MIN(900000,ROUNDDOWN(C11*0.3,-3))</f>
        <v>0</v>
      </c>
      <c r="E11" s="189">
        <f t="shared" si="0"/>
        <v>0</v>
      </c>
      <c r="F11" s="190">
        <f t="shared" si="1"/>
        <v>0</v>
      </c>
      <c r="G11" s="244"/>
      <c r="H11" s="188">
        <f t="shared" si="2"/>
        <v>0</v>
      </c>
      <c r="I11" s="189">
        <f t="shared" si="3"/>
        <v>0</v>
      </c>
      <c r="J11" s="190">
        <f t="shared" si="4"/>
        <v>0</v>
      </c>
      <c r="K11" s="244"/>
      <c r="L11" s="188">
        <f>MIN(900000,ROUNDDOWN(K11*0.15,-3))</f>
        <v>0</v>
      </c>
      <c r="M11" s="189">
        <f t="shared" si="5"/>
        <v>0</v>
      </c>
      <c r="N11" s="191">
        <f t="shared" si="6"/>
        <v>0</v>
      </c>
      <c r="O11" s="244"/>
      <c r="P11" s="188">
        <f>MIN(900000,ROUNDDOWN(O11*0.15,-3))</f>
        <v>0</v>
      </c>
      <c r="Q11" s="189">
        <f t="shared" si="8"/>
        <v>0</v>
      </c>
      <c r="R11" s="190">
        <f t="shared" si="9"/>
        <v>0</v>
      </c>
      <c r="S11" s="189">
        <f>SUM(C11,G11,K11,O11)</f>
        <v>0</v>
      </c>
      <c r="T11" s="192">
        <f t="shared" ref="T11:T37" si="12">SUM(V11,P11,L11,H11,D11)</f>
        <v>0</v>
      </c>
      <c r="U11" s="193" t="e">
        <f t="shared" ref="U11:U37" si="13">(V11+P11+H11+L11+D11)/S11</f>
        <v>#DIV/0!</v>
      </c>
      <c r="V11" s="194">
        <f t="shared" ref="V11:V37" si="14">SUM(E11,I11,M11,Q11)</f>
        <v>0</v>
      </c>
      <c r="X11" s="116"/>
    </row>
    <row r="12" spans="1:24" s="118" customFormat="1" ht="30" customHeight="1" x14ac:dyDescent="0.2">
      <c r="A12" s="117"/>
      <c r="B12" s="198"/>
      <c r="C12" s="246"/>
      <c r="D12" s="199">
        <f t="shared" si="10"/>
        <v>0</v>
      </c>
      <c r="E12" s="192">
        <f t="shared" si="0"/>
        <v>0</v>
      </c>
      <c r="F12" s="200">
        <f t="shared" si="1"/>
        <v>0</v>
      </c>
      <c r="G12" s="246"/>
      <c r="H12" s="199">
        <f t="shared" si="2"/>
        <v>0</v>
      </c>
      <c r="I12" s="192">
        <f t="shared" si="3"/>
        <v>0</v>
      </c>
      <c r="J12" s="200">
        <f t="shared" si="4"/>
        <v>0</v>
      </c>
      <c r="K12" s="246"/>
      <c r="L12" s="199">
        <f t="shared" si="11"/>
        <v>0</v>
      </c>
      <c r="M12" s="192">
        <f t="shared" si="5"/>
        <v>0</v>
      </c>
      <c r="N12" s="201">
        <f t="shared" si="6"/>
        <v>0</v>
      </c>
      <c r="O12" s="246"/>
      <c r="P12" s="199">
        <f t="shared" si="7"/>
        <v>0</v>
      </c>
      <c r="Q12" s="192">
        <f t="shared" si="8"/>
        <v>0</v>
      </c>
      <c r="R12" s="200">
        <f t="shared" si="9"/>
        <v>0</v>
      </c>
      <c r="S12" s="192">
        <f t="shared" ref="S12:S37" si="15">SUM(C12,G12,K12,O12)</f>
        <v>0</v>
      </c>
      <c r="T12" s="192">
        <f t="shared" si="12"/>
        <v>0</v>
      </c>
      <c r="U12" s="193" t="e">
        <f t="shared" si="13"/>
        <v>#DIV/0!</v>
      </c>
      <c r="V12" s="202">
        <f t="shared" si="14"/>
        <v>0</v>
      </c>
    </row>
    <row r="13" spans="1:24" s="118" customFormat="1" ht="30" customHeight="1" x14ac:dyDescent="0.2">
      <c r="A13" s="117"/>
      <c r="B13" s="198"/>
      <c r="C13" s="246"/>
      <c r="D13" s="199">
        <f t="shared" si="10"/>
        <v>0</v>
      </c>
      <c r="E13" s="192">
        <f t="shared" si="0"/>
        <v>0</v>
      </c>
      <c r="F13" s="200">
        <f t="shared" si="1"/>
        <v>0</v>
      </c>
      <c r="G13" s="246"/>
      <c r="H13" s="199">
        <f t="shared" si="2"/>
        <v>0</v>
      </c>
      <c r="I13" s="192">
        <f t="shared" si="3"/>
        <v>0</v>
      </c>
      <c r="J13" s="200">
        <f t="shared" si="4"/>
        <v>0</v>
      </c>
      <c r="K13" s="246"/>
      <c r="L13" s="199">
        <f t="shared" si="11"/>
        <v>0</v>
      </c>
      <c r="M13" s="192">
        <f t="shared" si="5"/>
        <v>0</v>
      </c>
      <c r="N13" s="201">
        <f t="shared" si="6"/>
        <v>0</v>
      </c>
      <c r="O13" s="246"/>
      <c r="P13" s="199">
        <f t="shared" si="7"/>
        <v>0</v>
      </c>
      <c r="Q13" s="192">
        <f t="shared" si="8"/>
        <v>0</v>
      </c>
      <c r="R13" s="200">
        <f t="shared" si="9"/>
        <v>0</v>
      </c>
      <c r="S13" s="192">
        <f t="shared" si="15"/>
        <v>0</v>
      </c>
      <c r="T13" s="192">
        <f t="shared" si="12"/>
        <v>0</v>
      </c>
      <c r="U13" s="196" t="e">
        <f t="shared" si="13"/>
        <v>#DIV/0!</v>
      </c>
      <c r="V13" s="203">
        <f t="shared" si="14"/>
        <v>0</v>
      </c>
    </row>
    <row r="14" spans="1:24" s="118" customFormat="1" ht="30" customHeight="1" x14ac:dyDescent="0.2">
      <c r="A14" s="117"/>
      <c r="B14" s="198"/>
      <c r="C14" s="246"/>
      <c r="D14" s="199">
        <f t="shared" si="10"/>
        <v>0</v>
      </c>
      <c r="E14" s="192">
        <f t="shared" si="0"/>
        <v>0</v>
      </c>
      <c r="F14" s="200">
        <f t="shared" si="1"/>
        <v>0</v>
      </c>
      <c r="G14" s="246"/>
      <c r="H14" s="199">
        <f t="shared" si="2"/>
        <v>0</v>
      </c>
      <c r="I14" s="192">
        <f t="shared" si="3"/>
        <v>0</v>
      </c>
      <c r="J14" s="200">
        <f t="shared" si="4"/>
        <v>0</v>
      </c>
      <c r="K14" s="246"/>
      <c r="L14" s="199">
        <f t="shared" si="11"/>
        <v>0</v>
      </c>
      <c r="M14" s="192">
        <f t="shared" si="5"/>
        <v>0</v>
      </c>
      <c r="N14" s="201">
        <f t="shared" si="6"/>
        <v>0</v>
      </c>
      <c r="O14" s="246"/>
      <c r="P14" s="199">
        <f t="shared" si="7"/>
        <v>0</v>
      </c>
      <c r="Q14" s="192">
        <f t="shared" si="8"/>
        <v>0</v>
      </c>
      <c r="R14" s="200">
        <f t="shared" si="9"/>
        <v>0</v>
      </c>
      <c r="S14" s="192">
        <f t="shared" si="15"/>
        <v>0</v>
      </c>
      <c r="T14" s="192">
        <f t="shared" si="12"/>
        <v>0</v>
      </c>
      <c r="U14" s="193" t="e">
        <f t="shared" si="13"/>
        <v>#DIV/0!</v>
      </c>
      <c r="V14" s="202">
        <f t="shared" si="14"/>
        <v>0</v>
      </c>
    </row>
    <row r="15" spans="1:24" s="118" customFormat="1" ht="30" customHeight="1" x14ac:dyDescent="0.2">
      <c r="A15" s="117"/>
      <c r="B15" s="198"/>
      <c r="C15" s="246"/>
      <c r="D15" s="199">
        <f t="shared" si="10"/>
        <v>0</v>
      </c>
      <c r="E15" s="192">
        <f t="shared" si="0"/>
        <v>0</v>
      </c>
      <c r="F15" s="200">
        <f t="shared" si="1"/>
        <v>0</v>
      </c>
      <c r="G15" s="246"/>
      <c r="H15" s="199">
        <f t="shared" si="2"/>
        <v>0</v>
      </c>
      <c r="I15" s="192">
        <f t="shared" si="3"/>
        <v>0</v>
      </c>
      <c r="J15" s="200">
        <f t="shared" si="4"/>
        <v>0</v>
      </c>
      <c r="K15" s="246"/>
      <c r="L15" s="199">
        <f t="shared" si="11"/>
        <v>0</v>
      </c>
      <c r="M15" s="192">
        <f t="shared" si="5"/>
        <v>0</v>
      </c>
      <c r="N15" s="204">
        <f t="shared" si="6"/>
        <v>0</v>
      </c>
      <c r="O15" s="246"/>
      <c r="P15" s="199">
        <f t="shared" si="7"/>
        <v>0</v>
      </c>
      <c r="Q15" s="192">
        <f t="shared" si="8"/>
        <v>0</v>
      </c>
      <c r="R15" s="204">
        <f t="shared" si="9"/>
        <v>0</v>
      </c>
      <c r="S15" s="192">
        <f t="shared" si="15"/>
        <v>0</v>
      </c>
      <c r="T15" s="192">
        <f t="shared" si="12"/>
        <v>0</v>
      </c>
      <c r="U15" s="193" t="e">
        <f t="shared" si="13"/>
        <v>#DIV/0!</v>
      </c>
      <c r="V15" s="203">
        <f t="shared" si="14"/>
        <v>0</v>
      </c>
    </row>
    <row r="16" spans="1:24" s="118" customFormat="1" ht="30" customHeight="1" x14ac:dyDescent="0.2">
      <c r="A16" s="117"/>
      <c r="B16" s="198"/>
      <c r="C16" s="246"/>
      <c r="D16" s="199">
        <f t="shared" si="10"/>
        <v>0</v>
      </c>
      <c r="E16" s="192">
        <f t="shared" si="0"/>
        <v>0</v>
      </c>
      <c r="F16" s="204">
        <f t="shared" si="1"/>
        <v>0</v>
      </c>
      <c r="G16" s="246"/>
      <c r="H16" s="199">
        <f t="shared" si="2"/>
        <v>0</v>
      </c>
      <c r="I16" s="192">
        <f t="shared" si="3"/>
        <v>0</v>
      </c>
      <c r="J16" s="200">
        <f t="shared" si="4"/>
        <v>0</v>
      </c>
      <c r="K16" s="246"/>
      <c r="L16" s="199">
        <f t="shared" si="11"/>
        <v>0</v>
      </c>
      <c r="M16" s="192">
        <f t="shared" si="5"/>
        <v>0</v>
      </c>
      <c r="N16" s="200">
        <f t="shared" si="6"/>
        <v>0</v>
      </c>
      <c r="O16" s="246"/>
      <c r="P16" s="199">
        <f t="shared" si="7"/>
        <v>0</v>
      </c>
      <c r="Q16" s="192">
        <f t="shared" si="8"/>
        <v>0</v>
      </c>
      <c r="R16" s="200">
        <f t="shared" si="9"/>
        <v>0</v>
      </c>
      <c r="S16" s="192">
        <f t="shared" si="15"/>
        <v>0</v>
      </c>
      <c r="T16" s="192">
        <f t="shared" si="12"/>
        <v>0</v>
      </c>
      <c r="U16" s="193" t="e">
        <f t="shared" si="13"/>
        <v>#DIV/0!</v>
      </c>
      <c r="V16" s="203">
        <f t="shared" si="14"/>
        <v>0</v>
      </c>
    </row>
    <row r="17" spans="1:24" s="118" customFormat="1" ht="30" customHeight="1" x14ac:dyDescent="0.2">
      <c r="A17" s="117"/>
      <c r="B17" s="198"/>
      <c r="C17" s="246"/>
      <c r="D17" s="199">
        <f t="shared" si="10"/>
        <v>0</v>
      </c>
      <c r="E17" s="192">
        <f t="shared" si="0"/>
        <v>0</v>
      </c>
      <c r="F17" s="200">
        <f t="shared" si="1"/>
        <v>0</v>
      </c>
      <c r="G17" s="246"/>
      <c r="H17" s="199">
        <f t="shared" si="2"/>
        <v>0</v>
      </c>
      <c r="I17" s="192">
        <f t="shared" si="3"/>
        <v>0</v>
      </c>
      <c r="J17" s="200">
        <f t="shared" si="4"/>
        <v>0</v>
      </c>
      <c r="K17" s="246"/>
      <c r="L17" s="199">
        <f t="shared" si="11"/>
        <v>0</v>
      </c>
      <c r="M17" s="192">
        <f t="shared" si="5"/>
        <v>0</v>
      </c>
      <c r="N17" s="200">
        <f t="shared" si="6"/>
        <v>0</v>
      </c>
      <c r="O17" s="246"/>
      <c r="P17" s="199">
        <f t="shared" si="7"/>
        <v>0</v>
      </c>
      <c r="Q17" s="192">
        <f t="shared" si="8"/>
        <v>0</v>
      </c>
      <c r="R17" s="200">
        <f t="shared" si="9"/>
        <v>0</v>
      </c>
      <c r="S17" s="192">
        <f t="shared" si="15"/>
        <v>0</v>
      </c>
      <c r="T17" s="192">
        <f t="shared" si="12"/>
        <v>0</v>
      </c>
      <c r="U17" s="193" t="e">
        <f t="shared" si="13"/>
        <v>#DIV/0!</v>
      </c>
      <c r="V17" s="203">
        <f t="shared" si="14"/>
        <v>0</v>
      </c>
    </row>
    <row r="18" spans="1:24" s="118" customFormat="1" ht="30" customHeight="1" x14ac:dyDescent="0.2">
      <c r="A18" s="117"/>
      <c r="B18" s="198"/>
      <c r="C18" s="246"/>
      <c r="D18" s="199">
        <f t="shared" si="10"/>
        <v>0</v>
      </c>
      <c r="E18" s="192">
        <f t="shared" si="0"/>
        <v>0</v>
      </c>
      <c r="F18" s="200">
        <f t="shared" si="1"/>
        <v>0</v>
      </c>
      <c r="G18" s="246"/>
      <c r="H18" s="199">
        <f t="shared" si="2"/>
        <v>0</v>
      </c>
      <c r="I18" s="192">
        <f t="shared" si="3"/>
        <v>0</v>
      </c>
      <c r="J18" s="200">
        <f t="shared" si="4"/>
        <v>0</v>
      </c>
      <c r="K18" s="246"/>
      <c r="L18" s="199">
        <f t="shared" si="11"/>
        <v>0</v>
      </c>
      <c r="M18" s="192">
        <f t="shared" si="5"/>
        <v>0</v>
      </c>
      <c r="N18" s="200">
        <f t="shared" si="6"/>
        <v>0</v>
      </c>
      <c r="O18" s="246"/>
      <c r="P18" s="199">
        <f t="shared" si="7"/>
        <v>0</v>
      </c>
      <c r="Q18" s="192">
        <f t="shared" si="8"/>
        <v>0</v>
      </c>
      <c r="R18" s="200">
        <f t="shared" si="9"/>
        <v>0</v>
      </c>
      <c r="S18" s="192">
        <f t="shared" si="15"/>
        <v>0</v>
      </c>
      <c r="T18" s="192">
        <f t="shared" si="12"/>
        <v>0</v>
      </c>
      <c r="U18" s="193" t="e">
        <f t="shared" si="13"/>
        <v>#DIV/0!</v>
      </c>
      <c r="V18" s="203">
        <f t="shared" si="14"/>
        <v>0</v>
      </c>
    </row>
    <row r="19" spans="1:24" s="118" customFormat="1" ht="30" customHeight="1" x14ac:dyDescent="0.2">
      <c r="A19" s="117"/>
      <c r="B19" s="198"/>
      <c r="C19" s="246"/>
      <c r="D19" s="199">
        <f t="shared" si="10"/>
        <v>0</v>
      </c>
      <c r="E19" s="192">
        <f t="shared" si="0"/>
        <v>0</v>
      </c>
      <c r="F19" s="200">
        <f t="shared" si="1"/>
        <v>0</v>
      </c>
      <c r="G19" s="246"/>
      <c r="H19" s="199">
        <f t="shared" si="2"/>
        <v>0</v>
      </c>
      <c r="I19" s="192">
        <f t="shared" si="3"/>
        <v>0</v>
      </c>
      <c r="J19" s="200">
        <f t="shared" si="4"/>
        <v>0</v>
      </c>
      <c r="K19" s="246"/>
      <c r="L19" s="199">
        <f t="shared" si="11"/>
        <v>0</v>
      </c>
      <c r="M19" s="192">
        <f t="shared" si="5"/>
        <v>0</v>
      </c>
      <c r="N19" s="200">
        <f t="shared" si="6"/>
        <v>0</v>
      </c>
      <c r="O19" s="246"/>
      <c r="P19" s="199">
        <f t="shared" si="7"/>
        <v>0</v>
      </c>
      <c r="Q19" s="192">
        <f t="shared" si="8"/>
        <v>0</v>
      </c>
      <c r="R19" s="200">
        <f t="shared" si="9"/>
        <v>0</v>
      </c>
      <c r="S19" s="192">
        <f t="shared" si="15"/>
        <v>0</v>
      </c>
      <c r="T19" s="192">
        <f t="shared" si="12"/>
        <v>0</v>
      </c>
      <c r="U19" s="193" t="e">
        <f t="shared" si="13"/>
        <v>#DIV/0!</v>
      </c>
      <c r="V19" s="203">
        <f t="shared" si="14"/>
        <v>0</v>
      </c>
    </row>
    <row r="20" spans="1:24" s="114" customFormat="1" ht="30" customHeight="1" x14ac:dyDescent="0.2">
      <c r="A20" s="115"/>
      <c r="B20" s="195"/>
      <c r="C20" s="246"/>
      <c r="D20" s="188">
        <f>MIN(900000,ROUNDDOWN(C20*0.3,-3))</f>
        <v>0</v>
      </c>
      <c r="E20" s="189">
        <f t="shared" si="0"/>
        <v>0</v>
      </c>
      <c r="F20" s="190">
        <f t="shared" si="1"/>
        <v>0</v>
      </c>
      <c r="G20" s="246"/>
      <c r="H20" s="188">
        <f t="shared" si="2"/>
        <v>0</v>
      </c>
      <c r="I20" s="189">
        <f t="shared" si="3"/>
        <v>0</v>
      </c>
      <c r="J20" s="190">
        <f t="shared" si="4"/>
        <v>0</v>
      </c>
      <c r="K20" s="246"/>
      <c r="L20" s="188">
        <f>MIN(900000,ROUNDDOWN(K20*0.15,-3))</f>
        <v>0</v>
      </c>
      <c r="M20" s="189">
        <f t="shared" si="5"/>
        <v>0</v>
      </c>
      <c r="N20" s="191">
        <f t="shared" si="6"/>
        <v>0</v>
      </c>
      <c r="O20" s="246"/>
      <c r="P20" s="188">
        <f>MIN(900000,ROUNDDOWN(O20*0.15,-3))</f>
        <v>0</v>
      </c>
      <c r="Q20" s="189">
        <f t="shared" si="8"/>
        <v>0</v>
      </c>
      <c r="R20" s="190">
        <f t="shared" si="9"/>
        <v>0</v>
      </c>
      <c r="S20" s="189">
        <f>SUM(C20,G20,K20,O20)</f>
        <v>0</v>
      </c>
      <c r="T20" s="192">
        <f t="shared" si="12"/>
        <v>0</v>
      </c>
      <c r="U20" s="196" t="e">
        <f t="shared" si="13"/>
        <v>#DIV/0!</v>
      </c>
      <c r="V20" s="197">
        <f t="shared" si="14"/>
        <v>0</v>
      </c>
      <c r="X20" s="116"/>
    </row>
    <row r="21" spans="1:24" s="118" customFormat="1" ht="30" customHeight="1" x14ac:dyDescent="0.2">
      <c r="A21" s="117"/>
      <c r="B21" s="198"/>
      <c r="C21" s="246"/>
      <c r="D21" s="199">
        <f t="shared" ref="D21:D35" si="16">MIN(900000,ROUNDDOWN(C21*0.3,-3))</f>
        <v>0</v>
      </c>
      <c r="E21" s="192">
        <f t="shared" si="0"/>
        <v>0</v>
      </c>
      <c r="F21" s="200">
        <f t="shared" si="1"/>
        <v>0</v>
      </c>
      <c r="G21" s="246"/>
      <c r="H21" s="199">
        <f t="shared" si="2"/>
        <v>0</v>
      </c>
      <c r="I21" s="192">
        <f t="shared" si="3"/>
        <v>0</v>
      </c>
      <c r="J21" s="200">
        <f t="shared" si="4"/>
        <v>0</v>
      </c>
      <c r="K21" s="246"/>
      <c r="L21" s="199">
        <f t="shared" ref="L21:L35" si="17">MIN(900000,ROUNDDOWN(K21*0.15,-3))</f>
        <v>0</v>
      </c>
      <c r="M21" s="192">
        <f t="shared" si="5"/>
        <v>0</v>
      </c>
      <c r="N21" s="201">
        <f t="shared" si="6"/>
        <v>0</v>
      </c>
      <c r="O21" s="246"/>
      <c r="P21" s="199">
        <f t="shared" ref="P21:P35" si="18">MIN(900000,ROUNDDOWN(O21*0.15,-3))</f>
        <v>0</v>
      </c>
      <c r="Q21" s="192">
        <f t="shared" si="8"/>
        <v>0</v>
      </c>
      <c r="R21" s="200">
        <f t="shared" si="9"/>
        <v>0</v>
      </c>
      <c r="S21" s="192">
        <f t="shared" ref="S21:S35" si="19">SUM(C21,G21,K21,O21)</f>
        <v>0</v>
      </c>
      <c r="T21" s="192">
        <f t="shared" si="12"/>
        <v>0</v>
      </c>
      <c r="U21" s="193" t="e">
        <f t="shared" si="13"/>
        <v>#DIV/0!</v>
      </c>
      <c r="V21" s="202">
        <f t="shared" si="14"/>
        <v>0</v>
      </c>
    </row>
    <row r="22" spans="1:24" s="118" customFormat="1" ht="30" customHeight="1" x14ac:dyDescent="0.2">
      <c r="A22" s="117"/>
      <c r="B22" s="198"/>
      <c r="C22" s="246"/>
      <c r="D22" s="199">
        <f t="shared" si="16"/>
        <v>0</v>
      </c>
      <c r="E22" s="192">
        <f t="shared" si="0"/>
        <v>0</v>
      </c>
      <c r="F22" s="200">
        <f t="shared" si="1"/>
        <v>0</v>
      </c>
      <c r="G22" s="246"/>
      <c r="H22" s="199">
        <f t="shared" si="2"/>
        <v>0</v>
      </c>
      <c r="I22" s="192">
        <f t="shared" si="3"/>
        <v>0</v>
      </c>
      <c r="J22" s="200">
        <f t="shared" si="4"/>
        <v>0</v>
      </c>
      <c r="K22" s="246"/>
      <c r="L22" s="199">
        <f t="shared" si="17"/>
        <v>0</v>
      </c>
      <c r="M22" s="192">
        <f t="shared" si="5"/>
        <v>0</v>
      </c>
      <c r="N22" s="201">
        <f t="shared" si="6"/>
        <v>0</v>
      </c>
      <c r="O22" s="246"/>
      <c r="P22" s="199">
        <f t="shared" si="18"/>
        <v>0</v>
      </c>
      <c r="Q22" s="192">
        <f t="shared" si="8"/>
        <v>0</v>
      </c>
      <c r="R22" s="200">
        <f t="shared" si="9"/>
        <v>0</v>
      </c>
      <c r="S22" s="192">
        <f t="shared" si="19"/>
        <v>0</v>
      </c>
      <c r="T22" s="192">
        <f t="shared" si="12"/>
        <v>0</v>
      </c>
      <c r="U22" s="196" t="e">
        <f t="shared" si="13"/>
        <v>#DIV/0!</v>
      </c>
      <c r="V22" s="203">
        <f t="shared" si="14"/>
        <v>0</v>
      </c>
    </row>
    <row r="23" spans="1:24" s="118" customFormat="1" ht="30" customHeight="1" x14ac:dyDescent="0.2">
      <c r="A23" s="117"/>
      <c r="B23" s="198"/>
      <c r="C23" s="246"/>
      <c r="D23" s="199">
        <f t="shared" si="16"/>
        <v>0</v>
      </c>
      <c r="E23" s="192">
        <f t="shared" si="0"/>
        <v>0</v>
      </c>
      <c r="F23" s="200">
        <f t="shared" si="1"/>
        <v>0</v>
      </c>
      <c r="G23" s="246"/>
      <c r="H23" s="199">
        <f t="shared" si="2"/>
        <v>0</v>
      </c>
      <c r="I23" s="192">
        <f t="shared" si="3"/>
        <v>0</v>
      </c>
      <c r="J23" s="200">
        <f t="shared" si="4"/>
        <v>0</v>
      </c>
      <c r="K23" s="246"/>
      <c r="L23" s="199">
        <f t="shared" si="17"/>
        <v>0</v>
      </c>
      <c r="M23" s="192">
        <f t="shared" si="5"/>
        <v>0</v>
      </c>
      <c r="N23" s="201">
        <f t="shared" si="6"/>
        <v>0</v>
      </c>
      <c r="O23" s="246"/>
      <c r="P23" s="199">
        <f t="shared" si="18"/>
        <v>0</v>
      </c>
      <c r="Q23" s="192">
        <f t="shared" si="8"/>
        <v>0</v>
      </c>
      <c r="R23" s="200">
        <f t="shared" si="9"/>
        <v>0</v>
      </c>
      <c r="S23" s="192">
        <f t="shared" si="19"/>
        <v>0</v>
      </c>
      <c r="T23" s="192">
        <f t="shared" si="12"/>
        <v>0</v>
      </c>
      <c r="U23" s="193" t="e">
        <f t="shared" si="13"/>
        <v>#DIV/0!</v>
      </c>
      <c r="V23" s="202">
        <f t="shared" si="14"/>
        <v>0</v>
      </c>
    </row>
    <row r="24" spans="1:24" s="118" customFormat="1" ht="30" customHeight="1" x14ac:dyDescent="0.2">
      <c r="A24" s="117"/>
      <c r="B24" s="198"/>
      <c r="C24" s="246"/>
      <c r="D24" s="199">
        <f t="shared" si="16"/>
        <v>0</v>
      </c>
      <c r="E24" s="192">
        <f t="shared" si="0"/>
        <v>0</v>
      </c>
      <c r="F24" s="200">
        <f t="shared" si="1"/>
        <v>0</v>
      </c>
      <c r="G24" s="246"/>
      <c r="H24" s="199">
        <f t="shared" si="2"/>
        <v>0</v>
      </c>
      <c r="I24" s="192">
        <f t="shared" si="3"/>
        <v>0</v>
      </c>
      <c r="J24" s="200">
        <f t="shared" si="4"/>
        <v>0</v>
      </c>
      <c r="K24" s="246"/>
      <c r="L24" s="199">
        <f t="shared" si="17"/>
        <v>0</v>
      </c>
      <c r="M24" s="192">
        <f t="shared" si="5"/>
        <v>0</v>
      </c>
      <c r="N24" s="201">
        <f t="shared" si="6"/>
        <v>0</v>
      </c>
      <c r="O24" s="246"/>
      <c r="P24" s="199">
        <f t="shared" si="18"/>
        <v>0</v>
      </c>
      <c r="Q24" s="192">
        <f t="shared" si="8"/>
        <v>0</v>
      </c>
      <c r="R24" s="200">
        <f t="shared" si="9"/>
        <v>0</v>
      </c>
      <c r="S24" s="192">
        <f t="shared" si="19"/>
        <v>0</v>
      </c>
      <c r="T24" s="192">
        <f t="shared" si="12"/>
        <v>0</v>
      </c>
      <c r="U24" s="196" t="e">
        <f t="shared" si="13"/>
        <v>#DIV/0!</v>
      </c>
      <c r="V24" s="203">
        <f t="shared" si="14"/>
        <v>0</v>
      </c>
    </row>
    <row r="25" spans="1:24" s="118" customFormat="1" ht="30" customHeight="1" x14ac:dyDescent="0.2">
      <c r="A25" s="117"/>
      <c r="B25" s="198"/>
      <c r="C25" s="246"/>
      <c r="D25" s="199">
        <f t="shared" si="16"/>
        <v>0</v>
      </c>
      <c r="E25" s="192">
        <f t="shared" si="0"/>
        <v>0</v>
      </c>
      <c r="F25" s="200">
        <f t="shared" si="1"/>
        <v>0</v>
      </c>
      <c r="G25" s="246"/>
      <c r="H25" s="199">
        <f t="shared" si="2"/>
        <v>0</v>
      </c>
      <c r="I25" s="192">
        <f t="shared" si="3"/>
        <v>0</v>
      </c>
      <c r="J25" s="200">
        <f t="shared" si="4"/>
        <v>0</v>
      </c>
      <c r="K25" s="246"/>
      <c r="L25" s="199">
        <f t="shared" si="17"/>
        <v>0</v>
      </c>
      <c r="M25" s="192">
        <f t="shared" si="5"/>
        <v>0</v>
      </c>
      <c r="N25" s="201">
        <f t="shared" si="6"/>
        <v>0</v>
      </c>
      <c r="O25" s="246"/>
      <c r="P25" s="199">
        <f t="shared" si="18"/>
        <v>0</v>
      </c>
      <c r="Q25" s="192">
        <f t="shared" si="8"/>
        <v>0</v>
      </c>
      <c r="R25" s="200">
        <f t="shared" si="9"/>
        <v>0</v>
      </c>
      <c r="S25" s="192">
        <f t="shared" si="19"/>
        <v>0</v>
      </c>
      <c r="T25" s="192">
        <f t="shared" si="12"/>
        <v>0</v>
      </c>
      <c r="U25" s="196" t="e">
        <f t="shared" si="13"/>
        <v>#DIV/0!</v>
      </c>
      <c r="V25" s="203">
        <f t="shared" si="14"/>
        <v>0</v>
      </c>
    </row>
    <row r="26" spans="1:24" s="118" customFormat="1" ht="30" customHeight="1" x14ac:dyDescent="0.2">
      <c r="A26" s="117"/>
      <c r="B26" s="198"/>
      <c r="C26" s="246"/>
      <c r="D26" s="199">
        <f t="shared" si="16"/>
        <v>0</v>
      </c>
      <c r="E26" s="192">
        <f t="shared" si="0"/>
        <v>0</v>
      </c>
      <c r="F26" s="200">
        <f t="shared" si="1"/>
        <v>0</v>
      </c>
      <c r="G26" s="246"/>
      <c r="H26" s="199">
        <f t="shared" si="2"/>
        <v>0</v>
      </c>
      <c r="I26" s="192">
        <f t="shared" si="3"/>
        <v>0</v>
      </c>
      <c r="J26" s="200">
        <f t="shared" si="4"/>
        <v>0</v>
      </c>
      <c r="K26" s="246"/>
      <c r="L26" s="199">
        <f t="shared" si="17"/>
        <v>0</v>
      </c>
      <c r="M26" s="192">
        <f t="shared" si="5"/>
        <v>0</v>
      </c>
      <c r="N26" s="201">
        <f t="shared" si="6"/>
        <v>0</v>
      </c>
      <c r="O26" s="246"/>
      <c r="P26" s="199">
        <f t="shared" si="18"/>
        <v>0</v>
      </c>
      <c r="Q26" s="192">
        <f t="shared" si="8"/>
        <v>0</v>
      </c>
      <c r="R26" s="200">
        <f t="shared" si="9"/>
        <v>0</v>
      </c>
      <c r="S26" s="192">
        <f t="shared" si="19"/>
        <v>0</v>
      </c>
      <c r="T26" s="192">
        <f t="shared" si="12"/>
        <v>0</v>
      </c>
      <c r="U26" s="193" t="e">
        <f t="shared" si="13"/>
        <v>#DIV/0!</v>
      </c>
      <c r="V26" s="202">
        <f t="shared" si="14"/>
        <v>0</v>
      </c>
    </row>
    <row r="27" spans="1:24" s="118" customFormat="1" ht="30" customHeight="1" x14ac:dyDescent="0.2">
      <c r="A27" s="117"/>
      <c r="B27" s="198"/>
      <c r="C27" s="246"/>
      <c r="D27" s="199">
        <f t="shared" si="16"/>
        <v>0</v>
      </c>
      <c r="E27" s="192">
        <f t="shared" si="0"/>
        <v>0</v>
      </c>
      <c r="F27" s="200">
        <f t="shared" si="1"/>
        <v>0</v>
      </c>
      <c r="G27" s="246"/>
      <c r="H27" s="199">
        <f t="shared" si="2"/>
        <v>0</v>
      </c>
      <c r="I27" s="192">
        <f t="shared" si="3"/>
        <v>0</v>
      </c>
      <c r="J27" s="200">
        <f t="shared" si="4"/>
        <v>0</v>
      </c>
      <c r="K27" s="246"/>
      <c r="L27" s="199">
        <f t="shared" si="17"/>
        <v>0</v>
      </c>
      <c r="M27" s="192">
        <f t="shared" si="5"/>
        <v>0</v>
      </c>
      <c r="N27" s="204">
        <f t="shared" si="6"/>
        <v>0</v>
      </c>
      <c r="O27" s="246"/>
      <c r="P27" s="199">
        <f t="shared" si="18"/>
        <v>0</v>
      </c>
      <c r="Q27" s="192">
        <f t="shared" si="8"/>
        <v>0</v>
      </c>
      <c r="R27" s="204">
        <f t="shared" si="9"/>
        <v>0</v>
      </c>
      <c r="S27" s="192">
        <f t="shared" si="19"/>
        <v>0</v>
      </c>
      <c r="T27" s="192">
        <f t="shared" si="12"/>
        <v>0</v>
      </c>
      <c r="U27" s="193" t="e">
        <f t="shared" si="13"/>
        <v>#DIV/0!</v>
      </c>
      <c r="V27" s="203">
        <f t="shared" si="14"/>
        <v>0</v>
      </c>
    </row>
    <row r="28" spans="1:24" s="118" customFormat="1" ht="30" customHeight="1" x14ac:dyDescent="0.2">
      <c r="A28" s="117"/>
      <c r="B28" s="198"/>
      <c r="C28" s="246"/>
      <c r="D28" s="199">
        <f t="shared" si="16"/>
        <v>0</v>
      </c>
      <c r="E28" s="192">
        <f t="shared" si="0"/>
        <v>0</v>
      </c>
      <c r="F28" s="204">
        <f t="shared" si="1"/>
        <v>0</v>
      </c>
      <c r="G28" s="246"/>
      <c r="H28" s="199">
        <f t="shared" si="2"/>
        <v>0</v>
      </c>
      <c r="I28" s="192">
        <f t="shared" si="3"/>
        <v>0</v>
      </c>
      <c r="J28" s="200">
        <f t="shared" si="4"/>
        <v>0</v>
      </c>
      <c r="K28" s="246"/>
      <c r="L28" s="199">
        <f t="shared" si="17"/>
        <v>0</v>
      </c>
      <c r="M28" s="192">
        <f t="shared" si="5"/>
        <v>0</v>
      </c>
      <c r="N28" s="200">
        <f t="shared" si="6"/>
        <v>0</v>
      </c>
      <c r="O28" s="246"/>
      <c r="P28" s="199">
        <f t="shared" si="18"/>
        <v>0</v>
      </c>
      <c r="Q28" s="192">
        <f t="shared" si="8"/>
        <v>0</v>
      </c>
      <c r="R28" s="200">
        <f t="shared" si="9"/>
        <v>0</v>
      </c>
      <c r="S28" s="192">
        <f t="shared" si="19"/>
        <v>0</v>
      </c>
      <c r="T28" s="192">
        <f t="shared" si="12"/>
        <v>0</v>
      </c>
      <c r="U28" s="193" t="e">
        <f t="shared" si="13"/>
        <v>#DIV/0!</v>
      </c>
      <c r="V28" s="203">
        <f t="shared" si="14"/>
        <v>0</v>
      </c>
    </row>
    <row r="29" spans="1:24" s="118" customFormat="1" ht="30" customHeight="1" x14ac:dyDescent="0.2">
      <c r="A29" s="117"/>
      <c r="B29" s="198"/>
      <c r="C29" s="246"/>
      <c r="D29" s="199">
        <f t="shared" si="16"/>
        <v>0</v>
      </c>
      <c r="E29" s="192">
        <f t="shared" si="0"/>
        <v>0</v>
      </c>
      <c r="F29" s="200">
        <f t="shared" si="1"/>
        <v>0</v>
      </c>
      <c r="G29" s="246"/>
      <c r="H29" s="199">
        <f t="shared" si="2"/>
        <v>0</v>
      </c>
      <c r="I29" s="192">
        <f t="shared" si="3"/>
        <v>0</v>
      </c>
      <c r="J29" s="200">
        <f t="shared" si="4"/>
        <v>0</v>
      </c>
      <c r="K29" s="246"/>
      <c r="L29" s="199">
        <f t="shared" si="17"/>
        <v>0</v>
      </c>
      <c r="M29" s="192">
        <f t="shared" si="5"/>
        <v>0</v>
      </c>
      <c r="N29" s="200">
        <f t="shared" si="6"/>
        <v>0</v>
      </c>
      <c r="O29" s="246"/>
      <c r="P29" s="199">
        <f t="shared" si="18"/>
        <v>0</v>
      </c>
      <c r="Q29" s="192">
        <f t="shared" si="8"/>
        <v>0</v>
      </c>
      <c r="R29" s="200">
        <f t="shared" si="9"/>
        <v>0</v>
      </c>
      <c r="S29" s="192">
        <f t="shared" si="19"/>
        <v>0</v>
      </c>
      <c r="T29" s="192">
        <f t="shared" si="12"/>
        <v>0</v>
      </c>
      <c r="U29" s="193" t="e">
        <f t="shared" si="13"/>
        <v>#DIV/0!</v>
      </c>
      <c r="V29" s="203">
        <f t="shared" si="14"/>
        <v>0</v>
      </c>
    </row>
    <row r="30" spans="1:24" s="118" customFormat="1" ht="30" customHeight="1" x14ac:dyDescent="0.2">
      <c r="A30" s="117"/>
      <c r="B30" s="198"/>
      <c r="C30" s="246"/>
      <c r="D30" s="199">
        <f t="shared" si="16"/>
        <v>0</v>
      </c>
      <c r="E30" s="192">
        <f t="shared" si="0"/>
        <v>0</v>
      </c>
      <c r="F30" s="200">
        <f t="shared" si="1"/>
        <v>0</v>
      </c>
      <c r="G30" s="246"/>
      <c r="H30" s="199">
        <f t="shared" si="2"/>
        <v>0</v>
      </c>
      <c r="I30" s="192">
        <f t="shared" si="3"/>
        <v>0</v>
      </c>
      <c r="J30" s="200">
        <f t="shared" si="4"/>
        <v>0</v>
      </c>
      <c r="K30" s="246"/>
      <c r="L30" s="199">
        <f t="shared" si="17"/>
        <v>0</v>
      </c>
      <c r="M30" s="192">
        <f t="shared" si="5"/>
        <v>0</v>
      </c>
      <c r="N30" s="201">
        <f t="shared" si="6"/>
        <v>0</v>
      </c>
      <c r="O30" s="246"/>
      <c r="P30" s="199">
        <f t="shared" si="18"/>
        <v>0</v>
      </c>
      <c r="Q30" s="192">
        <f t="shared" si="8"/>
        <v>0</v>
      </c>
      <c r="R30" s="200">
        <f t="shared" si="9"/>
        <v>0</v>
      </c>
      <c r="S30" s="192">
        <f t="shared" si="19"/>
        <v>0</v>
      </c>
      <c r="T30" s="192">
        <f t="shared" si="12"/>
        <v>0</v>
      </c>
      <c r="U30" s="193" t="e">
        <f t="shared" si="13"/>
        <v>#DIV/0!</v>
      </c>
      <c r="V30" s="202">
        <f t="shared" si="14"/>
        <v>0</v>
      </c>
    </row>
    <row r="31" spans="1:24" s="118" customFormat="1" ht="30" customHeight="1" x14ac:dyDescent="0.2">
      <c r="A31" s="117"/>
      <c r="B31" s="198"/>
      <c r="C31" s="246"/>
      <c r="D31" s="199">
        <f t="shared" si="16"/>
        <v>0</v>
      </c>
      <c r="E31" s="192">
        <f t="shared" si="0"/>
        <v>0</v>
      </c>
      <c r="F31" s="200">
        <f t="shared" si="1"/>
        <v>0</v>
      </c>
      <c r="G31" s="246"/>
      <c r="H31" s="199">
        <f t="shared" si="2"/>
        <v>0</v>
      </c>
      <c r="I31" s="192">
        <f t="shared" si="3"/>
        <v>0</v>
      </c>
      <c r="J31" s="200">
        <f t="shared" si="4"/>
        <v>0</v>
      </c>
      <c r="K31" s="246"/>
      <c r="L31" s="199">
        <f t="shared" si="17"/>
        <v>0</v>
      </c>
      <c r="M31" s="192">
        <f t="shared" si="5"/>
        <v>0</v>
      </c>
      <c r="N31" s="201">
        <f t="shared" si="6"/>
        <v>0</v>
      </c>
      <c r="O31" s="246"/>
      <c r="P31" s="199">
        <f t="shared" si="18"/>
        <v>0</v>
      </c>
      <c r="Q31" s="192">
        <f t="shared" si="8"/>
        <v>0</v>
      </c>
      <c r="R31" s="200">
        <f t="shared" si="9"/>
        <v>0</v>
      </c>
      <c r="S31" s="192">
        <f t="shared" si="19"/>
        <v>0</v>
      </c>
      <c r="T31" s="192">
        <f t="shared" si="12"/>
        <v>0</v>
      </c>
      <c r="U31" s="193" t="e">
        <f t="shared" si="13"/>
        <v>#DIV/0!</v>
      </c>
      <c r="V31" s="202">
        <f t="shared" si="14"/>
        <v>0</v>
      </c>
    </row>
    <row r="32" spans="1:24" s="118" customFormat="1" ht="30" customHeight="1" x14ac:dyDescent="0.2">
      <c r="A32" s="117"/>
      <c r="B32" s="198"/>
      <c r="C32" s="246"/>
      <c r="D32" s="199">
        <f t="shared" si="16"/>
        <v>0</v>
      </c>
      <c r="E32" s="192">
        <f t="shared" si="0"/>
        <v>0</v>
      </c>
      <c r="F32" s="200">
        <f t="shared" si="1"/>
        <v>0</v>
      </c>
      <c r="G32" s="246"/>
      <c r="H32" s="199">
        <f t="shared" si="2"/>
        <v>0</v>
      </c>
      <c r="I32" s="192">
        <f t="shared" si="3"/>
        <v>0</v>
      </c>
      <c r="J32" s="200">
        <f t="shared" si="4"/>
        <v>0</v>
      </c>
      <c r="K32" s="246"/>
      <c r="L32" s="199">
        <f t="shared" si="17"/>
        <v>0</v>
      </c>
      <c r="M32" s="192">
        <f t="shared" si="5"/>
        <v>0</v>
      </c>
      <c r="N32" s="204">
        <f t="shared" si="6"/>
        <v>0</v>
      </c>
      <c r="O32" s="246"/>
      <c r="P32" s="199">
        <f t="shared" si="18"/>
        <v>0</v>
      </c>
      <c r="Q32" s="192">
        <f t="shared" si="8"/>
        <v>0</v>
      </c>
      <c r="R32" s="204">
        <f t="shared" si="9"/>
        <v>0</v>
      </c>
      <c r="S32" s="192">
        <f t="shared" si="19"/>
        <v>0</v>
      </c>
      <c r="T32" s="192">
        <f t="shared" si="12"/>
        <v>0</v>
      </c>
      <c r="U32" s="193" t="e">
        <f t="shared" si="13"/>
        <v>#DIV/0!</v>
      </c>
      <c r="V32" s="203">
        <f t="shared" si="14"/>
        <v>0</v>
      </c>
    </row>
    <row r="33" spans="1:22" s="118" customFormat="1" ht="30" customHeight="1" x14ac:dyDescent="0.2">
      <c r="A33" s="117"/>
      <c r="B33" s="198"/>
      <c r="C33" s="246"/>
      <c r="D33" s="199">
        <f t="shared" si="16"/>
        <v>0</v>
      </c>
      <c r="E33" s="192">
        <f t="shared" si="0"/>
        <v>0</v>
      </c>
      <c r="F33" s="204">
        <f t="shared" si="1"/>
        <v>0</v>
      </c>
      <c r="G33" s="246"/>
      <c r="H33" s="199">
        <f t="shared" si="2"/>
        <v>0</v>
      </c>
      <c r="I33" s="192">
        <f t="shared" si="3"/>
        <v>0</v>
      </c>
      <c r="J33" s="200">
        <f t="shared" si="4"/>
        <v>0</v>
      </c>
      <c r="K33" s="246"/>
      <c r="L33" s="199">
        <f t="shared" si="17"/>
        <v>0</v>
      </c>
      <c r="M33" s="192">
        <f t="shared" si="5"/>
        <v>0</v>
      </c>
      <c r="N33" s="200">
        <f t="shared" si="6"/>
        <v>0</v>
      </c>
      <c r="O33" s="246"/>
      <c r="P33" s="199">
        <f t="shared" si="18"/>
        <v>0</v>
      </c>
      <c r="Q33" s="192">
        <f t="shared" si="8"/>
        <v>0</v>
      </c>
      <c r="R33" s="200">
        <f t="shared" si="9"/>
        <v>0</v>
      </c>
      <c r="S33" s="192">
        <f t="shared" si="19"/>
        <v>0</v>
      </c>
      <c r="T33" s="192">
        <f t="shared" si="12"/>
        <v>0</v>
      </c>
      <c r="U33" s="193" t="e">
        <f t="shared" si="13"/>
        <v>#DIV/0!</v>
      </c>
      <c r="V33" s="203">
        <f t="shared" si="14"/>
        <v>0</v>
      </c>
    </row>
    <row r="34" spans="1:22" s="118" customFormat="1" ht="30" customHeight="1" x14ac:dyDescent="0.2">
      <c r="A34" s="117"/>
      <c r="B34" s="198"/>
      <c r="C34" s="246"/>
      <c r="D34" s="199">
        <f t="shared" si="16"/>
        <v>0</v>
      </c>
      <c r="E34" s="192">
        <f t="shared" si="0"/>
        <v>0</v>
      </c>
      <c r="F34" s="200">
        <f t="shared" si="1"/>
        <v>0</v>
      </c>
      <c r="G34" s="246"/>
      <c r="H34" s="199">
        <f t="shared" si="2"/>
        <v>0</v>
      </c>
      <c r="I34" s="192">
        <f t="shared" si="3"/>
        <v>0</v>
      </c>
      <c r="J34" s="200">
        <f t="shared" si="4"/>
        <v>0</v>
      </c>
      <c r="K34" s="246"/>
      <c r="L34" s="199">
        <f t="shared" si="17"/>
        <v>0</v>
      </c>
      <c r="M34" s="192">
        <f t="shared" si="5"/>
        <v>0</v>
      </c>
      <c r="N34" s="200">
        <f t="shared" si="6"/>
        <v>0</v>
      </c>
      <c r="O34" s="246"/>
      <c r="P34" s="199">
        <f t="shared" si="18"/>
        <v>0</v>
      </c>
      <c r="Q34" s="192">
        <f t="shared" si="8"/>
        <v>0</v>
      </c>
      <c r="R34" s="200">
        <f t="shared" si="9"/>
        <v>0</v>
      </c>
      <c r="S34" s="192">
        <f t="shared" si="19"/>
        <v>0</v>
      </c>
      <c r="T34" s="192">
        <f t="shared" si="12"/>
        <v>0</v>
      </c>
      <c r="U34" s="193" t="e">
        <f t="shared" si="13"/>
        <v>#DIV/0!</v>
      </c>
      <c r="V34" s="203">
        <f t="shared" si="14"/>
        <v>0</v>
      </c>
    </row>
    <row r="35" spans="1:22" s="118" customFormat="1" ht="30" customHeight="1" x14ac:dyDescent="0.2">
      <c r="A35" s="117"/>
      <c r="B35" s="198"/>
      <c r="C35" s="246"/>
      <c r="D35" s="199">
        <f t="shared" si="16"/>
        <v>0</v>
      </c>
      <c r="E35" s="192">
        <f t="shared" si="0"/>
        <v>0</v>
      </c>
      <c r="F35" s="200">
        <f t="shared" si="1"/>
        <v>0</v>
      </c>
      <c r="G35" s="246"/>
      <c r="H35" s="199">
        <f t="shared" si="2"/>
        <v>0</v>
      </c>
      <c r="I35" s="192">
        <f t="shared" si="3"/>
        <v>0</v>
      </c>
      <c r="J35" s="200">
        <f t="shared" si="4"/>
        <v>0</v>
      </c>
      <c r="K35" s="246"/>
      <c r="L35" s="199">
        <f t="shared" si="17"/>
        <v>0</v>
      </c>
      <c r="M35" s="192">
        <f t="shared" si="5"/>
        <v>0</v>
      </c>
      <c r="N35" s="200">
        <f t="shared" si="6"/>
        <v>0</v>
      </c>
      <c r="O35" s="246"/>
      <c r="P35" s="199">
        <f t="shared" si="18"/>
        <v>0</v>
      </c>
      <c r="Q35" s="192">
        <f t="shared" si="8"/>
        <v>0</v>
      </c>
      <c r="R35" s="200">
        <f t="shared" si="9"/>
        <v>0</v>
      </c>
      <c r="S35" s="192">
        <f t="shared" si="19"/>
        <v>0</v>
      </c>
      <c r="T35" s="192">
        <f t="shared" si="12"/>
        <v>0</v>
      </c>
      <c r="U35" s="193" t="e">
        <f t="shared" si="13"/>
        <v>#DIV/0!</v>
      </c>
      <c r="V35" s="203">
        <f t="shared" si="14"/>
        <v>0</v>
      </c>
    </row>
    <row r="36" spans="1:22" s="118" customFormat="1" ht="30" customHeight="1" x14ac:dyDescent="0.2">
      <c r="A36" s="117"/>
      <c r="B36" s="198"/>
      <c r="C36" s="246"/>
      <c r="D36" s="199">
        <f t="shared" si="10"/>
        <v>0</v>
      </c>
      <c r="E36" s="192">
        <f t="shared" si="0"/>
        <v>0</v>
      </c>
      <c r="F36" s="200">
        <f t="shared" si="1"/>
        <v>0</v>
      </c>
      <c r="G36" s="246"/>
      <c r="H36" s="199">
        <f t="shared" si="2"/>
        <v>0</v>
      </c>
      <c r="I36" s="192">
        <f t="shared" si="3"/>
        <v>0</v>
      </c>
      <c r="J36" s="200">
        <f t="shared" si="4"/>
        <v>0</v>
      </c>
      <c r="K36" s="246"/>
      <c r="L36" s="199">
        <f t="shared" si="11"/>
        <v>0</v>
      </c>
      <c r="M36" s="192">
        <f t="shared" si="5"/>
        <v>0</v>
      </c>
      <c r="N36" s="200">
        <f t="shared" si="6"/>
        <v>0</v>
      </c>
      <c r="O36" s="246"/>
      <c r="P36" s="199">
        <f t="shared" si="7"/>
        <v>0</v>
      </c>
      <c r="Q36" s="192">
        <f t="shared" si="8"/>
        <v>0</v>
      </c>
      <c r="R36" s="200">
        <f t="shared" si="9"/>
        <v>0</v>
      </c>
      <c r="S36" s="192">
        <f t="shared" si="15"/>
        <v>0</v>
      </c>
      <c r="T36" s="192">
        <f t="shared" si="12"/>
        <v>0</v>
      </c>
      <c r="U36" s="193" t="e">
        <f t="shared" si="13"/>
        <v>#DIV/0!</v>
      </c>
      <c r="V36" s="203">
        <f t="shared" si="14"/>
        <v>0</v>
      </c>
    </row>
    <row r="37" spans="1:22" s="118" customFormat="1" ht="30" customHeight="1" thickBot="1" x14ac:dyDescent="0.25">
      <c r="A37" s="117"/>
      <c r="B37" s="205"/>
      <c r="C37" s="245"/>
      <c r="D37" s="206">
        <f t="shared" si="10"/>
        <v>0</v>
      </c>
      <c r="E37" s="207">
        <f t="shared" si="0"/>
        <v>0</v>
      </c>
      <c r="F37" s="208">
        <f t="shared" si="1"/>
        <v>0</v>
      </c>
      <c r="G37" s="245"/>
      <c r="H37" s="206">
        <f t="shared" si="2"/>
        <v>0</v>
      </c>
      <c r="I37" s="207">
        <f t="shared" si="3"/>
        <v>0</v>
      </c>
      <c r="J37" s="208">
        <f t="shared" si="4"/>
        <v>0</v>
      </c>
      <c r="K37" s="245"/>
      <c r="L37" s="206">
        <f t="shared" si="11"/>
        <v>0</v>
      </c>
      <c r="M37" s="207">
        <f t="shared" si="5"/>
        <v>0</v>
      </c>
      <c r="N37" s="208">
        <f t="shared" si="6"/>
        <v>0</v>
      </c>
      <c r="O37" s="245"/>
      <c r="P37" s="206">
        <f t="shared" si="7"/>
        <v>0</v>
      </c>
      <c r="Q37" s="207">
        <f t="shared" si="8"/>
        <v>0</v>
      </c>
      <c r="R37" s="208">
        <f t="shared" si="9"/>
        <v>0</v>
      </c>
      <c r="S37" s="207">
        <f t="shared" si="15"/>
        <v>0</v>
      </c>
      <c r="T37" s="209">
        <f t="shared" si="12"/>
        <v>0</v>
      </c>
      <c r="U37" s="210" t="e">
        <f t="shared" si="13"/>
        <v>#DIV/0!</v>
      </c>
      <c r="V37" s="211">
        <f t="shared" si="14"/>
        <v>0</v>
      </c>
    </row>
    <row r="38" spans="1:22" ht="26.25" customHeight="1" thickTop="1" thickBot="1" x14ac:dyDescent="0.25">
      <c r="A38" s="108"/>
      <c r="B38" s="228" t="s">
        <v>0</v>
      </c>
      <c r="C38" s="220">
        <f t="shared" ref="C38:T38" si="20">SUM(C9:C37)</f>
        <v>1318886</v>
      </c>
      <c r="D38" s="221">
        <f t="shared" si="20"/>
        <v>394000</v>
      </c>
      <c r="E38" s="221">
        <f t="shared" si="20"/>
        <v>264000</v>
      </c>
      <c r="F38" s="222">
        <f t="shared" si="20"/>
        <v>658000</v>
      </c>
      <c r="G38" s="223">
        <f t="shared" si="20"/>
        <v>152625</v>
      </c>
      <c r="H38" s="221">
        <f t="shared" si="20"/>
        <v>45000</v>
      </c>
      <c r="I38" s="221">
        <f t="shared" si="20"/>
        <v>31000</v>
      </c>
      <c r="J38" s="224">
        <f t="shared" si="20"/>
        <v>76000</v>
      </c>
      <c r="K38" s="220">
        <f t="shared" si="20"/>
        <v>150000</v>
      </c>
      <c r="L38" s="221">
        <f t="shared" si="20"/>
        <v>22000</v>
      </c>
      <c r="M38" s="221">
        <f t="shared" si="20"/>
        <v>53000</v>
      </c>
      <c r="N38" s="222">
        <f t="shared" si="20"/>
        <v>75000</v>
      </c>
      <c r="O38" s="223">
        <f t="shared" si="20"/>
        <v>508265</v>
      </c>
      <c r="P38" s="221">
        <f t="shared" si="20"/>
        <v>76000</v>
      </c>
      <c r="Q38" s="221">
        <f t="shared" si="20"/>
        <v>178000</v>
      </c>
      <c r="R38" s="222">
        <f t="shared" si="20"/>
        <v>254000</v>
      </c>
      <c r="S38" s="225">
        <f t="shared" si="20"/>
        <v>2129776</v>
      </c>
      <c r="T38" s="221">
        <f t="shared" si="20"/>
        <v>1063000</v>
      </c>
      <c r="U38" s="226"/>
      <c r="V38" s="227">
        <f>SUM(V9:V37)</f>
        <v>526000</v>
      </c>
    </row>
    <row r="39" spans="1:22" ht="26.25" customHeight="1" x14ac:dyDescent="0.2">
      <c r="B39" s="212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213"/>
      <c r="V39" s="214"/>
    </row>
    <row r="40" spans="1:22" ht="26.25" customHeight="1" x14ac:dyDescent="0.2"/>
    <row r="41" spans="1:22" ht="26.25" customHeight="1" x14ac:dyDescent="0.2">
      <c r="B41" s="218"/>
      <c r="C41" s="218"/>
      <c r="D41" s="218"/>
      <c r="E41" s="218"/>
      <c r="G41" s="218"/>
      <c r="H41" s="218"/>
      <c r="I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</row>
    <row r="42" spans="1:22" ht="26.25" customHeight="1" x14ac:dyDescent="0.2">
      <c r="B42" s="218"/>
      <c r="C42" s="218"/>
      <c r="D42" s="218"/>
      <c r="E42" s="218"/>
      <c r="G42" s="218"/>
      <c r="H42" s="218"/>
      <c r="I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</row>
    <row r="43" spans="1:22" ht="26.25" customHeight="1" x14ac:dyDescent="0.2"/>
    <row r="44" spans="1:22" ht="26.25" customHeight="1" x14ac:dyDescent="0.2"/>
    <row r="45" spans="1:22" ht="26.25" customHeight="1" x14ac:dyDescent="0.2"/>
    <row r="46" spans="1:22" ht="26.25" customHeight="1" x14ac:dyDescent="0.2"/>
    <row r="47" spans="1:22" ht="26.25" customHeight="1" x14ac:dyDescent="0.2"/>
    <row r="48" spans="1:22" ht="26.25" customHeight="1" x14ac:dyDescent="0.2"/>
    <row r="49" ht="26.25" customHeight="1" x14ac:dyDescent="0.2"/>
  </sheetData>
  <mergeCells count="15">
    <mergeCell ref="B1:V1"/>
    <mergeCell ref="B3:B7"/>
    <mergeCell ref="C3:J3"/>
    <mergeCell ref="K3:R3"/>
    <mergeCell ref="S3:S4"/>
    <mergeCell ref="T3:T4"/>
    <mergeCell ref="U3:U4"/>
    <mergeCell ref="V3:V4"/>
    <mergeCell ref="C4:F4"/>
    <mergeCell ref="G4:J4"/>
    <mergeCell ref="K4:N4"/>
    <mergeCell ref="O4:R4"/>
    <mergeCell ref="T6:T7"/>
    <mergeCell ref="U6:U7"/>
    <mergeCell ref="V6:V7"/>
  </mergeCells>
  <phoneticPr fontId="2"/>
  <conditionalFormatting sqref="B1">
    <cfRule type="duplicateValues" dxfId="7" priority="1"/>
  </conditionalFormatting>
  <conditionalFormatting sqref="B39:B1048576 B2:B37">
    <cfRule type="duplicateValues" dxfId="6" priority="5"/>
  </conditionalFormatting>
  <conditionalFormatting sqref="T9:T37 V9:V37">
    <cfRule type="cellIs" dxfId="5" priority="6" operator="greaterThan">
      <formula>1800000</formula>
    </cfRule>
  </conditionalFormatting>
  <conditionalFormatting sqref="U1">
    <cfRule type="cellIs" dxfId="4" priority="3" operator="greaterThan">
      <formula>0.5</formula>
    </cfRule>
  </conditionalFormatting>
  <conditionalFormatting sqref="U9:U37 U39:U1048576">
    <cfRule type="cellIs" dxfId="3" priority="8" operator="greaterThan">
      <formula>0.5</formula>
    </cfRule>
  </conditionalFormatting>
  <conditionalFormatting sqref="V1">
    <cfRule type="cellIs" dxfId="2" priority="2" operator="greaterThan">
      <formula>1800000</formula>
    </cfRule>
  </conditionalFormatting>
  <conditionalFormatting sqref="V6:V7">
    <cfRule type="cellIs" dxfId="1" priority="4" operator="greaterThan">
      <formula>1800000</formula>
    </cfRule>
  </conditionalFormatting>
  <conditionalFormatting sqref="V39:V1048576">
    <cfRule type="cellIs" dxfId="0" priority="7" operator="greaterThan">
      <formula>1800000</formula>
    </cfRule>
  </conditionalFormatting>
  <pageMargins left="0.59055118110236227" right="0.19685039370078741" top="0.78740157480314965" bottom="0.59055118110236227" header="0.51181102362204722" footer="0.51181102362204722"/>
  <pageSetup paperSize="9" scale="4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個別様式２-1号</vt:lpstr>
      <vt:lpstr>個別様式2-2号</vt:lpstr>
      <vt:lpstr>個別様式２-1号 (記載例)</vt:lpstr>
      <vt:lpstr>個別様式2-2号 (記載例)</vt:lpstr>
      <vt:lpstr>'個別様式２-1号'!Print_Area</vt:lpstr>
      <vt:lpstr>'個別様式２-1号 (記載例)'!Print_Area</vt:lpstr>
      <vt:lpstr>'個別様式2-2号'!Print_Area</vt:lpstr>
      <vt:lpstr>'個別様式2-2号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2026-07-08T06:55:34Z</dcterms:created>
  <dcterms:modified xsi:type="dcterms:W3CDTF">2026-07-08T06:55:40Z</dcterms:modified>
</cp:coreProperties>
</file>