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確認票" sheetId="1" state="visible" r:id="rId2"/>
    <sheet name="2024年度" sheetId="2" state="visible" r:id="rId3"/>
    <sheet name="2025年度" sheetId="3" state="visible" r:id="rId4"/>
    <sheet name="2026年度" sheetId="4" state="visible" r:id="rId5"/>
    <sheet name="2027年度" sheetId="5" state="visible" r:id="rId6"/>
    <sheet name="syukujitsu" sheetId="6" state="hidden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<sst xmlns="http://schemas.openxmlformats.org/spreadsheetml/2006/main" count="604" uniqueCount="44">
  <si>
    <t xml:space="preserve">週休2日適用工事（令和8年4月改正）実施要領　（営繕工事）</t>
  </si>
  <si>
    <t xml:space="preserve">現場閉所状況確認票</t>
  </si>
  <si>
    <t xml:space="preserve">確認日</t>
  </si>
  <si>
    <t xml:space="preserve">工事名</t>
  </si>
  <si>
    <t xml:space="preserve">工事期間</t>
  </si>
  <si>
    <t xml:space="preserve">~</t>
  </si>
  <si>
    <t xml:space="preserve">現場着手日</t>
  </si>
  <si>
    <t xml:space="preserve">現場完了日</t>
  </si>
  <si>
    <t xml:space="preserve">達成状況</t>
  </si>
  <si>
    <t xml:space="preserve">通期の週休2日判定</t>
  </si>
  <si>
    <t xml:space="preserve">完全週休2日判定</t>
  </si>
  <si>
    <t xml:space="preserve">対象期間</t>
  </si>
  <si>
    <t xml:space="preserve">月単位の週休2日判定</t>
  </si>
  <si>
    <t xml:space="preserve">現場閉所日数</t>
  </si>
  <si>
    <t xml:space="preserve">現場閉所率</t>
  </si>
  <si>
    <t xml:space="preserve">工事着手日</t>
  </si>
  <si>
    <t xml:space="preserve">工事完了日</t>
  </si>
  <si>
    <t xml:space="preserve">うち休日</t>
  </si>
  <si>
    <t xml:space="preserve">休日率</t>
  </si>
  <si>
    <t xml:space="preserve">現場閉所</t>
  </si>
  <si>
    <t xml:space="preserve">現場状況</t>
  </si>
  <si>
    <t xml:space="preserve">完全週休2日判断</t>
  </si>
  <si>
    <t xml:space="preserve">月単位週休2日判断</t>
  </si>
  <si>
    <t xml:space="preserve">休</t>
  </si>
  <si>
    <t xml:space="preserve">×</t>
  </si>
  <si>
    <t xml:space="preserve">国民の祝日・休日月日</t>
  </si>
  <si>
    <t xml:space="preserve">国民の祝日・休日名称</t>
  </si>
  <si>
    <t xml:space="preserve">昭和の日</t>
  </si>
  <si>
    <t xml:space="preserve">憲法記念日</t>
  </si>
  <si>
    <t xml:space="preserve">みどりの日</t>
  </si>
  <si>
    <t xml:space="preserve">こどもの日</t>
  </si>
  <si>
    <t xml:space="preserve">休日</t>
  </si>
  <si>
    <t xml:space="preserve">海の日</t>
  </si>
  <si>
    <t xml:space="preserve">山の日</t>
  </si>
  <si>
    <t xml:space="preserve">敬老の日</t>
  </si>
  <si>
    <t xml:space="preserve">秋分の日</t>
  </si>
  <si>
    <t xml:space="preserve">スポーツの日</t>
  </si>
  <si>
    <t xml:space="preserve">文化の日</t>
  </si>
  <si>
    <t xml:space="preserve">勤労感謝の日</t>
  </si>
  <si>
    <t xml:space="preserve">元日</t>
  </si>
  <si>
    <t xml:space="preserve">成人の日</t>
  </si>
  <si>
    <t xml:space="preserve">建国記念の日</t>
  </si>
  <si>
    <t xml:space="preserve">天皇誕生日</t>
  </si>
  <si>
    <t xml:space="preserve">春分の日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</si>
</sst>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yyyy/mm/dd"/>
    <numFmt numFmtId="166" formatCode="General"/>
    <numFmt numFmtId="167" formatCode="0\日"/>
    <numFmt numFmtId="168" formatCode="0%"/>
    <numFmt numFmtId="169" formatCode="0.0%"/>
    <numFmt numFmtId="170" formatCode="0_);[RED]\(0\)"/>
    <numFmt numFmtId="171" formatCode="0&quot;年度&quot;"/>
    <numFmt numFmtId="172" formatCode="0\年"/>
    <numFmt numFmtId="173" formatCode="0\月"/>
    <numFmt numFmtId="174" formatCode="0.0"/>
  </numFmts>
  <fonts count="15">
    <font>
      <sz val="11"/>
      <color rgb="FF000000"/>
      <name val="游ゴシック"/>
      <family val="2"/>
      <charset val="1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1"/>
      <color rgb="FF000000"/>
      <name val="ＭＳ ゴシック"/>
      <family val="2"/>
      <charset val="128"/>
    </font>
    <font>
      <sz val="12"/>
      <color rgb="FF000000"/>
      <name val="游ゴシック"/>
      <family val="2"/>
      <charset val="1"/>
    </font>
    <font>
      <b val="true"/>
      <sz val="18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 val="true"/>
      <sz val="12"/>
      <color rgb="FFFF0000"/>
      <name val="游ゴシック"/>
      <family val="3"/>
      <charset val="128"/>
    </font>
    <font>
      <b val="true"/>
      <sz val="12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 val="true"/>
      <sz val="11"/>
      <color rgb="FFFF0000"/>
      <name val="游ゴシック"/>
      <family val="3"/>
      <charset val="128"/>
    </font>
    <font>
      <b val="true"/>
      <sz val="14"/>
      <color rgb="FF000000"/>
      <name val="游ゴシック"/>
      <family val="3"/>
      <charset val="128"/>
    </font>
    <font>
      <sz val="1"/>
      <color rgb="FFFFFFFF"/>
      <name val="游ゴシック"/>
      <family val="3"/>
      <charset val="128"/>
    </font>
    <font>
      <b val="true"/>
      <sz val="11"/>
      <color rgb="FF00000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CCCCFF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double"/>
      <top style="medium"/>
      <bottom style="double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double"/>
      <diagonal/>
    </border>
    <border diagonalUp="false" diagonalDown="false">
      <left style="thin"/>
      <right style="thin"/>
      <top style="thin"/>
      <bottom style="double"/>
      <diagonal/>
    </border>
    <border diagonalUp="false" diagonalDown="false">
      <left style="thin"/>
      <right style="medium"/>
      <top style="thin"/>
      <bottom style="double"/>
      <diagonal/>
    </border>
    <border diagonalUp="false" diagonalDown="false">
      <left style="medium"/>
      <right style="double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double"/>
      <top style="thin"/>
      <bottom style="thin"/>
      <diagonal/>
    </border>
    <border diagonalUp="false" diagonalDown="false">
      <left style="medium"/>
      <right style="thin"/>
      <top style="thin"/>
      <bottom style="double"/>
      <diagonal/>
    </border>
    <border diagonalUp="false" diagonalDown="false">
      <left style="medium"/>
      <right style="double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 style="thin"/>
      <bottom style="double"/>
      <diagonal/>
    </border>
    <border diagonalUp="false" diagonalDown="false">
      <left/>
      <right style="medium"/>
      <top/>
      <bottom style="thin"/>
      <diagonal/>
    </border>
    <border diagonalUp="false" diagonalDown="false">
      <left style="double"/>
      <right style="thin"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double"/>
      <right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7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5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0" fontId="11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71" fontId="12" fillId="2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2" fontId="1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73" fontId="12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10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10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2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2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2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3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14" fillId="0" borderId="3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0" fillId="0" borderId="3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3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2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2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準 2" xfId="20"/>
  </cellStyles>
  <dxfs count="28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FFF00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FFF00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FFF00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FFF00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EDEDED"/>
        </patternFill>
      </fill>
    </dxf>
    <dxf>
      <fill>
        <patternFill>
          <bgColor rgb="FFFBE5D6"/>
        </patternFill>
      </fill>
    </dxf>
    <dxf>
      <fill>
        <patternFill>
          <bgColor rgb="FFFBE5D6"/>
        </patternFill>
      </fill>
    </dxf>
    <dxf>
      <fill>
        <patternFill>
          <bgColor rgb="FFDEEBF7"/>
        </patternFill>
      </fill>
    </dxf>
    <dxf>
      <fill>
        <patternFill>
          <bgColor rgb="FFFFFF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EDEDED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BE5D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9.00390625" defaultRowHeight="23.25" zeroHeight="false" outlineLevelRow="0" outlineLevelCol="0"/>
  <cols>
    <col collapsed="false" customWidth="true" hidden="false" outlineLevel="0" max="1" min="1" style="1" width="3.75"/>
    <col collapsed="false" customWidth="true" hidden="false" outlineLevel="0" max="2" min="2" style="1" width="17.25"/>
    <col collapsed="false" customWidth="true" hidden="false" outlineLevel="0" max="3" min="3" style="1" width="18.88"/>
    <col collapsed="false" customWidth="true" hidden="false" outlineLevel="0" max="4" min="4" style="1" width="20.88"/>
    <col collapsed="false" customWidth="true" hidden="false" outlineLevel="0" max="5" min="5" style="1" width="18.88"/>
    <col collapsed="false" customWidth="false" hidden="false" outlineLevel="0" max="16384" min="6" style="1" width="9"/>
  </cols>
  <sheetData>
    <row r="1" customFormat="false" ht="23.25" hidden="false" customHeight="true" outlineLevel="0" collapsed="false">
      <c r="A1" s="2" t="s">
        <v>0</v>
      </c>
      <c r="B1" s="2"/>
      <c r="C1" s="2"/>
      <c r="D1" s="2"/>
      <c r="E1" s="2"/>
    </row>
    <row r="2" customFormat="false" ht="34.5" hidden="false" customHeight="true" outlineLevel="0" collapsed="false">
      <c r="A2" s="3" t="s">
        <v>1</v>
      </c>
      <c r="B2" s="3"/>
      <c r="C2" s="3"/>
      <c r="D2" s="3"/>
      <c r="E2" s="3"/>
    </row>
    <row r="3" customFormat="false" ht="34.5" hidden="false" customHeight="true" outlineLevel="0" collapsed="false">
      <c r="A3" s="4"/>
      <c r="B3" s="4"/>
      <c r="C3" s="4"/>
      <c r="D3" s="4"/>
      <c r="E3" s="4"/>
    </row>
    <row r="5" customFormat="false" ht="23.25" hidden="false" customHeight="true" outlineLevel="0" collapsed="false">
      <c r="D5" s="5" t="s">
        <v>2</v>
      </c>
      <c r="E5" s="6"/>
    </row>
    <row r="7" customFormat="false" ht="23.25" hidden="false" customHeight="true" outlineLevel="0" collapsed="false">
      <c r="A7" s="7" t="s">
        <v>3</v>
      </c>
      <c r="B7" s="7"/>
      <c r="C7" s="5"/>
      <c r="D7" s="5"/>
      <c r="E7" s="5"/>
    </row>
    <row r="8" customFormat="false" ht="23.25" hidden="false" customHeight="true" outlineLevel="0" collapsed="false">
      <c r="A8" s="7" t="s">
        <v>4</v>
      </c>
      <c r="B8" s="7"/>
      <c r="C8" s="6"/>
      <c r="D8" s="5" t="s">
        <v>5</v>
      </c>
      <c r="E8" s="6"/>
    </row>
    <row r="9" customFormat="false" ht="23.25" hidden="false" customHeight="true" outlineLevel="0" collapsed="false">
      <c r="A9" s="7" t="s">
        <v>6</v>
      </c>
      <c r="B9" s="7"/>
      <c r="C9" s="6"/>
      <c r="D9" s="5" t="s">
        <v>7</v>
      </c>
      <c r="E9" s="6"/>
    </row>
    <row r="12" customFormat="false" ht="42" hidden="false" customHeight="true" outlineLevel="0" collapsed="false">
      <c r="A12" s="8" t="s">
        <v>8</v>
      </c>
      <c r="B12" s="8"/>
      <c r="C12" s="9" t="str">
        <f aca="false">IF(E15="OK","完全週休2日達成",IF(E16="OK","月単位の週休2日達成",IF(C15="OK","通期の週休2日判定","未達成")))</f>
        <v>完全週休2日達成</v>
      </c>
      <c r="D12" s="9"/>
      <c r="E12" s="9"/>
    </row>
    <row r="13" customFormat="false" ht="23.25" hidden="false" customHeight="true" outlineLevel="0" collapsed="false">
      <c r="A13" s="4"/>
      <c r="B13" s="4"/>
      <c r="C13" s="10" t="str">
        <f aca="false">IF(2024年度!L2&lt;&gt;"","!!未入力あり!!",IF(2025年度!L2&lt;&gt;"","!!未入力あり!!",IF(2026年度!L2&lt;&gt;"","!!未入力あり!!",IF(2027年度!L2&lt;&gt;"","!!未入力あり!!",""))))</f>
        <v/>
      </c>
      <c r="D13" s="10"/>
      <c r="E13" s="10"/>
    </row>
    <row r="14" customFormat="false" ht="23.25" hidden="false" customHeight="true" outlineLevel="0" collapsed="false">
      <c r="A14" s="4"/>
      <c r="B14" s="4"/>
      <c r="C14" s="11"/>
      <c r="D14" s="11"/>
      <c r="E14" s="11"/>
    </row>
    <row r="15" customFormat="false" ht="23.25" hidden="false" customHeight="true" outlineLevel="0" collapsed="false">
      <c r="A15" s="7" t="s">
        <v>9</v>
      </c>
      <c r="B15" s="7"/>
      <c r="C15" s="12" t="e">
        <f aca="false">IF(C18&gt;=0.285,"OK","NG")</f>
        <v>#DIV/0!</v>
      </c>
      <c r="D15" s="13" t="s">
        <v>10</v>
      </c>
      <c r="E15" s="5" t="str">
        <f aca="false">IF(COUNTIF(2024年度!B6:AF88,"NG")&gt;0,"NG",IF(COUNTIF(2025年度!B6:AF88,"NG")&gt;0,"NG",IF(COUNTIF(2026年度!B6:AF88,"NG")&gt;0,"NG",IF(COUNTIF(2027年度!B6:AF88,"NG")&gt;0,"NG","OK"))))</f>
        <v>OK</v>
      </c>
    </row>
    <row r="16" customFormat="false" ht="23.25" hidden="false" customHeight="true" outlineLevel="0" collapsed="false">
      <c r="B16" s="5" t="s">
        <v>11</v>
      </c>
      <c r="C16" s="14" t="n">
        <f aca="false">2024年度!AI6+2024年度!AI13+2024年度!AI20+2024年度!AI27+2024年度!AI34+2024年度!AI41+2024年度!AI48+2024年度!AI55+2024年度!AI62+2024年度!AI69+2024年度!AI76+2024年度!AI83+2025年度!AI6+2025年度!AI13+2025年度!AI20+2025年度!AI27+2025年度!AI34+2025年度!AI41+2025年度!AI48+2025年度!AI55+2025年度!AI62+2025年度!AI69+2025年度!AI76+2025年度!AI83+2026年度!AI6+2026年度!AI13+2026年度!AI20+2026年度!AI27+2026年度!AI34+2026年度!AI41+2026年度!AI48+2026年度!AI55+2026年度!AI62+2026年度!AI69+2026年度!AI76+2026年度!AI83+2027年度!AI6+2027年度!AI13+2027年度!AI20+2027年度!AI27+2027年度!AI34+2027年度!AI41+2027年度!AI48+2027年度!AI55+2027年度!AI62+2027年度!AI69+2027年度!AI76+2027年度!AI83</f>
        <v>0</v>
      </c>
      <c r="D16" s="13" t="s">
        <v>12</v>
      </c>
      <c r="E16" s="5" t="str">
        <f aca="false">IF(COUNTIF(2024年度!AI6:AI88,"NG")&gt;0,"NG",IF(COUNTIF(2025年度!AI6:AI88,"NG")&gt;0,"NG",IF(COUNTIF(2026年度!AI6:AI88,"NG")&gt;0,"NG",IF(COUNTIF(2027年度!AI6:AI88,"NG")&gt;0,"NG","OK"))))</f>
        <v>OK</v>
      </c>
    </row>
    <row r="17" customFormat="false" ht="23.25" hidden="false" customHeight="true" outlineLevel="0" collapsed="false">
      <c r="B17" s="5" t="s">
        <v>13</v>
      </c>
      <c r="C17" s="14" t="n">
        <f aca="false">2024年度!AI9+2024年度!AI16+2024年度!AI23+2024年度!AI30+2024年度!AI37+2024年度!AI44+2024年度!AI51+2024年度!AI58+2024年度!AI65+2024年度!AI72+2024年度!AI79+2024年度!AI86+2025年度!AI9+2025年度!AI16+2025年度!AI23+2025年度!AI30+2025年度!AI37+2025年度!AI44+2025年度!AI51+2025年度!AI58+2025年度!AI65+2025年度!AI72+2025年度!AI79+2025年度!AI86+2026年度!AI9+2026年度!AI16+2026年度!AI23+2026年度!AI30+2026年度!AI37+2026年度!AI44+2026年度!AI51+2026年度!AI58+2026年度!AI65+2026年度!AI72+2026年度!AI79+2026年度!AI86+2027年度!AI9+2027年度!AI16+2027年度!AI23+2027年度!AI30+2027年度!AI37+2027年度!AI44+2027年度!AI51+2027年度!AI58+2027年度!AI65+2027年度!AI72+2027年度!AI79+2027年度!AI86</f>
        <v>0</v>
      </c>
    </row>
    <row r="18" customFormat="false" ht="23.25" hidden="false" customHeight="true" outlineLevel="0" collapsed="false">
      <c r="B18" s="5" t="s">
        <v>14</v>
      </c>
      <c r="C18" s="15" t="e">
        <f aca="false">ROUND(C17/C16,3)</f>
        <v>#DIV/0!</v>
      </c>
    </row>
  </sheetData>
  <sheetProtection sheet="true" objects="true" scenarios="true"/>
  <protectedRanges>
    <protectedRange name="確認票" sqref="E5 C7:E7 C8 E8 E9 C9"/>
  </protectedRanges>
  <mergeCells count="10">
    <mergeCell ref="A1:E1"/>
    <mergeCell ref="A2:E2"/>
    <mergeCell ref="A7:B7"/>
    <mergeCell ref="C7:E7"/>
    <mergeCell ref="A8:B8"/>
    <mergeCell ref="A9:B9"/>
    <mergeCell ref="A12:B12"/>
    <mergeCell ref="C12:E12"/>
    <mergeCell ref="C13:E13"/>
    <mergeCell ref="A15:B15"/>
  </mergeCells>
  <conditionalFormatting sqref="E5 C7:E7 C8:C9 E8:E9">
    <cfRule type="expression" priority="2" aboveAverage="0" equalAverage="0" bottom="0" percent="0" rank="0" text="" dxfId="0">
      <formula>LEN(TRIM(C7))=0</formula>
    </cfRule>
  </conditionalFormatting>
  <printOptions headings="false" gridLines="false" gridLinesSet="true" horizontalCentered="false" verticalCentered="false"/>
  <pageMargins left="0.7" right="0.7" top="0.75" bottom="0.75" header="0.511811023622047" footer="0.3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&amp;RVer.2600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2" activeCellId="0" sqref="B72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6" width="17.25"/>
    <col collapsed="false" customWidth="true" hidden="false" outlineLevel="0" max="32" min="2" style="16" width="5"/>
    <col collapsed="false" customWidth="true" hidden="false" outlineLevel="0" max="33" min="33" style="16" width="2.88"/>
    <col collapsed="false" customWidth="true" hidden="false" outlineLevel="0" max="34" min="34" style="16" width="19.38"/>
    <col collapsed="false" customWidth="false" hidden="false" outlineLevel="0" max="16384" min="35" style="16" width="9"/>
  </cols>
  <sheetData>
    <row r="1" customFormat="false" ht="18.75" hidden="false" customHeight="false" outlineLevel="0" collapsed="false">
      <c r="A1" s="17" t="s">
        <v>3</v>
      </c>
      <c r="B1" s="18" t="n">
        <f aca="false">+確認票!C7</f>
        <v>0</v>
      </c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customFormat="false" ht="18.75" hidden="false" customHeight="false" outlineLevel="0" collapsed="false">
      <c r="A2" s="17" t="s">
        <v>15</v>
      </c>
      <c r="B2" s="20" t="n">
        <f aca="false">+確認票!C9</f>
        <v>0</v>
      </c>
      <c r="C2" s="20"/>
      <c r="D2" s="20"/>
      <c r="E2" s="17" t="s">
        <v>16</v>
      </c>
      <c r="F2" s="17"/>
      <c r="G2" s="17"/>
      <c r="H2" s="20" t="n">
        <f aca="false">+確認票!E9</f>
        <v>0</v>
      </c>
      <c r="I2" s="20"/>
      <c r="J2" s="20"/>
      <c r="K2" s="21"/>
      <c r="L2" s="22" t="str">
        <f aca="false">IF(COUNTIF(B9:AE10,"")+COUNTIF(B16:AF17,"")+COUNTIF(B23:AE24,"")+COUNTIF(B30:AF31,"")+COUNTIF(B37:AF38,"")+COUNTIF(B44:AE45,"")+COUNTIF(B51:AF52,"")+COUNTIF(B58:AE59,"")+COUNTIF(B65:AF66,"")+COUNTIF(B72:AF73,"")+COUNTIF(B79:AC80,"")+COUNTIF(B86:AF87,"")&gt;0,"未入力があります","")</f>
        <v/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4" customFormat="false" ht="24" hidden="false" customHeight="false" outlineLevel="0" collapsed="false">
      <c r="A4" s="23" t="n">
        <v>2024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customFormat="false" ht="19.5" hidden="false" customHeight="false" outlineLevel="0" collapsed="false">
      <c r="A5" s="24"/>
      <c r="B5" s="25" t="n">
        <f aca="false">DATE($A$4,$A6,B6)</f>
        <v>45383</v>
      </c>
      <c r="C5" s="25" t="n">
        <f aca="false">DATE($A$4,$A6,C6)</f>
        <v>45384</v>
      </c>
      <c r="D5" s="25" t="n">
        <f aca="false">DATE($A$4,$A6,D6)</f>
        <v>45385</v>
      </c>
      <c r="E5" s="25" t="n">
        <f aca="false">DATE($A$4,$A6,E6)</f>
        <v>45386</v>
      </c>
      <c r="F5" s="25" t="n">
        <f aca="false">DATE($A$4,$A6,F6)</f>
        <v>45387</v>
      </c>
      <c r="G5" s="25" t="n">
        <f aca="false">DATE($A$4,$A6,G6)</f>
        <v>45388</v>
      </c>
      <c r="H5" s="25" t="n">
        <f aca="false">DATE($A$4,$A6,H6)</f>
        <v>45389</v>
      </c>
      <c r="I5" s="25" t="n">
        <f aca="false">DATE($A$4,$A6,I6)</f>
        <v>45390</v>
      </c>
      <c r="J5" s="25" t="n">
        <f aca="false">DATE($A$4,$A6,J6)</f>
        <v>45391</v>
      </c>
      <c r="K5" s="25" t="n">
        <f aca="false">DATE($A$4,$A6,K6)</f>
        <v>45392</v>
      </c>
      <c r="L5" s="25" t="n">
        <f aca="false">DATE($A$4,$A6,L6)</f>
        <v>45393</v>
      </c>
      <c r="M5" s="25" t="n">
        <f aca="false">DATE($A$4,$A6,M6)</f>
        <v>45394</v>
      </c>
      <c r="N5" s="25" t="n">
        <f aca="false">DATE($A$4,$A6,N6)</f>
        <v>45395</v>
      </c>
      <c r="O5" s="25" t="n">
        <f aca="false">DATE($A$4,$A6,O6)</f>
        <v>45396</v>
      </c>
      <c r="P5" s="25" t="n">
        <f aca="false">DATE($A$4,$A6,P6)</f>
        <v>45397</v>
      </c>
      <c r="Q5" s="25" t="n">
        <f aca="false">DATE($A$4,$A6,Q6)</f>
        <v>45398</v>
      </c>
      <c r="R5" s="25" t="n">
        <f aca="false">DATE($A$4,$A6,R6)</f>
        <v>45399</v>
      </c>
      <c r="S5" s="25" t="n">
        <f aca="false">DATE($A$4,$A6,S6)</f>
        <v>45400</v>
      </c>
      <c r="T5" s="25" t="n">
        <f aca="false">DATE($A$4,$A6,T6)</f>
        <v>45401</v>
      </c>
      <c r="U5" s="25" t="n">
        <f aca="false">DATE($A$4,$A6,U6)</f>
        <v>45402</v>
      </c>
      <c r="V5" s="25" t="n">
        <f aca="false">DATE($A$4,$A6,V6)</f>
        <v>45403</v>
      </c>
      <c r="W5" s="25" t="n">
        <f aca="false">DATE($A$4,$A6,W6)</f>
        <v>45404</v>
      </c>
      <c r="X5" s="25" t="n">
        <f aca="false">DATE($A$4,$A6,X6)</f>
        <v>45405</v>
      </c>
      <c r="Y5" s="25" t="n">
        <f aca="false">DATE($A$4,$A6,Y6)</f>
        <v>45406</v>
      </c>
      <c r="Z5" s="25" t="n">
        <f aca="false">DATE($A$4,$A6,Z6)</f>
        <v>45407</v>
      </c>
      <c r="AA5" s="25" t="n">
        <f aca="false">DATE($A$4,$A6,AA6)</f>
        <v>45408</v>
      </c>
      <c r="AB5" s="25" t="n">
        <f aca="false">DATE($A$4,$A6,AB6)</f>
        <v>45409</v>
      </c>
      <c r="AC5" s="25" t="n">
        <f aca="false">DATE($A$4,$A6,AC6)</f>
        <v>45410</v>
      </c>
      <c r="AD5" s="25" t="n">
        <f aca="false">DATE($A$4,$A6,AD6)</f>
        <v>45411</v>
      </c>
      <c r="AE5" s="25" t="n">
        <f aca="false">DATE($A$4,$A6,AE6)</f>
        <v>45412</v>
      </c>
      <c r="AF5" s="25"/>
    </row>
    <row r="6" customFormat="false" ht="18.75" hidden="false" customHeight="false" outlineLevel="0" collapsed="false">
      <c r="A6" s="26" t="n">
        <v>4</v>
      </c>
      <c r="B6" s="27" t="n">
        <v>1</v>
      </c>
      <c r="C6" s="28" t="n">
        <v>2</v>
      </c>
      <c r="D6" s="28" t="n">
        <v>3</v>
      </c>
      <c r="E6" s="28" t="n">
        <v>4</v>
      </c>
      <c r="F6" s="28" t="n">
        <v>5</v>
      </c>
      <c r="G6" s="28" t="n">
        <v>6</v>
      </c>
      <c r="H6" s="28" t="n">
        <v>7</v>
      </c>
      <c r="I6" s="28" t="n">
        <v>8</v>
      </c>
      <c r="J6" s="28" t="n">
        <v>9</v>
      </c>
      <c r="K6" s="28" t="n">
        <v>10</v>
      </c>
      <c r="L6" s="28" t="n">
        <v>11</v>
      </c>
      <c r="M6" s="28" t="n">
        <v>12</v>
      </c>
      <c r="N6" s="28" t="n">
        <v>13</v>
      </c>
      <c r="O6" s="28" t="n">
        <v>14</v>
      </c>
      <c r="P6" s="28" t="n">
        <v>15</v>
      </c>
      <c r="Q6" s="28" t="n">
        <v>16</v>
      </c>
      <c r="R6" s="28" t="n">
        <v>17</v>
      </c>
      <c r="S6" s="28" t="n">
        <v>18</v>
      </c>
      <c r="T6" s="28" t="n">
        <v>19</v>
      </c>
      <c r="U6" s="28" t="n">
        <v>20</v>
      </c>
      <c r="V6" s="28" t="n">
        <v>21</v>
      </c>
      <c r="W6" s="28" t="n">
        <v>22</v>
      </c>
      <c r="X6" s="28" t="n">
        <v>23</v>
      </c>
      <c r="Y6" s="28" t="n">
        <v>24</v>
      </c>
      <c r="Z6" s="28" t="n">
        <v>25</v>
      </c>
      <c r="AA6" s="28" t="n">
        <v>26</v>
      </c>
      <c r="AB6" s="28" t="n">
        <v>27</v>
      </c>
      <c r="AC6" s="28" t="n">
        <v>28</v>
      </c>
      <c r="AD6" s="28" t="n">
        <v>29</v>
      </c>
      <c r="AE6" s="29" t="n">
        <v>30</v>
      </c>
      <c r="AH6" s="30" t="s">
        <v>11</v>
      </c>
      <c r="AI6" s="31" t="n">
        <f aca="false">COUNTIF(B9:AE9,"○")+AI7</f>
        <v>0</v>
      </c>
    </row>
    <row r="7" customFormat="false" ht="18.75" hidden="false" customHeight="false" outlineLevel="0" collapsed="false">
      <c r="A7" s="26"/>
      <c r="B7" s="32" t="str">
        <f aca="false">TEXT(B5,"aaa")</f>
        <v>月</v>
      </c>
      <c r="C7" s="20" t="str">
        <f aca="false">TEXT(C5,"aaa")</f>
        <v>火</v>
      </c>
      <c r="D7" s="20" t="str">
        <f aca="false">TEXT(D5,"aaa")</f>
        <v>水</v>
      </c>
      <c r="E7" s="20" t="str">
        <f aca="false">TEXT(E5,"aaa")</f>
        <v>木</v>
      </c>
      <c r="F7" s="20" t="str">
        <f aca="false">TEXT(F5,"aaa")</f>
        <v>金</v>
      </c>
      <c r="G7" s="20" t="str">
        <f aca="false">TEXT(G5,"aaa")</f>
        <v>土</v>
      </c>
      <c r="H7" s="20" t="str">
        <f aca="false">TEXT(H5,"aaa")</f>
        <v>日</v>
      </c>
      <c r="I7" s="20" t="str">
        <f aca="false">TEXT(I5,"aaa")</f>
        <v>月</v>
      </c>
      <c r="J7" s="20" t="str">
        <f aca="false">TEXT(J5,"aaa")</f>
        <v>火</v>
      </c>
      <c r="K7" s="20" t="str">
        <f aca="false">TEXT(K5,"aaa")</f>
        <v>水</v>
      </c>
      <c r="L7" s="20" t="str">
        <f aca="false">TEXT(L5,"aaa")</f>
        <v>木</v>
      </c>
      <c r="M7" s="20" t="str">
        <f aca="false">TEXT(M5,"aaa")</f>
        <v>金</v>
      </c>
      <c r="N7" s="20" t="str">
        <f aca="false">TEXT(N5,"aaa")</f>
        <v>土</v>
      </c>
      <c r="O7" s="20" t="str">
        <f aca="false">TEXT(O5,"aaa")</f>
        <v>日</v>
      </c>
      <c r="P7" s="20" t="str">
        <f aca="false">TEXT(P5,"aaa")</f>
        <v>月</v>
      </c>
      <c r="Q7" s="20" t="str">
        <f aca="false">TEXT(Q5,"aaa")</f>
        <v>火</v>
      </c>
      <c r="R7" s="20" t="str">
        <f aca="false">TEXT(R5,"aaa")</f>
        <v>水</v>
      </c>
      <c r="S7" s="20" t="str">
        <f aca="false">TEXT(S5,"aaa")</f>
        <v>木</v>
      </c>
      <c r="T7" s="20" t="str">
        <f aca="false">TEXT(T5,"aaa")</f>
        <v>金</v>
      </c>
      <c r="U7" s="20" t="str">
        <f aca="false">TEXT(U5,"aaa")</f>
        <v>土</v>
      </c>
      <c r="V7" s="20" t="str">
        <f aca="false">TEXT(V5,"aaa")</f>
        <v>日</v>
      </c>
      <c r="W7" s="20" t="str">
        <f aca="false">TEXT(W5,"aaa")</f>
        <v>月</v>
      </c>
      <c r="X7" s="20" t="str">
        <f aca="false">TEXT(X5,"aaa")</f>
        <v>火</v>
      </c>
      <c r="Y7" s="20" t="str">
        <f aca="false">TEXT(Y5,"aaa")</f>
        <v>水</v>
      </c>
      <c r="Z7" s="20" t="str">
        <f aca="false">TEXT(Z5,"aaa")</f>
        <v>木</v>
      </c>
      <c r="AA7" s="20" t="str">
        <f aca="false">TEXT(AA5,"aaa")</f>
        <v>金</v>
      </c>
      <c r="AB7" s="20" t="str">
        <f aca="false">TEXT(AB5,"aaa")</f>
        <v>土</v>
      </c>
      <c r="AC7" s="20" t="str">
        <f aca="false">TEXT(AC5,"aaa")</f>
        <v>日</v>
      </c>
      <c r="AD7" s="20" t="str">
        <f aca="false">TEXT(AD5,"aaa")</f>
        <v>月</v>
      </c>
      <c r="AE7" s="33" t="str">
        <f aca="false">TEXT(AE5,"aaa")</f>
        <v>火</v>
      </c>
      <c r="AF7" s="19"/>
      <c r="AH7" s="34" t="s">
        <v>17</v>
      </c>
      <c r="AI7" s="35" t="n">
        <f aca="false">COUNTIF(B9:AE9,"休")</f>
        <v>0</v>
      </c>
    </row>
    <row r="8" customFormat="false" ht="19.5" hidden="false" customHeight="false" outlineLevel="0" collapsed="false">
      <c r="A8" s="26"/>
      <c r="B8" s="36" t="str">
        <f aca="false">IF(COUNTIF(syukujitsu!$A$2:$A$53,2024年度!B5)&gt;0,"祝日","-")</f>
        <v>-</v>
      </c>
      <c r="C8" s="37" t="str">
        <f aca="false">IF(COUNTIF(syukujitsu!$A$2:$A$53,2024年度!C5)&gt;0,"祝日","-")</f>
        <v>-</v>
      </c>
      <c r="D8" s="37" t="str">
        <f aca="false">IF(COUNTIF(syukujitsu!$A$2:$A$53,2024年度!D5)&gt;0,"祝日","-")</f>
        <v>-</v>
      </c>
      <c r="E8" s="37" t="str">
        <f aca="false">IF(COUNTIF(syukujitsu!$A$2:$A$53,2024年度!E5)&gt;0,"祝日","-")</f>
        <v>-</v>
      </c>
      <c r="F8" s="37" t="str">
        <f aca="false">IF(COUNTIF(syukujitsu!$A$2:$A$53,2024年度!F5)&gt;0,"祝日","-")</f>
        <v>-</v>
      </c>
      <c r="G8" s="37" t="str">
        <f aca="false">IF(COUNTIF(syukujitsu!$A$2:$A$53,2024年度!G5)&gt;0,"祝日","-")</f>
        <v>-</v>
      </c>
      <c r="H8" s="37" t="str">
        <f aca="false">IF(COUNTIF(syukujitsu!$A$2:$A$53,2024年度!H5)&gt;0,"祝日","-")</f>
        <v>-</v>
      </c>
      <c r="I8" s="37" t="str">
        <f aca="false">IF(COUNTIF(syukujitsu!$A$2:$A$53,2024年度!I5)&gt;0,"祝日","-")</f>
        <v>-</v>
      </c>
      <c r="J8" s="37" t="str">
        <f aca="false">IF(COUNTIF(syukujitsu!$A$2:$A$53,2024年度!J5)&gt;0,"祝日","-")</f>
        <v>-</v>
      </c>
      <c r="K8" s="37" t="str">
        <f aca="false">IF(COUNTIF(syukujitsu!$A$2:$A$53,2024年度!K5)&gt;0,"祝日","-")</f>
        <v>-</v>
      </c>
      <c r="L8" s="37" t="str">
        <f aca="false">IF(COUNTIF(syukujitsu!$A$2:$A$53,2024年度!L5)&gt;0,"祝日","-")</f>
        <v>-</v>
      </c>
      <c r="M8" s="37" t="str">
        <f aca="false">IF(COUNTIF(syukujitsu!$A$2:$A$53,2024年度!M5)&gt;0,"祝日","-")</f>
        <v>-</v>
      </c>
      <c r="N8" s="37" t="str">
        <f aca="false">IF(COUNTIF(syukujitsu!$A$2:$A$53,2024年度!N5)&gt;0,"祝日","-")</f>
        <v>-</v>
      </c>
      <c r="O8" s="37" t="str">
        <f aca="false">IF(COUNTIF(syukujitsu!$A$2:$A$53,2024年度!O5)&gt;0,"祝日","-")</f>
        <v>-</v>
      </c>
      <c r="P8" s="37" t="str">
        <f aca="false">IF(COUNTIF(syukujitsu!$A$2:$A$53,2024年度!P5)&gt;0,"祝日","-")</f>
        <v>-</v>
      </c>
      <c r="Q8" s="37" t="str">
        <f aca="false">IF(COUNTIF(syukujitsu!$A$2:$A$53,2024年度!Q5)&gt;0,"祝日","-")</f>
        <v>-</v>
      </c>
      <c r="R8" s="37" t="str">
        <f aca="false">IF(COUNTIF(syukujitsu!$A$2:$A$53,2024年度!R5)&gt;0,"祝日","-")</f>
        <v>-</v>
      </c>
      <c r="S8" s="37" t="str">
        <f aca="false">IF(COUNTIF(syukujitsu!$A$2:$A$53,2024年度!S5)&gt;0,"祝日","-")</f>
        <v>-</v>
      </c>
      <c r="T8" s="37" t="str">
        <f aca="false">IF(COUNTIF(syukujitsu!$A$2:$A$53,2024年度!T5)&gt;0,"祝日","-")</f>
        <v>-</v>
      </c>
      <c r="U8" s="37" t="str">
        <f aca="false">IF(COUNTIF(syukujitsu!$A$2:$A$53,2024年度!U5)&gt;0,"祝日","-")</f>
        <v>-</v>
      </c>
      <c r="V8" s="37" t="str">
        <f aca="false">IF(COUNTIF(syukujitsu!$A$2:$A$53,2024年度!V5)&gt;0,"祝日","-")</f>
        <v>-</v>
      </c>
      <c r="W8" s="37" t="str">
        <f aca="false">IF(COUNTIF(syukujitsu!$A$2:$A$53,2024年度!W5)&gt;0,"祝日","-")</f>
        <v>-</v>
      </c>
      <c r="X8" s="37" t="str">
        <f aca="false">IF(COUNTIF(syukujitsu!$A$2:$A$53,2024年度!X5)&gt;0,"祝日","-")</f>
        <v>-</v>
      </c>
      <c r="Y8" s="37" t="str">
        <f aca="false">IF(COUNTIF(syukujitsu!$A$2:$A$53,2024年度!Y5)&gt;0,"祝日","-")</f>
        <v>-</v>
      </c>
      <c r="Z8" s="37" t="str">
        <f aca="false">IF(COUNTIF(syukujitsu!$A$2:$A$53,2024年度!Z5)&gt;0,"祝日","-")</f>
        <v>-</v>
      </c>
      <c r="AA8" s="37" t="str">
        <f aca="false">IF(COUNTIF(syukujitsu!$A$2:$A$53,2024年度!AA5)&gt;0,"祝日","-")</f>
        <v>-</v>
      </c>
      <c r="AB8" s="37" t="str">
        <f aca="false">IF(COUNTIF(syukujitsu!$A$2:$A$53,2024年度!AB5)&gt;0,"祝日","-")</f>
        <v>-</v>
      </c>
      <c r="AC8" s="37" t="str">
        <f aca="false">IF(COUNTIF(syukujitsu!$A$2:$A$53,2024年度!AC5)&gt;0,"祝日","-")</f>
        <v>-</v>
      </c>
      <c r="AD8" s="37" t="str">
        <f aca="false">IF(COUNTIF(syukujitsu!$A$2:$A$53,2024年度!AD5)&gt;0,"祝日","-")</f>
        <v>祝日</v>
      </c>
      <c r="AE8" s="38" t="str">
        <f aca="false">IF(COUNTIF(syukujitsu!$A$2:$A$53,2024年度!AE5)&gt;0,"祝日","-")</f>
        <v>-</v>
      </c>
      <c r="AF8" s="19"/>
      <c r="AH8" s="34" t="s">
        <v>18</v>
      </c>
      <c r="AI8" s="39" t="str">
        <f aca="false">IFERROR(ROUND(AI7/AI6*100,1),"-")</f>
        <v>-</v>
      </c>
    </row>
    <row r="9" customFormat="false" ht="19.5" hidden="false" customHeight="false" outlineLevel="0" collapsed="false">
      <c r="A9" s="40" t="s">
        <v>11</v>
      </c>
      <c r="B9" s="41" t="str">
        <f aca="false">IF(B5&lt;$B$2,"×",IF(B5&gt;$H$2,"×",IF(B7="土","休",IF(B7="日","休","○"))))</f>
        <v>×</v>
      </c>
      <c r="C9" s="42" t="str">
        <f aca="false">IF(C5&lt;$B$2,"×",IF(C5&gt;$H$2,"×",IF(C7="土","休",IF(C7="日","休","○"))))</f>
        <v>×</v>
      </c>
      <c r="D9" s="42" t="str">
        <f aca="false">IF(D5&lt;$B$2,"×",IF(D5&gt;$H$2,"×",IF(D7="土","休",IF(D7="日","休","○"))))</f>
        <v>×</v>
      </c>
      <c r="E9" s="42" t="str">
        <f aca="false">IF(E5&lt;$B$2,"×",IF(E5&gt;$H$2,"×",IF(E7="土","休",IF(E7="日","休","○"))))</f>
        <v>×</v>
      </c>
      <c r="F9" s="42" t="str">
        <f aca="false">IF(F5&lt;$B$2,"×",IF(F5&gt;$H$2,"×",IF(F7="土","休",IF(F7="日","休","○"))))</f>
        <v>×</v>
      </c>
      <c r="G9" s="42" t="str">
        <f aca="false">IF(G5&lt;$B$2,"×",IF(G5&gt;$H$2,"×",IF(G7="土","休",IF(G7="日","休","○"))))</f>
        <v>×</v>
      </c>
      <c r="H9" s="42" t="str">
        <f aca="false">IF(H5&lt;$B$2,"×",IF(H5&gt;$H$2,"×",IF(H7="土","休",IF(H7="日","休","○"))))</f>
        <v>×</v>
      </c>
      <c r="I9" s="42" t="str">
        <f aca="false">IF(I5&lt;$B$2,"×",IF(I5&gt;$H$2,"×",IF(I7="土","休",IF(I7="日","休","○"))))</f>
        <v>×</v>
      </c>
      <c r="J9" s="42" t="str">
        <f aca="false">IF(J5&lt;$B$2,"×",IF(J5&gt;$H$2,"×",IF(J7="土","休",IF(J7="日","休","○"))))</f>
        <v>×</v>
      </c>
      <c r="K9" s="42" t="str">
        <f aca="false">IF(K5&lt;$B$2,"×",IF(K5&gt;$H$2,"×",IF(K7="土","休",IF(K7="日","休","○"))))</f>
        <v>×</v>
      </c>
      <c r="L9" s="42" t="str">
        <f aca="false">IF(L5&lt;$B$2,"×",IF(L5&gt;$H$2,"×",IF(L7="土","休",IF(L7="日","休","○"))))</f>
        <v>×</v>
      </c>
      <c r="M9" s="42" t="str">
        <f aca="false">IF(M5&lt;$B$2,"×",IF(M5&gt;$H$2,"×",IF(M7="土","休",IF(M7="日","休","○"))))</f>
        <v>×</v>
      </c>
      <c r="N9" s="42" t="str">
        <f aca="false">IF(N5&lt;$B$2,"×",IF(N5&gt;$H$2,"×",IF(N7="土","休",IF(N7="日","休","○"))))</f>
        <v>×</v>
      </c>
      <c r="O9" s="42" t="str">
        <f aca="false">IF(O5&lt;$B$2,"×",IF(O5&gt;$H$2,"×",IF(O7="土","休",IF(O7="日","休","○"))))</f>
        <v>×</v>
      </c>
      <c r="P9" s="42" t="str">
        <f aca="false">IF(P5&lt;$B$2,"×",IF(P5&gt;$H$2,"×",IF(P7="土","休",IF(P7="日","休","○"))))</f>
        <v>×</v>
      </c>
      <c r="Q9" s="42" t="str">
        <f aca="false">IF(Q5&lt;$B$2,"×",IF(Q5&gt;$H$2,"×",IF(Q7="土","休",IF(Q7="日","休","○"))))</f>
        <v>×</v>
      </c>
      <c r="R9" s="42" t="str">
        <f aca="false">IF(R5&lt;$B$2,"×",IF(R5&gt;$H$2,"×",IF(R7="土","休",IF(R7="日","休","○"))))</f>
        <v>×</v>
      </c>
      <c r="S9" s="42" t="str">
        <f aca="false">IF(S5&lt;$B$2,"×",IF(S5&gt;$H$2,"×",IF(S7="土","休",IF(S7="日","休","○"))))</f>
        <v>×</v>
      </c>
      <c r="T9" s="42" t="str">
        <f aca="false">IF(T5&lt;$B$2,"×",IF(T5&gt;$H$2,"×",IF(T7="土","休",IF(T7="日","休","○"))))</f>
        <v>×</v>
      </c>
      <c r="U9" s="42" t="str">
        <f aca="false">IF(U5&lt;$B$2,"×",IF(U5&gt;$H$2,"×",IF(U7="土","休",IF(U7="日","休","○"))))</f>
        <v>×</v>
      </c>
      <c r="V9" s="42" t="str">
        <f aca="false">IF(V5&lt;$B$2,"×",IF(V5&gt;$H$2,"×",IF(V7="土","休",IF(V7="日","休","○"))))</f>
        <v>×</v>
      </c>
      <c r="W9" s="42" t="str">
        <f aca="false">IF(W5&lt;$B$2,"×",IF(W5&gt;$H$2,"×",IF(W7="土","休",IF(W7="日","休","○"))))</f>
        <v>×</v>
      </c>
      <c r="X9" s="42" t="str">
        <f aca="false">IF(X5&lt;$B$2,"×",IF(X5&gt;$H$2,"×",IF(X7="土","休",IF(X7="日","休","○"))))</f>
        <v>×</v>
      </c>
      <c r="Y9" s="42" t="str">
        <f aca="false">IF(Y5&lt;$B$2,"×",IF(Y5&gt;$H$2,"×",IF(Y7="土","休",IF(Y7="日","休","○"))))</f>
        <v>×</v>
      </c>
      <c r="Z9" s="42" t="str">
        <f aca="false">IF(Z5&lt;$B$2,"×",IF(Z5&gt;$H$2,"×",IF(Z7="土","休",IF(Z7="日","休","○"))))</f>
        <v>×</v>
      </c>
      <c r="AA9" s="42" t="str">
        <f aca="false">IF(AA5&lt;$B$2,"×",IF(AA5&gt;$H$2,"×",IF(AA7="土","休",IF(AA7="日","休","○"))))</f>
        <v>×</v>
      </c>
      <c r="AB9" s="42" t="str">
        <f aca="false">IF(AB5&lt;$B$2,"×",IF(AB5&gt;$H$2,"×",IF(AB7="土","休",IF(AB7="日","休","○"))))</f>
        <v>×</v>
      </c>
      <c r="AC9" s="42" t="str">
        <f aca="false">IF(AC5&lt;$B$2,"×",IF(AC5&gt;$H$2,"×",IF(AC7="土","休",IF(AC7="日","休","○"))))</f>
        <v>×</v>
      </c>
      <c r="AD9" s="42" t="str">
        <f aca="false">IF(AD5&lt;$B$2,"×",IF(AD5&gt;$H$2,"×",IF(AD7="土","休",IF(AD7="日","休","○"))))</f>
        <v>×</v>
      </c>
      <c r="AE9" s="43" t="str">
        <f aca="false">IF(AE5&lt;$B$2,"×",IF(AE5&gt;$H$2,"×",IF(AE7="土","休",IF(AE7="日","休","○"))))</f>
        <v>×</v>
      </c>
      <c r="AH9" s="34" t="s">
        <v>19</v>
      </c>
      <c r="AI9" s="35" t="n">
        <f aca="false">COUNTIF(B10:AE10,"休")</f>
        <v>0</v>
      </c>
    </row>
    <row r="10" customFormat="false" ht="19.5" hidden="false" customHeight="false" outlineLevel="0" collapsed="false">
      <c r="A10" s="44" t="s">
        <v>20</v>
      </c>
      <c r="B10" s="18" t="str">
        <f aca="false">IF(B9="×","-","")</f>
        <v>-</v>
      </c>
      <c r="C10" s="18" t="str">
        <f aca="false">IF(C9="×","-","")</f>
        <v>-</v>
      </c>
      <c r="D10" s="18" t="str">
        <f aca="false">IF(D9="×","-","")</f>
        <v>-</v>
      </c>
      <c r="E10" s="18" t="str">
        <f aca="false">IF(E9="×","-","")</f>
        <v>-</v>
      </c>
      <c r="F10" s="18" t="str">
        <f aca="false">IF(F9="×","-","")</f>
        <v>-</v>
      </c>
      <c r="G10" s="18" t="str">
        <f aca="false">IF(G9="×","-","")</f>
        <v>-</v>
      </c>
      <c r="H10" s="18" t="str">
        <f aca="false">IF(H9="×","-","")</f>
        <v>-</v>
      </c>
      <c r="I10" s="18" t="str">
        <f aca="false">IF(I9="×","-","")</f>
        <v>-</v>
      </c>
      <c r="J10" s="18" t="str">
        <f aca="false">IF(J9="×","-","")</f>
        <v>-</v>
      </c>
      <c r="K10" s="18" t="str">
        <f aca="false">IF(K9="×","-","")</f>
        <v>-</v>
      </c>
      <c r="L10" s="18" t="str">
        <f aca="false">IF(L9="×","-","")</f>
        <v>-</v>
      </c>
      <c r="M10" s="18" t="str">
        <f aca="false">IF(M9="×","-","")</f>
        <v>-</v>
      </c>
      <c r="N10" s="18" t="str">
        <f aca="false">IF(N9="×","-","")</f>
        <v>-</v>
      </c>
      <c r="O10" s="18" t="str">
        <f aca="false">IF(O9="×","-","")</f>
        <v>-</v>
      </c>
      <c r="P10" s="18" t="str">
        <f aca="false">IF(P9="×","-","")</f>
        <v>-</v>
      </c>
      <c r="Q10" s="18" t="str">
        <f aca="false">IF(Q9="×","-","")</f>
        <v>-</v>
      </c>
      <c r="R10" s="18" t="str">
        <f aca="false">IF(R9="×","-","")</f>
        <v>-</v>
      </c>
      <c r="S10" s="18" t="str">
        <f aca="false">IF(S9="×","-","")</f>
        <v>-</v>
      </c>
      <c r="T10" s="18" t="str">
        <f aca="false">IF(T9="×","-","")</f>
        <v>-</v>
      </c>
      <c r="U10" s="18" t="str">
        <f aca="false">IF(U9="×","-","")</f>
        <v>-</v>
      </c>
      <c r="V10" s="18" t="str">
        <f aca="false">IF(V9="×","-","")</f>
        <v>-</v>
      </c>
      <c r="W10" s="18" t="str">
        <f aca="false">IF(W9="×","-","")</f>
        <v>-</v>
      </c>
      <c r="X10" s="18" t="str">
        <f aca="false">IF(X9="×","-","")</f>
        <v>-</v>
      </c>
      <c r="Y10" s="18" t="str">
        <f aca="false">IF(Y9="×","-","")</f>
        <v>-</v>
      </c>
      <c r="Z10" s="18" t="str">
        <f aca="false">IF(Z9="×","-","")</f>
        <v>-</v>
      </c>
      <c r="AA10" s="18" t="str">
        <f aca="false">IF(AA9="×","-","")</f>
        <v>-</v>
      </c>
      <c r="AB10" s="18" t="str">
        <f aca="false">IF(AB9="×","-","")</f>
        <v>-</v>
      </c>
      <c r="AC10" s="18" t="str">
        <f aca="false">IF(AC9="×","-","")</f>
        <v>-</v>
      </c>
      <c r="AD10" s="18" t="str">
        <f aca="false">IF(AD9="×","-","")</f>
        <v>-</v>
      </c>
      <c r="AE10" s="35" t="str">
        <f aca="false">IF(AE9="×","-","")</f>
        <v>-</v>
      </c>
      <c r="AH10" s="45" t="s">
        <v>14</v>
      </c>
      <c r="AI10" s="46" t="str">
        <f aca="false">IFERROR(ROUND(AI9/AI6*100,1),"-")</f>
        <v>-</v>
      </c>
    </row>
    <row r="11" customFormat="false" ht="20.25" hidden="false" customHeight="false" outlineLevel="0" collapsed="false">
      <c r="A11" s="47" t="s">
        <v>21</v>
      </c>
      <c r="B11" s="48" t="str">
        <f aca="false">IF(COUNTIF(B9:E9,"×")=4,"-",IF(COUNTIF(B10:E10,"休")&gt;=COUNTIF(B9:E9,"休"),"OK","NG"))</f>
        <v>-</v>
      </c>
      <c r="C11" s="48"/>
      <c r="D11" s="48"/>
      <c r="E11" s="48"/>
      <c r="F11" s="49" t="str">
        <f aca="false">IF(COUNTIF(F9:L9,"○")=0,"-",IF(COUNTIF(F10:L10,"休")&gt;=COUNTIF(F9:L9,"休"),"OK","NG"))</f>
        <v>-</v>
      </c>
      <c r="G11" s="49"/>
      <c r="H11" s="49"/>
      <c r="I11" s="49"/>
      <c r="J11" s="49"/>
      <c r="K11" s="49"/>
      <c r="L11" s="49"/>
      <c r="M11" s="49" t="str">
        <f aca="false">IF(COUNTIF(M9:S9,"○")=0,"-",IF(COUNTIF(M10:S10,"休")&gt;=COUNTIF(M9:S9,"休"),"OK","NG"))</f>
        <v>-</v>
      </c>
      <c r="N11" s="49"/>
      <c r="O11" s="49"/>
      <c r="P11" s="49"/>
      <c r="Q11" s="49"/>
      <c r="R11" s="49"/>
      <c r="S11" s="49"/>
      <c r="T11" s="49" t="str">
        <f aca="false">IF(COUNTIF(T9:Z9,"○")=0,"-",IF(COUNTIF(T10:Z10,"休")&gt;=COUNTIF(T9:Z9,"休"),"OK","NG"))</f>
        <v>-</v>
      </c>
      <c r="U11" s="49"/>
      <c r="V11" s="49"/>
      <c r="W11" s="49"/>
      <c r="X11" s="49"/>
      <c r="Y11" s="49"/>
      <c r="Z11" s="49"/>
      <c r="AA11" s="50" t="str">
        <f aca="false">IF(COUNTIF(AA9:AE9,"×")+COUNTIF(B16:C16,"×")=7,"-",IF((COUNTIF(AA10:AE10,"休")+COUNTIF(B17:C17,"休"))&gt;=(COUNTIF(AA9:AE9,"休")+COUNTIF(B16:C16,"休")),"OK","NG"))</f>
        <v>-</v>
      </c>
      <c r="AB11" s="50"/>
      <c r="AC11" s="50"/>
      <c r="AD11" s="50"/>
      <c r="AE11" s="50"/>
      <c r="AF11" s="51"/>
      <c r="AH11" s="52" t="s">
        <v>22</v>
      </c>
      <c r="AI11" s="53" t="str">
        <f aca="false">IFERROR(IF(AI6=0,"-",IF(AI8&gt;=28.5,IF(AI10&gt;=28.5,"OK","NG"),IF(AI10&gt;=AI8,"OK","NG"))),"-")</f>
        <v>-</v>
      </c>
    </row>
    <row r="12" customFormat="false" ht="19.5" hidden="false" customHeight="false" outlineLevel="0" collapsed="false">
      <c r="A12" s="24"/>
      <c r="B12" s="25" t="n">
        <f aca="false">DATE($A$4,$A13,B13)</f>
        <v>45413</v>
      </c>
      <c r="C12" s="25" t="n">
        <f aca="false">DATE($A$4,$A13,C13)</f>
        <v>45414</v>
      </c>
      <c r="D12" s="25" t="n">
        <f aca="false">DATE($A$4,$A13,D13)</f>
        <v>45415</v>
      </c>
      <c r="E12" s="25" t="n">
        <f aca="false">DATE($A$4,$A13,E13)</f>
        <v>45416</v>
      </c>
      <c r="F12" s="25" t="n">
        <f aca="false">DATE($A$4,$A13,F13)</f>
        <v>45417</v>
      </c>
      <c r="G12" s="25" t="n">
        <f aca="false">DATE($A$4,$A13,G13)</f>
        <v>45418</v>
      </c>
      <c r="H12" s="25" t="n">
        <f aca="false">DATE($A$4,$A13,H13)</f>
        <v>45419</v>
      </c>
      <c r="I12" s="25" t="n">
        <f aca="false">DATE($A$4,$A13,I13)</f>
        <v>45420</v>
      </c>
      <c r="J12" s="25" t="n">
        <f aca="false">DATE($A$4,$A13,J13)</f>
        <v>45421</v>
      </c>
      <c r="K12" s="25" t="n">
        <f aca="false">DATE($A$4,$A13,K13)</f>
        <v>45422</v>
      </c>
      <c r="L12" s="25" t="n">
        <f aca="false">DATE($A$4,$A13,L13)</f>
        <v>45423</v>
      </c>
      <c r="M12" s="25" t="n">
        <f aca="false">DATE($A$4,$A13,M13)</f>
        <v>45424</v>
      </c>
      <c r="N12" s="25" t="n">
        <f aca="false">DATE($A$4,$A13,N13)</f>
        <v>45425</v>
      </c>
      <c r="O12" s="25" t="n">
        <f aca="false">DATE($A$4,$A13,O13)</f>
        <v>45426</v>
      </c>
      <c r="P12" s="25" t="n">
        <f aca="false">DATE($A$4,$A13,P13)</f>
        <v>45427</v>
      </c>
      <c r="Q12" s="25" t="n">
        <f aca="false">DATE($A$4,$A13,Q13)</f>
        <v>45428</v>
      </c>
      <c r="R12" s="25" t="n">
        <f aca="false">DATE($A$4,$A13,R13)</f>
        <v>45429</v>
      </c>
      <c r="S12" s="25" t="n">
        <f aca="false">DATE($A$4,$A13,S13)</f>
        <v>45430</v>
      </c>
      <c r="T12" s="25" t="n">
        <f aca="false">DATE($A$4,$A13,T13)</f>
        <v>45431</v>
      </c>
      <c r="U12" s="25" t="n">
        <f aca="false">DATE($A$4,$A13,U13)</f>
        <v>45432</v>
      </c>
      <c r="V12" s="25" t="n">
        <f aca="false">DATE($A$4,$A13,V13)</f>
        <v>45433</v>
      </c>
      <c r="W12" s="25" t="n">
        <f aca="false">DATE($A$4,$A13,W13)</f>
        <v>45434</v>
      </c>
      <c r="X12" s="25" t="n">
        <f aca="false">DATE($A$4,$A13,X13)</f>
        <v>45435</v>
      </c>
      <c r="Y12" s="25" t="n">
        <f aca="false">DATE($A$4,$A13,Y13)</f>
        <v>45436</v>
      </c>
      <c r="Z12" s="25" t="n">
        <f aca="false">DATE($A$4,$A13,Z13)</f>
        <v>45437</v>
      </c>
      <c r="AA12" s="25" t="n">
        <f aca="false">DATE($A$4,$A13,AA13)</f>
        <v>45438</v>
      </c>
      <c r="AB12" s="25" t="n">
        <f aca="false">DATE($A$4,$A13,AB13)</f>
        <v>45439</v>
      </c>
      <c r="AC12" s="25" t="n">
        <f aca="false">DATE($A$4,$A13,AC13)</f>
        <v>45440</v>
      </c>
      <c r="AD12" s="25" t="n">
        <f aca="false">DATE($A$4,$A13,AD13)</f>
        <v>45441</v>
      </c>
      <c r="AE12" s="25" t="n">
        <f aca="false">DATE($A$4,$A13,AE13)</f>
        <v>45442</v>
      </c>
      <c r="AF12" s="25" t="n">
        <f aca="false">DATE($A$4,$A13,AF13)</f>
        <v>45443</v>
      </c>
    </row>
    <row r="13" customFormat="false" ht="18.75" hidden="false" customHeight="false" outlineLevel="0" collapsed="false">
      <c r="A13" s="26" t="n">
        <v>5</v>
      </c>
      <c r="B13" s="27" t="n">
        <v>1</v>
      </c>
      <c r="C13" s="28" t="n">
        <v>2</v>
      </c>
      <c r="D13" s="28" t="n">
        <v>3</v>
      </c>
      <c r="E13" s="28" t="n">
        <v>4</v>
      </c>
      <c r="F13" s="28" t="n">
        <v>5</v>
      </c>
      <c r="G13" s="28" t="n">
        <v>6</v>
      </c>
      <c r="H13" s="28" t="n">
        <v>7</v>
      </c>
      <c r="I13" s="28" t="n">
        <v>8</v>
      </c>
      <c r="J13" s="28" t="n">
        <v>9</v>
      </c>
      <c r="K13" s="28" t="n">
        <v>10</v>
      </c>
      <c r="L13" s="28" t="n">
        <v>11</v>
      </c>
      <c r="M13" s="28" t="n">
        <v>12</v>
      </c>
      <c r="N13" s="28" t="n">
        <v>13</v>
      </c>
      <c r="O13" s="28" t="n">
        <v>14</v>
      </c>
      <c r="P13" s="28" t="n">
        <v>15</v>
      </c>
      <c r="Q13" s="28" t="n">
        <v>16</v>
      </c>
      <c r="R13" s="28" t="n">
        <v>17</v>
      </c>
      <c r="S13" s="28" t="n">
        <v>18</v>
      </c>
      <c r="T13" s="28" t="n">
        <v>19</v>
      </c>
      <c r="U13" s="28" t="n">
        <v>20</v>
      </c>
      <c r="V13" s="28" t="n">
        <v>21</v>
      </c>
      <c r="W13" s="28" t="n">
        <v>22</v>
      </c>
      <c r="X13" s="28" t="n">
        <v>23</v>
      </c>
      <c r="Y13" s="28" t="n">
        <v>24</v>
      </c>
      <c r="Z13" s="28" t="n">
        <v>25</v>
      </c>
      <c r="AA13" s="28" t="n">
        <v>26</v>
      </c>
      <c r="AB13" s="28" t="n">
        <v>27</v>
      </c>
      <c r="AC13" s="28" t="n">
        <v>28</v>
      </c>
      <c r="AD13" s="28" t="n">
        <v>29</v>
      </c>
      <c r="AE13" s="28" t="n">
        <v>30</v>
      </c>
      <c r="AF13" s="54" t="n">
        <v>31</v>
      </c>
      <c r="AH13" s="30" t="s">
        <v>11</v>
      </c>
      <c r="AI13" s="31" t="n">
        <f aca="false">COUNTIF(B16:AF16,"○")+AI14</f>
        <v>0</v>
      </c>
    </row>
    <row r="14" customFormat="false" ht="18.75" hidden="false" customHeight="false" outlineLevel="0" collapsed="false">
      <c r="A14" s="26"/>
      <c r="B14" s="32" t="str">
        <f aca="false">TEXT(B12,"aaa")</f>
        <v>水</v>
      </c>
      <c r="C14" s="20" t="str">
        <f aca="false">TEXT(C12,"aaa")</f>
        <v>木</v>
      </c>
      <c r="D14" s="20" t="str">
        <f aca="false">TEXT(D12,"aaa")</f>
        <v>金</v>
      </c>
      <c r="E14" s="20" t="str">
        <f aca="false">TEXT(E12,"aaa")</f>
        <v>土</v>
      </c>
      <c r="F14" s="20" t="str">
        <f aca="false">TEXT(F12,"aaa")</f>
        <v>日</v>
      </c>
      <c r="G14" s="20" t="str">
        <f aca="false">TEXT(G12,"aaa")</f>
        <v>月</v>
      </c>
      <c r="H14" s="20" t="str">
        <f aca="false">TEXT(H12,"aaa")</f>
        <v>火</v>
      </c>
      <c r="I14" s="20" t="str">
        <f aca="false">TEXT(I12,"aaa")</f>
        <v>水</v>
      </c>
      <c r="J14" s="20" t="str">
        <f aca="false">TEXT(J12,"aaa")</f>
        <v>木</v>
      </c>
      <c r="K14" s="20" t="str">
        <f aca="false">TEXT(K12,"aaa")</f>
        <v>金</v>
      </c>
      <c r="L14" s="20" t="str">
        <f aca="false">TEXT(L12,"aaa")</f>
        <v>土</v>
      </c>
      <c r="M14" s="20" t="str">
        <f aca="false">TEXT(M12,"aaa")</f>
        <v>日</v>
      </c>
      <c r="N14" s="20" t="str">
        <f aca="false">TEXT(N12,"aaa")</f>
        <v>月</v>
      </c>
      <c r="O14" s="20" t="str">
        <f aca="false">TEXT(O12,"aaa")</f>
        <v>火</v>
      </c>
      <c r="P14" s="20" t="str">
        <f aca="false">TEXT(P12,"aaa")</f>
        <v>水</v>
      </c>
      <c r="Q14" s="20" t="str">
        <f aca="false">TEXT(Q12,"aaa")</f>
        <v>木</v>
      </c>
      <c r="R14" s="20" t="str">
        <f aca="false">TEXT(R12,"aaa")</f>
        <v>金</v>
      </c>
      <c r="S14" s="20" t="str">
        <f aca="false">TEXT(S12,"aaa")</f>
        <v>土</v>
      </c>
      <c r="T14" s="20" t="str">
        <f aca="false">TEXT(T12,"aaa")</f>
        <v>日</v>
      </c>
      <c r="U14" s="20" t="str">
        <f aca="false">TEXT(U12,"aaa")</f>
        <v>月</v>
      </c>
      <c r="V14" s="20" t="str">
        <f aca="false">TEXT(V12,"aaa")</f>
        <v>火</v>
      </c>
      <c r="W14" s="20" t="str">
        <f aca="false">TEXT(W12,"aaa")</f>
        <v>水</v>
      </c>
      <c r="X14" s="20" t="str">
        <f aca="false">TEXT(X12,"aaa")</f>
        <v>木</v>
      </c>
      <c r="Y14" s="20" t="str">
        <f aca="false">TEXT(Y12,"aaa")</f>
        <v>金</v>
      </c>
      <c r="Z14" s="20" t="str">
        <f aca="false">TEXT(Z12,"aaa")</f>
        <v>土</v>
      </c>
      <c r="AA14" s="20" t="str">
        <f aca="false">TEXT(AA12,"aaa")</f>
        <v>日</v>
      </c>
      <c r="AB14" s="20" t="str">
        <f aca="false">TEXT(AB12,"aaa")</f>
        <v>月</v>
      </c>
      <c r="AC14" s="20" t="str">
        <f aca="false">TEXT(AC12,"aaa")</f>
        <v>火</v>
      </c>
      <c r="AD14" s="20" t="str">
        <f aca="false">TEXT(AD12,"aaa")</f>
        <v>水</v>
      </c>
      <c r="AE14" s="20" t="str">
        <f aca="false">TEXT(AE12,"aaa")</f>
        <v>木</v>
      </c>
      <c r="AF14" s="55" t="str">
        <f aca="false">TEXT(AF12,"aaa")</f>
        <v>金</v>
      </c>
      <c r="AH14" s="34" t="s">
        <v>17</v>
      </c>
      <c r="AI14" s="35" t="n">
        <f aca="false">COUNTIF(B16:AF16,"休")</f>
        <v>0</v>
      </c>
    </row>
    <row r="15" customFormat="false" ht="18.75" hidden="false" customHeight="true" outlineLevel="0" collapsed="false">
      <c r="A15" s="26"/>
      <c r="B15" s="36" t="str">
        <f aca="false">IF(COUNTIF(syukujitsu!$A$2:$A$53,2024年度!B12)&gt;0,"祝日","-")</f>
        <v>-</v>
      </c>
      <c r="C15" s="37" t="str">
        <f aca="false">IF(COUNTIF(syukujitsu!$A$2:$A$53,2024年度!C12)&gt;0,"祝日","-")</f>
        <v>-</v>
      </c>
      <c r="D15" s="37" t="str">
        <f aca="false">IF(COUNTIF(syukujitsu!$A$2:$A$53,2024年度!D12)&gt;0,"祝日","-")</f>
        <v>祝日</v>
      </c>
      <c r="E15" s="37" t="str">
        <f aca="false">IF(COUNTIF(syukujitsu!$A$2:$A$53,2024年度!E12)&gt;0,"祝日","-")</f>
        <v>祝日</v>
      </c>
      <c r="F15" s="37" t="str">
        <f aca="false">IF(COUNTIF(syukujitsu!$A$2:$A$53,2024年度!F12)&gt;0,"祝日","-")</f>
        <v>祝日</v>
      </c>
      <c r="G15" s="37" t="str">
        <f aca="false">IF(COUNTIF(syukujitsu!$A$2:$A$53,2024年度!G12)&gt;0,"祝日","-")</f>
        <v>祝日</v>
      </c>
      <c r="H15" s="37" t="str">
        <f aca="false">IF(COUNTIF(syukujitsu!$A$2:$A$53,2024年度!H12)&gt;0,"祝日","-")</f>
        <v>-</v>
      </c>
      <c r="I15" s="37" t="str">
        <f aca="false">IF(COUNTIF(syukujitsu!$A$2:$A$53,2024年度!I12)&gt;0,"祝日","-")</f>
        <v>-</v>
      </c>
      <c r="J15" s="37" t="str">
        <f aca="false">IF(COUNTIF(syukujitsu!$A$2:$A$53,2024年度!J12)&gt;0,"祝日","-")</f>
        <v>-</v>
      </c>
      <c r="K15" s="37" t="str">
        <f aca="false">IF(COUNTIF(syukujitsu!$A$2:$A$53,2024年度!K12)&gt;0,"祝日","-")</f>
        <v>-</v>
      </c>
      <c r="L15" s="37" t="str">
        <f aca="false">IF(COUNTIF(syukujitsu!$A$2:$A$53,2024年度!L12)&gt;0,"祝日","-")</f>
        <v>-</v>
      </c>
      <c r="M15" s="37" t="str">
        <f aca="false">IF(COUNTIF(syukujitsu!$A$2:$A$53,2024年度!M12)&gt;0,"祝日","-")</f>
        <v>-</v>
      </c>
      <c r="N15" s="37" t="str">
        <f aca="false">IF(COUNTIF(syukujitsu!$A$2:$A$53,2024年度!N12)&gt;0,"祝日","-")</f>
        <v>-</v>
      </c>
      <c r="O15" s="37" t="str">
        <f aca="false">IF(COUNTIF(syukujitsu!$A$2:$A$53,2024年度!O12)&gt;0,"祝日","-")</f>
        <v>-</v>
      </c>
      <c r="P15" s="37" t="str">
        <f aca="false">IF(COUNTIF(syukujitsu!$A$2:$A$53,2024年度!P12)&gt;0,"祝日","-")</f>
        <v>-</v>
      </c>
      <c r="Q15" s="37" t="str">
        <f aca="false">IF(COUNTIF(syukujitsu!$A$2:$A$53,2024年度!Q12)&gt;0,"祝日","-")</f>
        <v>-</v>
      </c>
      <c r="R15" s="37" t="str">
        <f aca="false">IF(COUNTIF(syukujitsu!$A$2:$A$53,2024年度!R12)&gt;0,"祝日","-")</f>
        <v>-</v>
      </c>
      <c r="S15" s="37" t="str">
        <f aca="false">IF(COUNTIF(syukujitsu!$A$2:$A$53,2024年度!S12)&gt;0,"祝日","-")</f>
        <v>-</v>
      </c>
      <c r="T15" s="37" t="str">
        <f aca="false">IF(COUNTIF(syukujitsu!$A$2:$A$53,2024年度!T12)&gt;0,"祝日","-")</f>
        <v>-</v>
      </c>
      <c r="U15" s="37" t="str">
        <f aca="false">IF(COUNTIF(syukujitsu!$A$2:$A$53,2024年度!U12)&gt;0,"祝日","-")</f>
        <v>-</v>
      </c>
      <c r="V15" s="37" t="str">
        <f aca="false">IF(COUNTIF(syukujitsu!$A$2:$A$53,2024年度!V12)&gt;0,"祝日","-")</f>
        <v>-</v>
      </c>
      <c r="W15" s="37" t="str">
        <f aca="false">IF(COUNTIF(syukujitsu!$A$2:$A$53,2024年度!W12)&gt;0,"祝日","-")</f>
        <v>-</v>
      </c>
      <c r="X15" s="37" t="str">
        <f aca="false">IF(COUNTIF(syukujitsu!$A$2:$A$53,2024年度!X12)&gt;0,"祝日","-")</f>
        <v>-</v>
      </c>
      <c r="Y15" s="37" t="str">
        <f aca="false">IF(COUNTIF(syukujitsu!$A$2:$A$53,2024年度!Y12)&gt;0,"祝日","-")</f>
        <v>-</v>
      </c>
      <c r="Z15" s="37" t="str">
        <f aca="false">IF(COUNTIF(syukujitsu!$A$2:$A$53,2024年度!Z12)&gt;0,"祝日","-")</f>
        <v>-</v>
      </c>
      <c r="AA15" s="37" t="str">
        <f aca="false">IF(COUNTIF(syukujitsu!$A$2:$A$53,2024年度!AA12)&gt;0,"祝日","-")</f>
        <v>-</v>
      </c>
      <c r="AB15" s="37" t="str">
        <f aca="false">IF(COUNTIF(syukujitsu!$A$2:$A$53,2024年度!AB12)&gt;0,"祝日","-")</f>
        <v>-</v>
      </c>
      <c r="AC15" s="37" t="str">
        <f aca="false">IF(COUNTIF(syukujitsu!$A$2:$A$53,2024年度!AC12)&gt;0,"祝日","-")</f>
        <v>-</v>
      </c>
      <c r="AD15" s="37" t="str">
        <f aca="false">IF(COUNTIF(syukujitsu!$A$2:$A$53,2024年度!AD12)&gt;0,"祝日","-")</f>
        <v>-</v>
      </c>
      <c r="AE15" s="37" t="str">
        <f aca="false">IF(COUNTIF(syukujitsu!$A$2:$A$53,2024年度!AE12)&gt;0,"祝日","-")</f>
        <v>-</v>
      </c>
      <c r="AF15" s="56" t="str">
        <f aca="false">IF(COUNTIF(syukujitsu!$A$2:$A$53,2024年度!AF12)&gt;0,"祝日","-")</f>
        <v>-</v>
      </c>
      <c r="AH15" s="34" t="s">
        <v>18</v>
      </c>
      <c r="AI15" s="39" t="str">
        <f aca="false">IFERROR(ROUND(AI14/AI13*100,1),"-")</f>
        <v>-</v>
      </c>
    </row>
    <row r="16" customFormat="false" ht="19.5" hidden="false" customHeight="false" outlineLevel="0" collapsed="false">
      <c r="A16" s="40" t="s">
        <v>11</v>
      </c>
      <c r="B16" s="41" t="str">
        <f aca="false">IF(B12&lt;$B$2,"×",IF(B12&gt;$H$2,"×",IF(B14="土","休",IF(B14="日","休","○"))))</f>
        <v>×</v>
      </c>
      <c r="C16" s="41" t="str">
        <f aca="false">IF(C12&lt;$B$2,"×",IF(C12&gt;$H$2,"×",IF(C14="土","休",IF(C14="日","休","○"))))</f>
        <v>×</v>
      </c>
      <c r="D16" s="41" t="str">
        <f aca="false">IF(D12&lt;$B$2,"×",IF(D12&gt;$H$2,"×",IF(D14="土","休",IF(D14="日","休","○"))))</f>
        <v>×</v>
      </c>
      <c r="E16" s="41" t="str">
        <f aca="false">IF(E12&lt;$B$2,"×",IF(E12&gt;$H$2,"×",IF(E14="土","休",IF(E14="日","休","○"))))</f>
        <v>×</v>
      </c>
      <c r="F16" s="41" t="str">
        <f aca="false">IF(F12&lt;$B$2,"×",IF(F12&gt;$H$2,"×",IF(F14="土","休",IF(F14="日","休","○"))))</f>
        <v>×</v>
      </c>
      <c r="G16" s="41" t="str">
        <f aca="false">IF(G12&lt;$B$2,"×",IF(G12&gt;$H$2,"×",IF(G14="土","休",IF(G14="日","休","○"))))</f>
        <v>×</v>
      </c>
      <c r="H16" s="41" t="str">
        <f aca="false">IF(H12&lt;$B$2,"×",IF(H12&gt;$H$2,"×",IF(H14="土","休",IF(H14="日","休","○"))))</f>
        <v>×</v>
      </c>
      <c r="I16" s="41" t="str">
        <f aca="false">IF(I12&lt;$B$2,"×",IF(I12&gt;$H$2,"×",IF(I14="土","休",IF(I14="日","休","○"))))</f>
        <v>×</v>
      </c>
      <c r="J16" s="41" t="str">
        <f aca="false">IF(J12&lt;$B$2,"×",IF(J12&gt;$H$2,"×",IF(J14="土","休",IF(J14="日","休","○"))))</f>
        <v>×</v>
      </c>
      <c r="K16" s="41" t="str">
        <f aca="false">IF(K12&lt;$B$2,"×",IF(K12&gt;$H$2,"×",IF(K14="土","休",IF(K14="日","休","○"))))</f>
        <v>×</v>
      </c>
      <c r="L16" s="41" t="str">
        <f aca="false">IF(L12&lt;$B$2,"×",IF(L12&gt;$H$2,"×",IF(L14="土","休",IF(L14="日","休","○"))))</f>
        <v>×</v>
      </c>
      <c r="M16" s="41" t="str">
        <f aca="false">IF(M12&lt;$B$2,"×",IF(M12&gt;$H$2,"×",IF(M14="土","休",IF(M14="日","休","○"))))</f>
        <v>×</v>
      </c>
      <c r="N16" s="41" t="str">
        <f aca="false">IF(N12&lt;$B$2,"×",IF(N12&gt;$H$2,"×",IF(N14="土","休",IF(N14="日","休","○"))))</f>
        <v>×</v>
      </c>
      <c r="O16" s="41" t="str">
        <f aca="false">IF(O12&lt;$B$2,"×",IF(O12&gt;$H$2,"×",IF(O14="土","休",IF(O14="日","休","○"))))</f>
        <v>×</v>
      </c>
      <c r="P16" s="41" t="str">
        <f aca="false">IF(P12&lt;$B$2,"×",IF(P12&gt;$H$2,"×",IF(P14="土","休",IF(P14="日","休","○"))))</f>
        <v>×</v>
      </c>
      <c r="Q16" s="41" t="str">
        <f aca="false">IF(Q12&lt;$B$2,"×",IF(Q12&gt;$H$2,"×",IF(Q14="土","休",IF(Q14="日","休","○"))))</f>
        <v>×</v>
      </c>
      <c r="R16" s="41" t="str">
        <f aca="false">IF(R12&lt;$B$2,"×",IF(R12&gt;$H$2,"×",IF(R14="土","休",IF(R14="日","休","○"))))</f>
        <v>×</v>
      </c>
      <c r="S16" s="41" t="str">
        <f aca="false">IF(S12&lt;$B$2,"×",IF(S12&gt;$H$2,"×",IF(S14="土","休",IF(S14="日","休","○"))))</f>
        <v>×</v>
      </c>
      <c r="T16" s="41" t="str">
        <f aca="false">IF(T12&lt;$B$2,"×",IF(T12&gt;$H$2,"×",IF(T14="土","休",IF(T14="日","休","○"))))</f>
        <v>×</v>
      </c>
      <c r="U16" s="41" t="str">
        <f aca="false">IF(U12&lt;$B$2,"×",IF(U12&gt;$H$2,"×",IF(U14="土","休",IF(U14="日","休","○"))))</f>
        <v>×</v>
      </c>
      <c r="V16" s="41" t="str">
        <f aca="false">IF(V12&lt;$B$2,"×",IF(V12&gt;$H$2,"×",IF(V14="土","休",IF(V14="日","休","○"))))</f>
        <v>×</v>
      </c>
      <c r="W16" s="41" t="str">
        <f aca="false">IF(W12&lt;$B$2,"×",IF(W12&gt;$H$2,"×",IF(W14="土","休",IF(W14="日","休","○"))))</f>
        <v>×</v>
      </c>
      <c r="X16" s="41" t="str">
        <f aca="false">IF(X12&lt;$B$2,"×",IF(X12&gt;$H$2,"×",IF(X14="土","休",IF(X14="日","休","○"))))</f>
        <v>×</v>
      </c>
      <c r="Y16" s="41" t="str">
        <f aca="false">IF(Y12&lt;$B$2,"×",IF(Y12&gt;$H$2,"×",IF(Y14="土","休",IF(Y14="日","休","○"))))</f>
        <v>×</v>
      </c>
      <c r="Z16" s="41" t="str">
        <f aca="false">IF(Z12&lt;$B$2,"×",IF(Z12&gt;$H$2,"×",IF(Z14="土","休",IF(Z14="日","休","○"))))</f>
        <v>×</v>
      </c>
      <c r="AA16" s="41" t="str">
        <f aca="false">IF(AA12&lt;$B$2,"×",IF(AA12&gt;$H$2,"×",IF(AA14="土","休",IF(AA14="日","休","○"))))</f>
        <v>×</v>
      </c>
      <c r="AB16" s="41" t="str">
        <f aca="false">IF(AB12&lt;$B$2,"×",IF(AB12&gt;$H$2,"×",IF(AB14="土","休",IF(AB14="日","休","○"))))</f>
        <v>×</v>
      </c>
      <c r="AC16" s="41" t="str">
        <f aca="false">IF(AC12&lt;$B$2,"×",IF(AC12&gt;$H$2,"×",IF(AC14="土","休",IF(AC14="日","休","○"))))</f>
        <v>×</v>
      </c>
      <c r="AD16" s="41" t="str">
        <f aca="false">IF(AD12&lt;$B$2,"×",IF(AD12&gt;$H$2,"×",IF(AD14="土","休",IF(AD14="日","休","○"))))</f>
        <v>×</v>
      </c>
      <c r="AE16" s="41" t="str">
        <f aca="false">IF(AE12&lt;$B$2,"×",IF(AE12&gt;$H$2,"×",IF(AE14="土","休",IF(AE14="日","休","○"))))</f>
        <v>×</v>
      </c>
      <c r="AF16" s="57" t="str">
        <f aca="false">IF(AF12&lt;$B$2,"×",IF(AF12&gt;$H$2,"×",IF(AF14="土","休",IF(AF14="日","休","○"))))</f>
        <v>×</v>
      </c>
      <c r="AH16" s="34" t="s">
        <v>19</v>
      </c>
      <c r="AI16" s="35" t="n">
        <f aca="false">COUNTIF(B17:AF17,"休")</f>
        <v>0</v>
      </c>
    </row>
    <row r="17" customFormat="false" ht="19.5" hidden="false" customHeight="false" outlineLevel="0" collapsed="false">
      <c r="A17" s="44" t="s">
        <v>20</v>
      </c>
      <c r="B17" s="58" t="str">
        <f aca="false">IF(B16="×","-","")</f>
        <v>-</v>
      </c>
      <c r="C17" s="58" t="str">
        <f aca="false">IF(C16="×","-","")</f>
        <v>-</v>
      </c>
      <c r="D17" s="58" t="str">
        <f aca="false">IF(D16="×","-","")</f>
        <v>-</v>
      </c>
      <c r="E17" s="58" t="str">
        <f aca="false">IF(E16="×","-","")</f>
        <v>-</v>
      </c>
      <c r="F17" s="58" t="str">
        <f aca="false">IF(F16="×","-","")</f>
        <v>-</v>
      </c>
      <c r="G17" s="58" t="str">
        <f aca="false">IF(G16="×","-","")</f>
        <v>-</v>
      </c>
      <c r="H17" s="58" t="str">
        <f aca="false">IF(H16="×","-","")</f>
        <v>-</v>
      </c>
      <c r="I17" s="58" t="str">
        <f aca="false">IF(I16="×","-","")</f>
        <v>-</v>
      </c>
      <c r="J17" s="58" t="str">
        <f aca="false">IF(J16="×","-","")</f>
        <v>-</v>
      </c>
      <c r="K17" s="58" t="str">
        <f aca="false">IF(K16="×","-","")</f>
        <v>-</v>
      </c>
      <c r="L17" s="58" t="str">
        <f aca="false">IF(L16="×","-","")</f>
        <v>-</v>
      </c>
      <c r="M17" s="58" t="str">
        <f aca="false">IF(M16="×","-","")</f>
        <v>-</v>
      </c>
      <c r="N17" s="58" t="str">
        <f aca="false">IF(N16="×","-","")</f>
        <v>-</v>
      </c>
      <c r="O17" s="58" t="str">
        <f aca="false">IF(O16="×","-","")</f>
        <v>-</v>
      </c>
      <c r="P17" s="58" t="str">
        <f aca="false">IF(P16="×","-","")</f>
        <v>-</v>
      </c>
      <c r="Q17" s="58" t="str">
        <f aca="false">IF(Q16="×","-","")</f>
        <v>-</v>
      </c>
      <c r="R17" s="58" t="str">
        <f aca="false">IF(R16="×","-","")</f>
        <v>-</v>
      </c>
      <c r="S17" s="58" t="str">
        <f aca="false">IF(S16="×","-","")</f>
        <v>-</v>
      </c>
      <c r="T17" s="58" t="str">
        <f aca="false">IF(T16="×","-","")</f>
        <v>-</v>
      </c>
      <c r="U17" s="58" t="str">
        <f aca="false">IF(U16="×","-","")</f>
        <v>-</v>
      </c>
      <c r="V17" s="58" t="str">
        <f aca="false">IF(V16="×","-","")</f>
        <v>-</v>
      </c>
      <c r="W17" s="58" t="str">
        <f aca="false">IF(W16="×","-","")</f>
        <v>-</v>
      </c>
      <c r="X17" s="58" t="str">
        <f aca="false">IF(X16="×","-","")</f>
        <v>-</v>
      </c>
      <c r="Y17" s="58" t="str">
        <f aca="false">IF(Y16="×","-","")</f>
        <v>-</v>
      </c>
      <c r="Z17" s="58" t="str">
        <f aca="false">IF(Z16="×","-","")</f>
        <v>-</v>
      </c>
      <c r="AA17" s="58" t="str">
        <f aca="false">IF(AA16="×","-","")</f>
        <v>-</v>
      </c>
      <c r="AB17" s="58" t="str">
        <f aca="false">IF(AB16="×","-","")</f>
        <v>-</v>
      </c>
      <c r="AC17" s="58" t="str">
        <f aca="false">IF(AC16="×","-","")</f>
        <v>-</v>
      </c>
      <c r="AD17" s="58" t="str">
        <f aca="false">IF(AD16="×","-","")</f>
        <v>-</v>
      </c>
      <c r="AE17" s="58" t="str">
        <f aca="false">IF(AE16="×","-","")</f>
        <v>-</v>
      </c>
      <c r="AF17" s="59" t="str">
        <f aca="false">IF(AF16="×","-","")</f>
        <v>-</v>
      </c>
      <c r="AH17" s="45" t="s">
        <v>14</v>
      </c>
      <c r="AI17" s="46" t="str">
        <f aca="false">IFERROR(ROUND(AI16/AI13*100,1),"-")</f>
        <v>-</v>
      </c>
    </row>
    <row r="18" customFormat="false" ht="20.25" hidden="false" customHeight="false" outlineLevel="0" collapsed="false">
      <c r="A18" s="47" t="s">
        <v>21</v>
      </c>
      <c r="B18" s="60" t="str">
        <f aca="false">AA11</f>
        <v>-</v>
      </c>
      <c r="C18" s="60"/>
      <c r="D18" s="49" t="str">
        <f aca="false">IF(COUNTIF(D16:J16,"○")=0,"-",IF(COUNTIF(D17:J17,"休")&gt;=COUNTIF(D16:J16,"休"),"OK","NG"))</f>
        <v>-</v>
      </c>
      <c r="E18" s="49"/>
      <c r="F18" s="49"/>
      <c r="G18" s="49"/>
      <c r="H18" s="49"/>
      <c r="I18" s="49"/>
      <c r="J18" s="49"/>
      <c r="K18" s="49" t="str">
        <f aca="false">IF(COUNTIF(K16:Q16,"○")=0,"-",IF(COUNTIF(K17:Q17,"休")&gt;=COUNTIF(K16:Q16,"休"),"OK","NG"))</f>
        <v>-</v>
      </c>
      <c r="L18" s="49"/>
      <c r="M18" s="49"/>
      <c r="N18" s="49"/>
      <c r="O18" s="49"/>
      <c r="P18" s="49"/>
      <c r="Q18" s="49"/>
      <c r="R18" s="49" t="str">
        <f aca="false">IF(COUNTIF(R16:X16,"○")=0,"-",IF(COUNTIF(R17:X17,"休")&gt;=COUNTIF(R16:X16,"休"),"OK","NG"))</f>
        <v>-</v>
      </c>
      <c r="S18" s="49"/>
      <c r="T18" s="49"/>
      <c r="U18" s="49"/>
      <c r="V18" s="49"/>
      <c r="W18" s="49"/>
      <c r="X18" s="49"/>
      <c r="Y18" s="49" t="str">
        <f aca="false">IF(COUNTIF(Y16:AE16,"○")=0,"-",IF(COUNTIF(Y17:AE17,"休")&gt;=COUNTIF(Y16:AE16,"休"),"OK","NG"))</f>
        <v>-</v>
      </c>
      <c r="Z18" s="49"/>
      <c r="AA18" s="49"/>
      <c r="AB18" s="49"/>
      <c r="AC18" s="49"/>
      <c r="AD18" s="49"/>
      <c r="AE18" s="49"/>
      <c r="AF18" s="61" t="str">
        <f aca="false">IF(COUNTIF(AF16,"×")+COUNTIF(B23:G23,"×")=7,"-",IF((COUNTIF(AF17,"休")+COUNTIF(B24:G24,"休"))&gt;=(COUNTIF(AF16,"休")+COUNTIF(B23:G23,"休")),"OK","NG"))</f>
        <v>-</v>
      </c>
      <c r="AH18" s="52" t="s">
        <v>22</v>
      </c>
      <c r="AI18" s="53" t="str">
        <f aca="false">IFERROR(IF(AI13=0,"-",IF(AI15&gt;=28.5,IF(AI17&gt;=28.5,"OK","NG"),IF(AI17&gt;=AI15,"OK","NG"))),"-")</f>
        <v>-</v>
      </c>
    </row>
    <row r="19" customFormat="false" ht="19.5" hidden="false" customHeight="false" outlineLevel="0" collapsed="false">
      <c r="A19" s="24"/>
      <c r="B19" s="25" t="n">
        <f aca="false">DATE($A$4,$A20,B20)</f>
        <v>45444</v>
      </c>
      <c r="C19" s="25" t="n">
        <f aca="false">DATE($A$4,$A20,C20)</f>
        <v>45445</v>
      </c>
      <c r="D19" s="25" t="n">
        <f aca="false">DATE($A$4,$A20,D20)</f>
        <v>45446</v>
      </c>
      <c r="E19" s="25" t="n">
        <f aca="false">DATE($A$4,$A20,E20)</f>
        <v>45447</v>
      </c>
      <c r="F19" s="25" t="n">
        <f aca="false">DATE($A$4,$A20,F20)</f>
        <v>45448</v>
      </c>
      <c r="G19" s="25" t="n">
        <f aca="false">DATE($A$4,$A20,G20)</f>
        <v>45449</v>
      </c>
      <c r="H19" s="25" t="n">
        <f aca="false">DATE($A$4,$A20,H20)</f>
        <v>45450</v>
      </c>
      <c r="I19" s="25" t="n">
        <f aca="false">DATE($A$4,$A20,I20)</f>
        <v>45451</v>
      </c>
      <c r="J19" s="25" t="n">
        <f aca="false">DATE($A$4,$A20,J20)</f>
        <v>45452</v>
      </c>
      <c r="K19" s="25" t="n">
        <f aca="false">DATE($A$4,$A20,K20)</f>
        <v>45453</v>
      </c>
      <c r="L19" s="25" t="n">
        <f aca="false">DATE($A$4,$A20,L20)</f>
        <v>45454</v>
      </c>
      <c r="M19" s="25" t="n">
        <f aca="false">DATE($A$4,$A20,M20)</f>
        <v>45455</v>
      </c>
      <c r="N19" s="25" t="n">
        <f aca="false">DATE($A$4,$A20,N20)</f>
        <v>45456</v>
      </c>
      <c r="O19" s="25" t="n">
        <f aca="false">DATE($A$4,$A20,O20)</f>
        <v>45457</v>
      </c>
      <c r="P19" s="25" t="n">
        <f aca="false">DATE($A$4,$A20,P20)</f>
        <v>45458</v>
      </c>
      <c r="Q19" s="25" t="n">
        <f aca="false">DATE($A$4,$A20,Q20)</f>
        <v>45459</v>
      </c>
      <c r="R19" s="25" t="n">
        <f aca="false">DATE($A$4,$A20,R20)</f>
        <v>45460</v>
      </c>
      <c r="S19" s="25" t="n">
        <f aca="false">DATE($A$4,$A20,S20)</f>
        <v>45461</v>
      </c>
      <c r="T19" s="25" t="n">
        <f aca="false">DATE($A$4,$A20,T20)</f>
        <v>45462</v>
      </c>
      <c r="U19" s="25" t="n">
        <f aca="false">DATE($A$4,$A20,U20)</f>
        <v>45463</v>
      </c>
      <c r="V19" s="25" t="n">
        <f aca="false">DATE($A$4,$A20,V20)</f>
        <v>45464</v>
      </c>
      <c r="W19" s="25" t="n">
        <f aca="false">DATE($A$4,$A20,W20)</f>
        <v>45465</v>
      </c>
      <c r="X19" s="25" t="n">
        <f aca="false">DATE($A$4,$A20,X20)</f>
        <v>45466</v>
      </c>
      <c r="Y19" s="25" t="n">
        <f aca="false">DATE($A$4,$A20,Y20)</f>
        <v>45467</v>
      </c>
      <c r="Z19" s="25" t="n">
        <f aca="false">DATE($A$4,$A20,Z20)</f>
        <v>45468</v>
      </c>
      <c r="AA19" s="25" t="n">
        <f aca="false">DATE($A$4,$A20,AA20)</f>
        <v>45469</v>
      </c>
      <c r="AB19" s="25" t="n">
        <f aca="false">DATE($A$4,$A20,AB20)</f>
        <v>45470</v>
      </c>
      <c r="AC19" s="25" t="n">
        <f aca="false">DATE($A$4,$A20,AC20)</f>
        <v>45471</v>
      </c>
      <c r="AD19" s="25" t="n">
        <f aca="false">DATE($A$4,$A20,AD20)</f>
        <v>45472</v>
      </c>
      <c r="AE19" s="25" t="n">
        <f aca="false">DATE($A$4,$A20,AE20)</f>
        <v>45473</v>
      </c>
      <c r="AF19" s="25"/>
    </row>
    <row r="20" customFormat="false" ht="18.75" hidden="false" customHeight="false" outlineLevel="0" collapsed="false">
      <c r="A20" s="26" t="n">
        <v>6</v>
      </c>
      <c r="B20" s="27" t="n">
        <v>1</v>
      </c>
      <c r="C20" s="28" t="n">
        <v>2</v>
      </c>
      <c r="D20" s="28" t="n">
        <v>3</v>
      </c>
      <c r="E20" s="28" t="n">
        <v>4</v>
      </c>
      <c r="F20" s="28" t="n">
        <v>5</v>
      </c>
      <c r="G20" s="28" t="n">
        <v>6</v>
      </c>
      <c r="H20" s="28" t="n">
        <v>7</v>
      </c>
      <c r="I20" s="28" t="n">
        <v>8</v>
      </c>
      <c r="J20" s="28" t="n">
        <v>9</v>
      </c>
      <c r="K20" s="28" t="n">
        <v>10</v>
      </c>
      <c r="L20" s="28" t="n">
        <v>11</v>
      </c>
      <c r="M20" s="28" t="n">
        <v>12</v>
      </c>
      <c r="N20" s="28" t="n">
        <v>13</v>
      </c>
      <c r="O20" s="28" t="n">
        <v>14</v>
      </c>
      <c r="P20" s="28" t="n">
        <v>15</v>
      </c>
      <c r="Q20" s="28" t="n">
        <v>16</v>
      </c>
      <c r="R20" s="28" t="n">
        <v>17</v>
      </c>
      <c r="S20" s="28" t="n">
        <v>18</v>
      </c>
      <c r="T20" s="28" t="n">
        <v>19</v>
      </c>
      <c r="U20" s="28" t="n">
        <v>20</v>
      </c>
      <c r="V20" s="28" t="n">
        <v>21</v>
      </c>
      <c r="W20" s="28" t="n">
        <v>22</v>
      </c>
      <c r="X20" s="28" t="n">
        <v>23</v>
      </c>
      <c r="Y20" s="28" t="n">
        <v>24</v>
      </c>
      <c r="Z20" s="28" t="n">
        <v>25</v>
      </c>
      <c r="AA20" s="28" t="n">
        <v>26</v>
      </c>
      <c r="AB20" s="28" t="n">
        <v>27</v>
      </c>
      <c r="AC20" s="28" t="n">
        <v>28</v>
      </c>
      <c r="AD20" s="28" t="n">
        <v>29</v>
      </c>
      <c r="AE20" s="29" t="n">
        <v>30</v>
      </c>
      <c r="AH20" s="30" t="s">
        <v>11</v>
      </c>
      <c r="AI20" s="31" t="n">
        <f aca="false">COUNTIF(B23:AE23,"○")+AI21</f>
        <v>0</v>
      </c>
    </row>
    <row r="21" customFormat="false" ht="18.75" hidden="false" customHeight="false" outlineLevel="0" collapsed="false">
      <c r="A21" s="26"/>
      <c r="B21" s="32" t="str">
        <f aca="false">TEXT(B19,"aaa")</f>
        <v>土</v>
      </c>
      <c r="C21" s="20" t="str">
        <f aca="false">TEXT(C19,"aaa")</f>
        <v>日</v>
      </c>
      <c r="D21" s="20" t="str">
        <f aca="false">TEXT(D19,"aaa")</f>
        <v>月</v>
      </c>
      <c r="E21" s="20" t="str">
        <f aca="false">TEXT(E19,"aaa")</f>
        <v>火</v>
      </c>
      <c r="F21" s="20" t="str">
        <f aca="false">TEXT(F19,"aaa")</f>
        <v>水</v>
      </c>
      <c r="G21" s="20" t="str">
        <f aca="false">TEXT(G19,"aaa")</f>
        <v>木</v>
      </c>
      <c r="H21" s="20" t="str">
        <f aca="false">TEXT(H19,"aaa")</f>
        <v>金</v>
      </c>
      <c r="I21" s="20" t="str">
        <f aca="false">TEXT(I19,"aaa")</f>
        <v>土</v>
      </c>
      <c r="J21" s="20" t="str">
        <f aca="false">TEXT(J19,"aaa")</f>
        <v>日</v>
      </c>
      <c r="K21" s="20" t="str">
        <f aca="false">TEXT(K19,"aaa")</f>
        <v>月</v>
      </c>
      <c r="L21" s="20" t="str">
        <f aca="false">TEXT(L19,"aaa")</f>
        <v>火</v>
      </c>
      <c r="M21" s="20" t="str">
        <f aca="false">TEXT(M19,"aaa")</f>
        <v>水</v>
      </c>
      <c r="N21" s="20" t="str">
        <f aca="false">TEXT(N19,"aaa")</f>
        <v>木</v>
      </c>
      <c r="O21" s="20" t="str">
        <f aca="false">TEXT(O19,"aaa")</f>
        <v>金</v>
      </c>
      <c r="P21" s="20" t="str">
        <f aca="false">TEXT(P19,"aaa")</f>
        <v>土</v>
      </c>
      <c r="Q21" s="20" t="str">
        <f aca="false">TEXT(Q19,"aaa")</f>
        <v>日</v>
      </c>
      <c r="R21" s="20" t="str">
        <f aca="false">TEXT(R19,"aaa")</f>
        <v>月</v>
      </c>
      <c r="S21" s="20" t="str">
        <f aca="false">TEXT(S19,"aaa")</f>
        <v>火</v>
      </c>
      <c r="T21" s="20" t="str">
        <f aca="false">TEXT(T19,"aaa")</f>
        <v>水</v>
      </c>
      <c r="U21" s="20" t="str">
        <f aca="false">TEXT(U19,"aaa")</f>
        <v>木</v>
      </c>
      <c r="V21" s="20" t="str">
        <f aca="false">TEXT(V19,"aaa")</f>
        <v>金</v>
      </c>
      <c r="W21" s="20" t="str">
        <f aca="false">TEXT(W19,"aaa")</f>
        <v>土</v>
      </c>
      <c r="X21" s="20" t="str">
        <f aca="false">TEXT(X19,"aaa")</f>
        <v>日</v>
      </c>
      <c r="Y21" s="20" t="str">
        <f aca="false">TEXT(Y19,"aaa")</f>
        <v>月</v>
      </c>
      <c r="Z21" s="20" t="str">
        <f aca="false">TEXT(Z19,"aaa")</f>
        <v>火</v>
      </c>
      <c r="AA21" s="20" t="str">
        <f aca="false">TEXT(AA19,"aaa")</f>
        <v>水</v>
      </c>
      <c r="AB21" s="20" t="str">
        <f aca="false">TEXT(AB19,"aaa")</f>
        <v>木</v>
      </c>
      <c r="AC21" s="20" t="str">
        <f aca="false">TEXT(AC19,"aaa")</f>
        <v>金</v>
      </c>
      <c r="AD21" s="20" t="str">
        <f aca="false">TEXT(AD19,"aaa")</f>
        <v>土</v>
      </c>
      <c r="AE21" s="33" t="str">
        <f aca="false">TEXT(AE19,"aaa")</f>
        <v>日</v>
      </c>
      <c r="AF21" s="19"/>
      <c r="AH21" s="34" t="s">
        <v>17</v>
      </c>
      <c r="AI21" s="35" t="n">
        <f aca="false">COUNTIF(B23:AE23,"休")</f>
        <v>0</v>
      </c>
    </row>
    <row r="22" customFormat="false" ht="19.5" hidden="false" customHeight="false" outlineLevel="0" collapsed="false">
      <c r="A22" s="26"/>
      <c r="B22" s="36" t="str">
        <f aca="false">IF(COUNTIF(syukujitsu!$A$2:$A$53,2024年度!B19)&gt;0,"祝日","-")</f>
        <v>-</v>
      </c>
      <c r="C22" s="37" t="str">
        <f aca="false">IF(COUNTIF(syukujitsu!$A$2:$A$53,2024年度!C19)&gt;0,"祝日","-")</f>
        <v>-</v>
      </c>
      <c r="D22" s="37" t="str">
        <f aca="false">IF(COUNTIF(syukujitsu!$A$2:$A$53,2024年度!D19)&gt;0,"祝日","-")</f>
        <v>-</v>
      </c>
      <c r="E22" s="37" t="str">
        <f aca="false">IF(COUNTIF(syukujitsu!$A$2:$A$53,2024年度!E19)&gt;0,"祝日","-")</f>
        <v>-</v>
      </c>
      <c r="F22" s="37" t="str">
        <f aca="false">IF(COUNTIF(syukujitsu!$A$2:$A$53,2024年度!F19)&gt;0,"祝日","-")</f>
        <v>-</v>
      </c>
      <c r="G22" s="37" t="str">
        <f aca="false">IF(COUNTIF(syukujitsu!$A$2:$A$53,2024年度!G19)&gt;0,"祝日","-")</f>
        <v>-</v>
      </c>
      <c r="H22" s="37" t="str">
        <f aca="false">IF(COUNTIF(syukujitsu!$A$2:$A$53,2024年度!H19)&gt;0,"祝日","-")</f>
        <v>-</v>
      </c>
      <c r="I22" s="37" t="str">
        <f aca="false">IF(COUNTIF(syukujitsu!$A$2:$A$53,2024年度!I19)&gt;0,"祝日","-")</f>
        <v>-</v>
      </c>
      <c r="J22" s="37" t="str">
        <f aca="false">IF(COUNTIF(syukujitsu!$A$2:$A$53,2024年度!J19)&gt;0,"祝日","-")</f>
        <v>-</v>
      </c>
      <c r="K22" s="37" t="str">
        <f aca="false">IF(COUNTIF(syukujitsu!$A$2:$A$53,2024年度!K19)&gt;0,"祝日","-")</f>
        <v>-</v>
      </c>
      <c r="L22" s="37" t="str">
        <f aca="false">IF(COUNTIF(syukujitsu!$A$2:$A$53,2024年度!L19)&gt;0,"祝日","-")</f>
        <v>-</v>
      </c>
      <c r="M22" s="37" t="str">
        <f aca="false">IF(COUNTIF(syukujitsu!$A$2:$A$53,2024年度!M19)&gt;0,"祝日","-")</f>
        <v>-</v>
      </c>
      <c r="N22" s="37" t="str">
        <f aca="false">IF(COUNTIF(syukujitsu!$A$2:$A$53,2024年度!N19)&gt;0,"祝日","-")</f>
        <v>-</v>
      </c>
      <c r="O22" s="37" t="str">
        <f aca="false">IF(COUNTIF(syukujitsu!$A$2:$A$53,2024年度!O19)&gt;0,"祝日","-")</f>
        <v>-</v>
      </c>
      <c r="P22" s="37" t="str">
        <f aca="false">IF(COUNTIF(syukujitsu!$A$2:$A$53,2024年度!P19)&gt;0,"祝日","-")</f>
        <v>-</v>
      </c>
      <c r="Q22" s="37" t="str">
        <f aca="false">IF(COUNTIF(syukujitsu!$A$2:$A$53,2024年度!Q19)&gt;0,"祝日","-")</f>
        <v>-</v>
      </c>
      <c r="R22" s="37" t="str">
        <f aca="false">IF(COUNTIF(syukujitsu!$A$2:$A$53,2024年度!R19)&gt;0,"祝日","-")</f>
        <v>-</v>
      </c>
      <c r="S22" s="37" t="str">
        <f aca="false">IF(COUNTIF(syukujitsu!$A$2:$A$53,2024年度!S19)&gt;0,"祝日","-")</f>
        <v>-</v>
      </c>
      <c r="T22" s="37" t="str">
        <f aca="false">IF(COUNTIF(syukujitsu!$A$2:$A$53,2024年度!T19)&gt;0,"祝日","-")</f>
        <v>-</v>
      </c>
      <c r="U22" s="37" t="str">
        <f aca="false">IF(COUNTIF(syukujitsu!$A$2:$A$53,2024年度!U19)&gt;0,"祝日","-")</f>
        <v>-</v>
      </c>
      <c r="V22" s="37" t="str">
        <f aca="false">IF(COUNTIF(syukujitsu!$A$2:$A$53,2024年度!V19)&gt;0,"祝日","-")</f>
        <v>-</v>
      </c>
      <c r="W22" s="37" t="str">
        <f aca="false">IF(COUNTIF(syukujitsu!$A$2:$A$53,2024年度!W19)&gt;0,"祝日","-")</f>
        <v>-</v>
      </c>
      <c r="X22" s="37" t="str">
        <f aca="false">IF(COUNTIF(syukujitsu!$A$2:$A$53,2024年度!X19)&gt;0,"祝日","-")</f>
        <v>-</v>
      </c>
      <c r="Y22" s="37" t="str">
        <f aca="false">IF(COUNTIF(syukujitsu!$A$2:$A$53,2024年度!Y19)&gt;0,"祝日","-")</f>
        <v>-</v>
      </c>
      <c r="Z22" s="37" t="str">
        <f aca="false">IF(COUNTIF(syukujitsu!$A$2:$A$53,2024年度!Z19)&gt;0,"祝日","-")</f>
        <v>-</v>
      </c>
      <c r="AA22" s="37" t="str">
        <f aca="false">IF(COUNTIF(syukujitsu!$A$2:$A$53,2024年度!AA19)&gt;0,"祝日","-")</f>
        <v>-</v>
      </c>
      <c r="AB22" s="37" t="str">
        <f aca="false">IF(COUNTIF(syukujitsu!$A$2:$A$53,2024年度!AB19)&gt;0,"祝日","-")</f>
        <v>-</v>
      </c>
      <c r="AC22" s="37" t="str">
        <f aca="false">IF(COUNTIF(syukujitsu!$A$2:$A$53,2024年度!AC19)&gt;0,"祝日","-")</f>
        <v>-</v>
      </c>
      <c r="AD22" s="37" t="str">
        <f aca="false">IF(COUNTIF(syukujitsu!$A$2:$A$53,2024年度!AD19)&gt;0,"祝日","-")</f>
        <v>-</v>
      </c>
      <c r="AE22" s="38" t="str">
        <f aca="false">IF(COUNTIF(syukujitsu!$A$2:$A$53,2024年度!AE19)&gt;0,"祝日","-")</f>
        <v>-</v>
      </c>
      <c r="AF22" s="19"/>
      <c r="AH22" s="34" t="s">
        <v>18</v>
      </c>
      <c r="AI22" s="39" t="str">
        <f aca="false">IFERROR(ROUND(AI21/AI20*100,1),"-")</f>
        <v>-</v>
      </c>
    </row>
    <row r="23" customFormat="false" ht="19.5" hidden="false" customHeight="false" outlineLevel="0" collapsed="false">
      <c r="A23" s="40" t="s">
        <v>11</v>
      </c>
      <c r="B23" s="41" t="str">
        <f aca="false">IF(B19&lt;$B$2,"×",IF(B19&gt;$H$2,"×",IF(B21="土","休",IF(B21="日","休","○"))))</f>
        <v>×</v>
      </c>
      <c r="C23" s="41" t="str">
        <f aca="false">IF(C19&lt;$B$2,"×",IF(C19&gt;$H$2,"×",IF(C21="土","休",IF(C21="日","休","○"))))</f>
        <v>×</v>
      </c>
      <c r="D23" s="41" t="str">
        <f aca="false">IF(D19&lt;$B$2,"×",IF(D19&gt;$H$2,"×",IF(D21="土","休",IF(D21="日","休","○"))))</f>
        <v>×</v>
      </c>
      <c r="E23" s="41" t="str">
        <f aca="false">IF(E19&lt;$B$2,"×",IF(E19&gt;$H$2,"×",IF(E21="土","休",IF(E21="日","休","○"))))</f>
        <v>×</v>
      </c>
      <c r="F23" s="41" t="str">
        <f aca="false">IF(F19&lt;$B$2,"×",IF(F19&gt;$H$2,"×",IF(F21="土","休",IF(F21="日","休","○"))))</f>
        <v>×</v>
      </c>
      <c r="G23" s="41" t="str">
        <f aca="false">IF(G19&lt;$B$2,"×",IF(G19&gt;$H$2,"×",IF(G21="土","休",IF(G21="日","休","○"))))</f>
        <v>×</v>
      </c>
      <c r="H23" s="41" t="str">
        <f aca="false">IF(H19&lt;$B$2,"×",IF(H19&gt;$H$2,"×",IF(H21="土","休",IF(H21="日","休","○"))))</f>
        <v>×</v>
      </c>
      <c r="I23" s="41" t="str">
        <f aca="false">IF(I19&lt;$B$2,"×",IF(I19&gt;$H$2,"×",IF(I21="土","休",IF(I21="日","休","○"))))</f>
        <v>×</v>
      </c>
      <c r="J23" s="41" t="str">
        <f aca="false">IF(J19&lt;$B$2,"×",IF(J19&gt;$H$2,"×",IF(J21="土","休",IF(J21="日","休","○"))))</f>
        <v>×</v>
      </c>
      <c r="K23" s="41" t="str">
        <f aca="false">IF(K19&lt;$B$2,"×",IF(K19&gt;$H$2,"×",IF(K21="土","休",IF(K21="日","休","○"))))</f>
        <v>×</v>
      </c>
      <c r="L23" s="41" t="str">
        <f aca="false">IF(L19&lt;$B$2,"×",IF(L19&gt;$H$2,"×",IF(L21="土","休",IF(L21="日","休","○"))))</f>
        <v>×</v>
      </c>
      <c r="M23" s="41" t="str">
        <f aca="false">IF(M19&lt;$B$2,"×",IF(M19&gt;$H$2,"×",IF(M21="土","休",IF(M21="日","休","○"))))</f>
        <v>×</v>
      </c>
      <c r="N23" s="41" t="str">
        <f aca="false">IF(N19&lt;$B$2,"×",IF(N19&gt;$H$2,"×",IF(N21="土","休",IF(N21="日","休","○"))))</f>
        <v>×</v>
      </c>
      <c r="O23" s="41" t="str">
        <f aca="false">IF(O19&lt;$B$2,"×",IF(O19&gt;$H$2,"×",IF(O21="土","休",IF(O21="日","休","○"))))</f>
        <v>×</v>
      </c>
      <c r="P23" s="41" t="str">
        <f aca="false">IF(P19&lt;$B$2,"×",IF(P19&gt;$H$2,"×",IF(P21="土","休",IF(P21="日","休","○"))))</f>
        <v>×</v>
      </c>
      <c r="Q23" s="41" t="str">
        <f aca="false">IF(Q19&lt;$B$2,"×",IF(Q19&gt;$H$2,"×",IF(Q21="土","休",IF(Q21="日","休","○"))))</f>
        <v>×</v>
      </c>
      <c r="R23" s="41" t="str">
        <f aca="false">IF(R19&lt;$B$2,"×",IF(R19&gt;$H$2,"×",IF(R21="土","休",IF(R21="日","休","○"))))</f>
        <v>×</v>
      </c>
      <c r="S23" s="41" t="str">
        <f aca="false">IF(S19&lt;$B$2,"×",IF(S19&gt;$H$2,"×",IF(S21="土","休",IF(S21="日","休","○"))))</f>
        <v>×</v>
      </c>
      <c r="T23" s="41" t="str">
        <f aca="false">IF(T19&lt;$B$2,"×",IF(T19&gt;$H$2,"×",IF(T21="土","休",IF(T21="日","休","○"))))</f>
        <v>×</v>
      </c>
      <c r="U23" s="41" t="str">
        <f aca="false">IF(U19&lt;$B$2,"×",IF(U19&gt;$H$2,"×",IF(U21="土","休",IF(U21="日","休","○"))))</f>
        <v>×</v>
      </c>
      <c r="V23" s="41" t="str">
        <f aca="false">IF(V19&lt;$B$2,"×",IF(V19&gt;$H$2,"×",IF(V21="土","休",IF(V21="日","休","○"))))</f>
        <v>×</v>
      </c>
      <c r="W23" s="41" t="str">
        <f aca="false">IF(W19&lt;$B$2,"×",IF(W19&gt;$H$2,"×",IF(W21="土","休",IF(W21="日","休","○"))))</f>
        <v>×</v>
      </c>
      <c r="X23" s="41" t="str">
        <f aca="false">IF(X19&lt;$B$2,"×",IF(X19&gt;$H$2,"×",IF(X21="土","休",IF(X21="日","休","○"))))</f>
        <v>×</v>
      </c>
      <c r="Y23" s="41" t="str">
        <f aca="false">IF(Y19&lt;$B$2,"×",IF(Y19&gt;$H$2,"×",IF(Y21="土","休",IF(Y21="日","休","○"))))</f>
        <v>×</v>
      </c>
      <c r="Z23" s="41" t="str">
        <f aca="false">IF(Z19&lt;$B$2,"×",IF(Z19&gt;$H$2,"×",IF(Z21="土","休",IF(Z21="日","休","○"))))</f>
        <v>×</v>
      </c>
      <c r="AA23" s="41" t="str">
        <f aca="false">IF(AA19&lt;$B$2,"×",IF(AA19&gt;$H$2,"×",IF(AA21="土","休",IF(AA21="日","休","○"))))</f>
        <v>×</v>
      </c>
      <c r="AB23" s="41" t="str">
        <f aca="false">IF(AB19&lt;$B$2,"×",IF(AB19&gt;$H$2,"×",IF(AB21="土","休",IF(AB21="日","休","○"))))</f>
        <v>×</v>
      </c>
      <c r="AC23" s="41" t="str">
        <f aca="false">IF(AC19&lt;$B$2,"×",IF(AC19&gt;$H$2,"×",IF(AC21="土","休",IF(AC21="日","休","○"))))</f>
        <v>×</v>
      </c>
      <c r="AD23" s="41" t="str">
        <f aca="false">IF(AD19&lt;$B$2,"×",IF(AD19&gt;$H$2,"×",IF(AD21="土","休",IF(AD21="日","休","○"))))</f>
        <v>×</v>
      </c>
      <c r="AE23" s="57" t="str">
        <f aca="false">IF(AE19&lt;$B$2,"×",IF(AE19&gt;$H$2,"×",IF(AE21="土","休",IF(AE21="日","休","○"))))</f>
        <v>×</v>
      </c>
      <c r="AH23" s="34" t="s">
        <v>19</v>
      </c>
      <c r="AI23" s="35" t="n">
        <f aca="false">COUNTIF(B24:AE24,"休")</f>
        <v>0</v>
      </c>
    </row>
    <row r="24" customFormat="false" ht="19.5" hidden="false" customHeight="false" outlineLevel="0" collapsed="false">
      <c r="A24" s="44" t="s">
        <v>20</v>
      </c>
      <c r="B24" s="58" t="str">
        <f aca="false">IF(B23="×","-","")</f>
        <v>-</v>
      </c>
      <c r="C24" s="18" t="str">
        <f aca="false">IF(C23="×","-","")</f>
        <v>-</v>
      </c>
      <c r="D24" s="18" t="str">
        <f aca="false">IF(D23="×","-","")</f>
        <v>-</v>
      </c>
      <c r="E24" s="18" t="str">
        <f aca="false">IF(E23="×","-","")</f>
        <v>-</v>
      </c>
      <c r="F24" s="18" t="str">
        <f aca="false">IF(F23="×","-","")</f>
        <v>-</v>
      </c>
      <c r="G24" s="18" t="str">
        <f aca="false">IF(G23="×","-","")</f>
        <v>-</v>
      </c>
      <c r="H24" s="18" t="str">
        <f aca="false">IF(H23="×","-","")</f>
        <v>-</v>
      </c>
      <c r="I24" s="18" t="str">
        <f aca="false">IF(I23="×","-","")</f>
        <v>-</v>
      </c>
      <c r="J24" s="18" t="str">
        <f aca="false">IF(J23="×","-","")</f>
        <v>-</v>
      </c>
      <c r="K24" s="18" t="str">
        <f aca="false">IF(K23="×","-","")</f>
        <v>-</v>
      </c>
      <c r="L24" s="18" t="str">
        <f aca="false">IF(L23="×","-","")</f>
        <v>-</v>
      </c>
      <c r="M24" s="18" t="str">
        <f aca="false">IF(M23="×","-","")</f>
        <v>-</v>
      </c>
      <c r="N24" s="18" t="str">
        <f aca="false">IF(N23="×","-","")</f>
        <v>-</v>
      </c>
      <c r="O24" s="18" t="str">
        <f aca="false">IF(O23="×","-","")</f>
        <v>-</v>
      </c>
      <c r="P24" s="18" t="str">
        <f aca="false">IF(P23="×","-","")</f>
        <v>-</v>
      </c>
      <c r="Q24" s="18" t="str">
        <f aca="false">IF(Q23="×","-","")</f>
        <v>-</v>
      </c>
      <c r="R24" s="18" t="str">
        <f aca="false">IF(R23="×","-","")</f>
        <v>-</v>
      </c>
      <c r="S24" s="18" t="str">
        <f aca="false">IF(S23="×","-","")</f>
        <v>-</v>
      </c>
      <c r="T24" s="18" t="str">
        <f aca="false">IF(T23="×","-","")</f>
        <v>-</v>
      </c>
      <c r="U24" s="18" t="str">
        <f aca="false">IF(U23="×","-","")</f>
        <v>-</v>
      </c>
      <c r="V24" s="18" t="str">
        <f aca="false">IF(V23="×","-","")</f>
        <v>-</v>
      </c>
      <c r="W24" s="18" t="str">
        <f aca="false">IF(W23="×","-","")</f>
        <v>-</v>
      </c>
      <c r="X24" s="18" t="str">
        <f aca="false">IF(X23="×","-","")</f>
        <v>-</v>
      </c>
      <c r="Y24" s="18" t="str">
        <f aca="false">IF(Y23="×","-","")</f>
        <v>-</v>
      </c>
      <c r="Z24" s="18" t="str">
        <f aca="false">IF(Z23="×","-","")</f>
        <v>-</v>
      </c>
      <c r="AA24" s="18" t="str">
        <f aca="false">IF(AA23="×","-","")</f>
        <v>-</v>
      </c>
      <c r="AB24" s="18" t="str">
        <f aca="false">IF(AB23="×","-","")</f>
        <v>-</v>
      </c>
      <c r="AC24" s="18" t="str">
        <f aca="false">IF(AC23="×","-","")</f>
        <v>-</v>
      </c>
      <c r="AD24" s="18" t="str">
        <f aca="false">IF(AD23="×","-","")</f>
        <v>-</v>
      </c>
      <c r="AE24" s="35" t="str">
        <f aca="false">IF(AE23="×","-","")</f>
        <v>-</v>
      </c>
      <c r="AH24" s="45" t="s">
        <v>14</v>
      </c>
      <c r="AI24" s="46" t="str">
        <f aca="false">IFERROR(ROUND(AI23/AI20*100,1),"-")</f>
        <v>-</v>
      </c>
    </row>
    <row r="25" customFormat="false" ht="20.25" hidden="false" customHeight="false" outlineLevel="0" collapsed="false">
      <c r="A25" s="47" t="s">
        <v>21</v>
      </c>
      <c r="B25" s="60" t="str">
        <f aca="false">AF18</f>
        <v>-</v>
      </c>
      <c r="C25" s="60"/>
      <c r="D25" s="60"/>
      <c r="E25" s="60"/>
      <c r="F25" s="60"/>
      <c r="G25" s="60"/>
      <c r="H25" s="49" t="str">
        <f aca="false">IF(COUNTIF(H23:N23,"○")=0,"-",IF(COUNTIF(H24:N24,"休")&gt;=COUNTIF(H23:N23,"休"),"OK","NG"))</f>
        <v>-</v>
      </c>
      <c r="I25" s="49"/>
      <c r="J25" s="49"/>
      <c r="K25" s="49"/>
      <c r="L25" s="49"/>
      <c r="M25" s="49"/>
      <c r="N25" s="49"/>
      <c r="O25" s="49" t="str">
        <f aca="false">IF(COUNTIF(O23:U23,"○")=0,"-",IF(COUNTIF(O24:U24,"休")&gt;=COUNTIF(O23:U23,"休"),"OK","NG"))</f>
        <v>-</v>
      </c>
      <c r="P25" s="49"/>
      <c r="Q25" s="49"/>
      <c r="R25" s="49"/>
      <c r="S25" s="49"/>
      <c r="T25" s="49"/>
      <c r="U25" s="49"/>
      <c r="V25" s="49" t="str">
        <f aca="false">IF(COUNTIF(V23:AB23,"○")=0,"-",IF(COUNTIF(V24:AB24,"休")&gt;=COUNTIF(V23:AB23,"休"),"OK","NG"))</f>
        <v>-</v>
      </c>
      <c r="W25" s="49"/>
      <c r="X25" s="49"/>
      <c r="Y25" s="49"/>
      <c r="Z25" s="49"/>
      <c r="AA25" s="49"/>
      <c r="AB25" s="49"/>
      <c r="AC25" s="50" t="str">
        <f aca="false">IF(COUNTIF(AC23:AE23,"×")+COUNTIF(B30:E30,"×")=7,"-",IF((COUNTIF(AC24:AE24,"休")+COUNTIF(B31:E31,"休"))&gt;=(COUNTIF(AC23:AE23,"休")+COUNTIF(B30:E30,"休")),"OK","NG"))</f>
        <v>-</v>
      </c>
      <c r="AD25" s="50"/>
      <c r="AE25" s="50"/>
      <c r="AF25" s="51"/>
      <c r="AH25" s="52" t="s">
        <v>22</v>
      </c>
      <c r="AI25" s="53" t="str">
        <f aca="false">IFERROR(IF(AI20=0,"-",IF(AI22&gt;=28.5,IF(AI24&gt;=28.5,"OK","NG"),IF(AI24&gt;=AI22,"OK","NG"))),"-")</f>
        <v>-</v>
      </c>
    </row>
    <row r="26" customFormat="false" ht="19.5" hidden="false" customHeight="false" outlineLevel="0" collapsed="false">
      <c r="A26" s="24"/>
      <c r="B26" s="25" t="n">
        <f aca="false">DATE($A$4,$A27,B27)</f>
        <v>45474</v>
      </c>
      <c r="C26" s="25" t="n">
        <f aca="false">DATE($A$4,$A27,C27)</f>
        <v>45475</v>
      </c>
      <c r="D26" s="25" t="n">
        <f aca="false">DATE($A$4,$A27,D27)</f>
        <v>45476</v>
      </c>
      <c r="E26" s="25" t="n">
        <f aca="false">DATE($A$4,$A27,E27)</f>
        <v>45477</v>
      </c>
      <c r="F26" s="25" t="n">
        <f aca="false">DATE($A$4,$A27,F27)</f>
        <v>45478</v>
      </c>
      <c r="G26" s="25" t="n">
        <f aca="false">DATE($A$4,$A27,G27)</f>
        <v>45479</v>
      </c>
      <c r="H26" s="25" t="n">
        <f aca="false">DATE($A$4,$A27,H27)</f>
        <v>45480</v>
      </c>
      <c r="I26" s="25" t="n">
        <f aca="false">DATE($A$4,$A27,I27)</f>
        <v>45481</v>
      </c>
      <c r="J26" s="25" t="n">
        <f aca="false">DATE($A$4,$A27,J27)</f>
        <v>45482</v>
      </c>
      <c r="K26" s="25" t="n">
        <f aca="false">DATE($A$4,$A27,K27)</f>
        <v>45483</v>
      </c>
      <c r="L26" s="25" t="n">
        <f aca="false">DATE($A$4,$A27,L27)</f>
        <v>45484</v>
      </c>
      <c r="M26" s="25" t="n">
        <f aca="false">DATE($A$4,$A27,M27)</f>
        <v>45485</v>
      </c>
      <c r="N26" s="25" t="n">
        <f aca="false">DATE($A$4,$A27,N27)</f>
        <v>45486</v>
      </c>
      <c r="O26" s="25" t="n">
        <f aca="false">DATE($A$4,$A27,O27)</f>
        <v>45487</v>
      </c>
      <c r="P26" s="25" t="n">
        <f aca="false">DATE($A$4,$A27,P27)</f>
        <v>45488</v>
      </c>
      <c r="Q26" s="25" t="n">
        <f aca="false">DATE($A$4,$A27,Q27)</f>
        <v>45489</v>
      </c>
      <c r="R26" s="25" t="n">
        <f aca="false">DATE($A$4,$A27,R27)</f>
        <v>45490</v>
      </c>
      <c r="S26" s="25" t="n">
        <f aca="false">DATE($A$4,$A27,S27)</f>
        <v>45491</v>
      </c>
      <c r="T26" s="25" t="n">
        <f aca="false">DATE($A$4,$A27,T27)</f>
        <v>45492</v>
      </c>
      <c r="U26" s="25" t="n">
        <f aca="false">DATE($A$4,$A27,U27)</f>
        <v>45493</v>
      </c>
      <c r="V26" s="25" t="n">
        <f aca="false">DATE($A$4,$A27,V27)</f>
        <v>45494</v>
      </c>
      <c r="W26" s="25" t="n">
        <f aca="false">DATE($A$4,$A27,W27)</f>
        <v>45495</v>
      </c>
      <c r="X26" s="25" t="n">
        <f aca="false">DATE($A$4,$A27,X27)</f>
        <v>45496</v>
      </c>
      <c r="Y26" s="25" t="n">
        <f aca="false">DATE($A$4,$A27,Y27)</f>
        <v>45497</v>
      </c>
      <c r="Z26" s="25" t="n">
        <f aca="false">DATE($A$4,$A27,Z27)</f>
        <v>45498</v>
      </c>
      <c r="AA26" s="25" t="n">
        <f aca="false">DATE($A$4,$A27,AA27)</f>
        <v>45499</v>
      </c>
      <c r="AB26" s="25" t="n">
        <f aca="false">DATE($A$4,$A27,AB27)</f>
        <v>45500</v>
      </c>
      <c r="AC26" s="25" t="n">
        <f aca="false">DATE($A$4,$A27,AC27)</f>
        <v>45501</v>
      </c>
      <c r="AD26" s="25" t="n">
        <f aca="false">DATE($A$4,$A27,AD27)</f>
        <v>45502</v>
      </c>
      <c r="AE26" s="25" t="n">
        <f aca="false">DATE($A$4,$A27,AE27)</f>
        <v>45503</v>
      </c>
      <c r="AF26" s="25" t="n">
        <f aca="false">DATE($A$4,$A27,AF27)</f>
        <v>45504</v>
      </c>
    </row>
    <row r="27" customFormat="false" ht="18.75" hidden="false" customHeight="false" outlineLevel="0" collapsed="false">
      <c r="A27" s="26" t="n">
        <v>7</v>
      </c>
      <c r="B27" s="27" t="n">
        <v>1</v>
      </c>
      <c r="C27" s="28" t="n">
        <v>2</v>
      </c>
      <c r="D27" s="28" t="n">
        <v>3</v>
      </c>
      <c r="E27" s="28" t="n">
        <v>4</v>
      </c>
      <c r="F27" s="28" t="n">
        <v>5</v>
      </c>
      <c r="G27" s="28" t="n">
        <v>6</v>
      </c>
      <c r="H27" s="28" t="n">
        <v>7</v>
      </c>
      <c r="I27" s="28" t="n">
        <v>8</v>
      </c>
      <c r="J27" s="28" t="n">
        <v>9</v>
      </c>
      <c r="K27" s="28" t="n">
        <v>10</v>
      </c>
      <c r="L27" s="28" t="n">
        <v>11</v>
      </c>
      <c r="M27" s="28" t="n">
        <v>12</v>
      </c>
      <c r="N27" s="28" t="n">
        <v>13</v>
      </c>
      <c r="O27" s="28" t="n">
        <v>14</v>
      </c>
      <c r="P27" s="28" t="n">
        <v>15</v>
      </c>
      <c r="Q27" s="28" t="n">
        <v>16</v>
      </c>
      <c r="R27" s="28" t="n">
        <v>17</v>
      </c>
      <c r="S27" s="28" t="n">
        <v>18</v>
      </c>
      <c r="T27" s="28" t="n">
        <v>19</v>
      </c>
      <c r="U27" s="28" t="n">
        <v>20</v>
      </c>
      <c r="V27" s="28" t="n">
        <v>21</v>
      </c>
      <c r="W27" s="28" t="n">
        <v>22</v>
      </c>
      <c r="X27" s="28" t="n">
        <v>23</v>
      </c>
      <c r="Y27" s="28" t="n">
        <v>24</v>
      </c>
      <c r="Z27" s="28" t="n">
        <v>25</v>
      </c>
      <c r="AA27" s="28" t="n">
        <v>26</v>
      </c>
      <c r="AB27" s="28" t="n">
        <v>27</v>
      </c>
      <c r="AC27" s="28" t="n">
        <v>28</v>
      </c>
      <c r="AD27" s="28" t="n">
        <v>29</v>
      </c>
      <c r="AE27" s="28" t="n">
        <v>30</v>
      </c>
      <c r="AF27" s="54" t="n">
        <v>31</v>
      </c>
      <c r="AH27" s="30" t="s">
        <v>11</v>
      </c>
      <c r="AI27" s="31" t="n">
        <f aca="false">COUNTIF(B30:AF30,"○")+AI28</f>
        <v>0</v>
      </c>
    </row>
    <row r="28" customFormat="false" ht="18.75" hidden="false" customHeight="false" outlineLevel="0" collapsed="false">
      <c r="A28" s="26"/>
      <c r="B28" s="32" t="str">
        <f aca="false">TEXT(B26,"aaa")</f>
        <v>月</v>
      </c>
      <c r="C28" s="20" t="str">
        <f aca="false">TEXT(C26,"aaa")</f>
        <v>火</v>
      </c>
      <c r="D28" s="20" t="str">
        <f aca="false">TEXT(D26,"aaa")</f>
        <v>水</v>
      </c>
      <c r="E28" s="20" t="str">
        <f aca="false">TEXT(E26,"aaa")</f>
        <v>木</v>
      </c>
      <c r="F28" s="20" t="str">
        <f aca="false">TEXT(F26,"aaa")</f>
        <v>金</v>
      </c>
      <c r="G28" s="20" t="str">
        <f aca="false">TEXT(G26,"aaa")</f>
        <v>土</v>
      </c>
      <c r="H28" s="20" t="str">
        <f aca="false">TEXT(H26,"aaa")</f>
        <v>日</v>
      </c>
      <c r="I28" s="20" t="str">
        <f aca="false">TEXT(I26,"aaa")</f>
        <v>月</v>
      </c>
      <c r="J28" s="20" t="str">
        <f aca="false">TEXT(J26,"aaa")</f>
        <v>火</v>
      </c>
      <c r="K28" s="20" t="str">
        <f aca="false">TEXT(K26,"aaa")</f>
        <v>水</v>
      </c>
      <c r="L28" s="20" t="str">
        <f aca="false">TEXT(L26,"aaa")</f>
        <v>木</v>
      </c>
      <c r="M28" s="20" t="str">
        <f aca="false">TEXT(M26,"aaa")</f>
        <v>金</v>
      </c>
      <c r="N28" s="20" t="str">
        <f aca="false">TEXT(N26,"aaa")</f>
        <v>土</v>
      </c>
      <c r="O28" s="20" t="str">
        <f aca="false">TEXT(O26,"aaa")</f>
        <v>日</v>
      </c>
      <c r="P28" s="20" t="str">
        <f aca="false">TEXT(P26,"aaa")</f>
        <v>月</v>
      </c>
      <c r="Q28" s="20" t="str">
        <f aca="false">TEXT(Q26,"aaa")</f>
        <v>火</v>
      </c>
      <c r="R28" s="20" t="str">
        <f aca="false">TEXT(R26,"aaa")</f>
        <v>水</v>
      </c>
      <c r="S28" s="20" t="str">
        <f aca="false">TEXT(S26,"aaa")</f>
        <v>木</v>
      </c>
      <c r="T28" s="20" t="str">
        <f aca="false">TEXT(T26,"aaa")</f>
        <v>金</v>
      </c>
      <c r="U28" s="20" t="str">
        <f aca="false">TEXT(U26,"aaa")</f>
        <v>土</v>
      </c>
      <c r="V28" s="20" t="str">
        <f aca="false">TEXT(V26,"aaa")</f>
        <v>日</v>
      </c>
      <c r="W28" s="20" t="str">
        <f aca="false">TEXT(W26,"aaa")</f>
        <v>月</v>
      </c>
      <c r="X28" s="20" t="str">
        <f aca="false">TEXT(X26,"aaa")</f>
        <v>火</v>
      </c>
      <c r="Y28" s="20" t="str">
        <f aca="false">TEXT(Y26,"aaa")</f>
        <v>水</v>
      </c>
      <c r="Z28" s="20" t="str">
        <f aca="false">TEXT(Z26,"aaa")</f>
        <v>木</v>
      </c>
      <c r="AA28" s="20" t="str">
        <f aca="false">TEXT(AA26,"aaa")</f>
        <v>金</v>
      </c>
      <c r="AB28" s="20" t="str">
        <f aca="false">TEXT(AB26,"aaa")</f>
        <v>土</v>
      </c>
      <c r="AC28" s="20" t="str">
        <f aca="false">TEXT(AC26,"aaa")</f>
        <v>日</v>
      </c>
      <c r="AD28" s="20" t="str">
        <f aca="false">TEXT(AD26,"aaa")</f>
        <v>月</v>
      </c>
      <c r="AE28" s="20" t="str">
        <f aca="false">TEXT(AE26,"aaa")</f>
        <v>火</v>
      </c>
      <c r="AF28" s="55" t="str">
        <f aca="false">TEXT(AF26,"aaa")</f>
        <v>水</v>
      </c>
      <c r="AH28" s="34" t="s">
        <v>17</v>
      </c>
      <c r="AI28" s="35" t="n">
        <f aca="false">COUNTIF(B30:AF30,"休")</f>
        <v>0</v>
      </c>
    </row>
    <row r="29" customFormat="false" ht="19.5" hidden="false" customHeight="false" outlineLevel="0" collapsed="false">
      <c r="A29" s="26"/>
      <c r="B29" s="36" t="str">
        <f aca="false">IF(COUNTIF(syukujitsu!$A$2:$A$53,2024年度!B26)&gt;0,"祝日","-")</f>
        <v>-</v>
      </c>
      <c r="C29" s="37" t="str">
        <f aca="false">IF(COUNTIF(syukujitsu!$A$2:$A$53,2024年度!C26)&gt;0,"祝日","-")</f>
        <v>-</v>
      </c>
      <c r="D29" s="37" t="str">
        <f aca="false">IF(COUNTIF(syukujitsu!$A$2:$A$53,2024年度!D26)&gt;0,"祝日","-")</f>
        <v>-</v>
      </c>
      <c r="E29" s="37" t="str">
        <f aca="false">IF(COUNTIF(syukujitsu!$A$2:$A$53,2024年度!E26)&gt;0,"祝日","-")</f>
        <v>-</v>
      </c>
      <c r="F29" s="37" t="str">
        <f aca="false">IF(COUNTIF(syukujitsu!$A$2:$A$53,2024年度!F26)&gt;0,"祝日","-")</f>
        <v>-</v>
      </c>
      <c r="G29" s="37" t="str">
        <f aca="false">IF(COUNTIF(syukujitsu!$A$2:$A$53,2024年度!G26)&gt;0,"祝日","-")</f>
        <v>-</v>
      </c>
      <c r="H29" s="37" t="str">
        <f aca="false">IF(COUNTIF(syukujitsu!$A$2:$A$53,2024年度!H26)&gt;0,"祝日","-")</f>
        <v>-</v>
      </c>
      <c r="I29" s="37" t="str">
        <f aca="false">IF(COUNTIF(syukujitsu!$A$2:$A$53,2024年度!I26)&gt;0,"祝日","-")</f>
        <v>-</v>
      </c>
      <c r="J29" s="37" t="str">
        <f aca="false">IF(COUNTIF(syukujitsu!$A$2:$A$53,2024年度!J26)&gt;0,"祝日","-")</f>
        <v>-</v>
      </c>
      <c r="K29" s="37" t="str">
        <f aca="false">IF(COUNTIF(syukujitsu!$A$2:$A$53,2024年度!K26)&gt;0,"祝日","-")</f>
        <v>-</v>
      </c>
      <c r="L29" s="37" t="str">
        <f aca="false">IF(COUNTIF(syukujitsu!$A$2:$A$53,2024年度!L26)&gt;0,"祝日","-")</f>
        <v>-</v>
      </c>
      <c r="M29" s="37" t="str">
        <f aca="false">IF(COUNTIF(syukujitsu!$A$2:$A$53,2024年度!M26)&gt;0,"祝日","-")</f>
        <v>-</v>
      </c>
      <c r="N29" s="37" t="str">
        <f aca="false">IF(COUNTIF(syukujitsu!$A$2:$A$53,2024年度!N26)&gt;0,"祝日","-")</f>
        <v>-</v>
      </c>
      <c r="O29" s="37" t="str">
        <f aca="false">IF(COUNTIF(syukujitsu!$A$2:$A$53,2024年度!O26)&gt;0,"祝日","-")</f>
        <v>-</v>
      </c>
      <c r="P29" s="37" t="str">
        <f aca="false">IF(COUNTIF(syukujitsu!$A$2:$A$53,2024年度!P26)&gt;0,"祝日","-")</f>
        <v>祝日</v>
      </c>
      <c r="Q29" s="37" t="str">
        <f aca="false">IF(COUNTIF(syukujitsu!$A$2:$A$53,2024年度!Q26)&gt;0,"祝日","-")</f>
        <v>-</v>
      </c>
      <c r="R29" s="37" t="str">
        <f aca="false">IF(COUNTIF(syukujitsu!$A$2:$A$53,2024年度!R26)&gt;0,"祝日","-")</f>
        <v>-</v>
      </c>
      <c r="S29" s="37" t="str">
        <f aca="false">IF(COUNTIF(syukujitsu!$A$2:$A$53,2024年度!S26)&gt;0,"祝日","-")</f>
        <v>-</v>
      </c>
      <c r="T29" s="37" t="str">
        <f aca="false">IF(COUNTIF(syukujitsu!$A$2:$A$53,2024年度!T26)&gt;0,"祝日","-")</f>
        <v>-</v>
      </c>
      <c r="U29" s="37" t="str">
        <f aca="false">IF(COUNTIF(syukujitsu!$A$2:$A$53,2024年度!U26)&gt;0,"祝日","-")</f>
        <v>-</v>
      </c>
      <c r="V29" s="37" t="str">
        <f aca="false">IF(COUNTIF(syukujitsu!$A$2:$A$53,2024年度!V26)&gt;0,"祝日","-")</f>
        <v>-</v>
      </c>
      <c r="W29" s="37" t="str">
        <f aca="false">IF(COUNTIF(syukujitsu!$A$2:$A$53,2024年度!W26)&gt;0,"祝日","-")</f>
        <v>-</v>
      </c>
      <c r="X29" s="37" t="str">
        <f aca="false">IF(COUNTIF(syukujitsu!$A$2:$A$53,2024年度!X26)&gt;0,"祝日","-")</f>
        <v>-</v>
      </c>
      <c r="Y29" s="37" t="str">
        <f aca="false">IF(COUNTIF(syukujitsu!$A$2:$A$53,2024年度!Y26)&gt;0,"祝日","-")</f>
        <v>-</v>
      </c>
      <c r="Z29" s="37" t="str">
        <f aca="false">IF(COUNTIF(syukujitsu!$A$2:$A$53,2024年度!Z26)&gt;0,"祝日","-")</f>
        <v>-</v>
      </c>
      <c r="AA29" s="37" t="str">
        <f aca="false">IF(COUNTIF(syukujitsu!$A$2:$A$53,2024年度!AA26)&gt;0,"祝日","-")</f>
        <v>-</v>
      </c>
      <c r="AB29" s="37" t="str">
        <f aca="false">IF(COUNTIF(syukujitsu!$A$2:$A$53,2024年度!AB26)&gt;0,"祝日","-")</f>
        <v>-</v>
      </c>
      <c r="AC29" s="37" t="str">
        <f aca="false">IF(COUNTIF(syukujitsu!$A$2:$A$53,2024年度!AC26)&gt;0,"祝日","-")</f>
        <v>-</v>
      </c>
      <c r="AD29" s="37" t="str">
        <f aca="false">IF(COUNTIF(syukujitsu!$A$2:$A$53,2024年度!AD26)&gt;0,"祝日","-")</f>
        <v>-</v>
      </c>
      <c r="AE29" s="37" t="str">
        <f aca="false">IF(COUNTIF(syukujitsu!$A$2:$A$53,2024年度!AE26)&gt;0,"祝日","-")</f>
        <v>-</v>
      </c>
      <c r="AF29" s="56" t="str">
        <f aca="false">IF(COUNTIF(syukujitsu!$A$2:$A$53,2024年度!AF26)&gt;0,"祝日","-")</f>
        <v>-</v>
      </c>
      <c r="AH29" s="34" t="s">
        <v>18</v>
      </c>
      <c r="AI29" s="39" t="str">
        <f aca="false">IFERROR(ROUND(AI28/AI27*100,1),"-")</f>
        <v>-</v>
      </c>
    </row>
    <row r="30" customFormat="false" ht="19.5" hidden="false" customHeight="false" outlineLevel="0" collapsed="false">
      <c r="A30" s="40" t="s">
        <v>11</v>
      </c>
      <c r="B30" s="41" t="str">
        <f aca="false">IF(B26&lt;$B$2,"×",IF(B26&gt;$H$2,"×",IF(B28="土","休",IF(B28="日","休","○"))))</f>
        <v>×</v>
      </c>
      <c r="C30" s="42" t="str">
        <f aca="false">IF(C26&lt;$B$2,"×",IF(C26&gt;$H$2,"×",IF(C28="土","休",IF(C28="日","休","○"))))</f>
        <v>×</v>
      </c>
      <c r="D30" s="42" t="str">
        <f aca="false">IF(D26&lt;$B$2,"×",IF(D26&gt;$H$2,"×",IF(D28="土","休",IF(D28="日","休","○"))))</f>
        <v>×</v>
      </c>
      <c r="E30" s="42" t="str">
        <f aca="false">IF(E26&lt;$B$2,"×",IF(E26&gt;$H$2,"×",IF(E28="土","休",IF(E28="日","休","○"))))</f>
        <v>×</v>
      </c>
      <c r="F30" s="42" t="str">
        <f aca="false">IF(F26&lt;$B$2,"×",IF(F26&gt;$H$2,"×",IF(F28="土","休",IF(F28="日","休","○"))))</f>
        <v>×</v>
      </c>
      <c r="G30" s="42" t="str">
        <f aca="false">IF(G26&lt;$B$2,"×",IF(G26&gt;$H$2,"×",IF(G28="土","休",IF(G28="日","休","○"))))</f>
        <v>×</v>
      </c>
      <c r="H30" s="42" t="str">
        <f aca="false">IF(H26&lt;$B$2,"×",IF(H26&gt;$H$2,"×",IF(H28="土","休",IF(H28="日","休","○"))))</f>
        <v>×</v>
      </c>
      <c r="I30" s="42" t="str">
        <f aca="false">IF(I26&lt;$B$2,"×",IF(I26&gt;$H$2,"×",IF(I28="土","休",IF(I28="日","休","○"))))</f>
        <v>×</v>
      </c>
      <c r="J30" s="42" t="str">
        <f aca="false">IF(J26&lt;$B$2,"×",IF(J26&gt;$H$2,"×",IF(J28="土","休",IF(J28="日","休","○"))))</f>
        <v>×</v>
      </c>
      <c r="K30" s="42" t="str">
        <f aca="false">IF(K26&lt;$B$2,"×",IF(K26&gt;$H$2,"×",IF(K28="土","休",IF(K28="日","休","○"))))</f>
        <v>×</v>
      </c>
      <c r="L30" s="42" t="str">
        <f aca="false">IF(L26&lt;$B$2,"×",IF(L26&gt;$H$2,"×",IF(L28="土","休",IF(L28="日","休","○"))))</f>
        <v>×</v>
      </c>
      <c r="M30" s="42" t="str">
        <f aca="false">IF(M26&lt;$B$2,"×",IF(M26&gt;$H$2,"×",IF(M28="土","休",IF(M28="日","休","○"))))</f>
        <v>×</v>
      </c>
      <c r="N30" s="42" t="str">
        <f aca="false">IF(N26&lt;$B$2,"×",IF(N26&gt;$H$2,"×",IF(N28="土","休",IF(N28="日","休","○"))))</f>
        <v>×</v>
      </c>
      <c r="O30" s="42" t="str">
        <f aca="false">IF(O26&lt;$B$2,"×",IF(O26&gt;$H$2,"×",IF(O28="土","休",IF(O28="日","休","○"))))</f>
        <v>×</v>
      </c>
      <c r="P30" s="42" t="str">
        <f aca="false">IF(P26&lt;$B$2,"×",IF(P26&gt;$H$2,"×",IF(P28="土","休",IF(P28="日","休","○"))))</f>
        <v>×</v>
      </c>
      <c r="Q30" s="42" t="str">
        <f aca="false">IF(Q26&lt;$B$2,"×",IF(Q26&gt;$H$2,"×",IF(Q28="土","休",IF(Q28="日","休","○"))))</f>
        <v>×</v>
      </c>
      <c r="R30" s="42" t="str">
        <f aca="false">IF(R26&lt;$B$2,"×",IF(R26&gt;$H$2,"×",IF(R28="土","休",IF(R28="日","休","○"))))</f>
        <v>×</v>
      </c>
      <c r="S30" s="42" t="str">
        <f aca="false">IF(S26&lt;$B$2,"×",IF(S26&gt;$H$2,"×",IF(S28="土","休",IF(S28="日","休","○"))))</f>
        <v>×</v>
      </c>
      <c r="T30" s="42" t="str">
        <f aca="false">IF(T26&lt;$B$2,"×",IF(T26&gt;$H$2,"×",IF(T28="土","休",IF(T28="日","休","○"))))</f>
        <v>×</v>
      </c>
      <c r="U30" s="42" t="str">
        <f aca="false">IF(U26&lt;$B$2,"×",IF(U26&gt;$H$2,"×",IF(U28="土","休",IF(U28="日","休","○"))))</f>
        <v>×</v>
      </c>
      <c r="V30" s="42" t="str">
        <f aca="false">IF(V26&lt;$B$2,"×",IF(V26&gt;$H$2,"×",IF(V28="土","休",IF(V28="日","休","○"))))</f>
        <v>×</v>
      </c>
      <c r="W30" s="42" t="str">
        <f aca="false">IF(W26&lt;$B$2,"×",IF(W26&gt;$H$2,"×",IF(W28="土","休",IF(W28="日","休","○"))))</f>
        <v>×</v>
      </c>
      <c r="X30" s="42" t="str">
        <f aca="false">IF(X26&lt;$B$2,"×",IF(X26&gt;$H$2,"×",IF(X28="土","休",IF(X28="日","休","○"))))</f>
        <v>×</v>
      </c>
      <c r="Y30" s="42" t="str">
        <f aca="false">IF(Y26&lt;$B$2,"×",IF(Y26&gt;$H$2,"×",IF(Y28="土","休",IF(Y28="日","休","○"))))</f>
        <v>×</v>
      </c>
      <c r="Z30" s="42" t="str">
        <f aca="false">IF(Z26&lt;$B$2,"×",IF(Z26&gt;$H$2,"×",IF(Z28="土","休",IF(Z28="日","休","○"))))</f>
        <v>×</v>
      </c>
      <c r="AA30" s="42" t="str">
        <f aca="false">IF(AA26&lt;$B$2,"×",IF(AA26&gt;$H$2,"×",IF(AA28="土","休",IF(AA28="日","休","○"))))</f>
        <v>×</v>
      </c>
      <c r="AB30" s="42" t="str">
        <f aca="false">IF(AB26&lt;$B$2,"×",IF(AB26&gt;$H$2,"×",IF(AB28="土","休",IF(AB28="日","休","○"))))</f>
        <v>×</v>
      </c>
      <c r="AC30" s="42" t="str">
        <f aca="false">IF(AC26&lt;$B$2,"×",IF(AC26&gt;$H$2,"×",IF(AC28="土","休",IF(AC28="日","休","○"))))</f>
        <v>×</v>
      </c>
      <c r="AD30" s="42" t="str">
        <f aca="false">IF(AD26&lt;$B$2,"×",IF(AD26&gt;$H$2,"×",IF(AD28="土","休",IF(AD28="日","休","○"))))</f>
        <v>×</v>
      </c>
      <c r="AE30" s="42" t="str">
        <f aca="false">IF(AE26&lt;$B$2,"×",IF(AE26&gt;$H$2,"×",IF(AE28="土","休",IF(AE28="日","休","○"))))</f>
        <v>×</v>
      </c>
      <c r="AF30" s="57" t="str">
        <f aca="false">IF(AF26&lt;$B$2,"×",IF(AF26&gt;$H$2,"×",IF(AF28="土","休",IF(AF28="日","休","○"))))</f>
        <v>×</v>
      </c>
      <c r="AH30" s="34" t="s">
        <v>19</v>
      </c>
      <c r="AI30" s="35" t="n">
        <f aca="false">COUNTIF(B31:AF31,"休")</f>
        <v>0</v>
      </c>
    </row>
    <row r="31" customFormat="false" ht="19.5" hidden="false" customHeight="false" outlineLevel="0" collapsed="false">
      <c r="A31" s="44" t="s">
        <v>20</v>
      </c>
      <c r="B31" s="58" t="str">
        <f aca="false">IF(B30="×","-","")</f>
        <v>-</v>
      </c>
      <c r="C31" s="18" t="str">
        <f aca="false">IF(C30="×","-","")</f>
        <v>-</v>
      </c>
      <c r="D31" s="18" t="str">
        <f aca="false">IF(D30="×","-","")</f>
        <v>-</v>
      </c>
      <c r="E31" s="18" t="str">
        <f aca="false">IF(E30="×","-","")</f>
        <v>-</v>
      </c>
      <c r="F31" s="18" t="str">
        <f aca="false">IF(F30="×","-","")</f>
        <v>-</v>
      </c>
      <c r="G31" s="18" t="str">
        <f aca="false">IF(G30="×","-","")</f>
        <v>-</v>
      </c>
      <c r="H31" s="18" t="str">
        <f aca="false">IF(H30="×","-","")</f>
        <v>-</v>
      </c>
      <c r="I31" s="18" t="str">
        <f aca="false">IF(I30="×","-","")</f>
        <v>-</v>
      </c>
      <c r="J31" s="18" t="str">
        <f aca="false">IF(J30="×","-","")</f>
        <v>-</v>
      </c>
      <c r="K31" s="18" t="str">
        <f aca="false">IF(K30="×","-","")</f>
        <v>-</v>
      </c>
      <c r="L31" s="18" t="str">
        <f aca="false">IF(L30="×","-","")</f>
        <v>-</v>
      </c>
      <c r="M31" s="18" t="str">
        <f aca="false">IF(M30="×","-","")</f>
        <v>-</v>
      </c>
      <c r="N31" s="18" t="str">
        <f aca="false">IF(N30="×","-","")</f>
        <v>-</v>
      </c>
      <c r="O31" s="18" t="str">
        <f aca="false">IF(O30="×","-","")</f>
        <v>-</v>
      </c>
      <c r="P31" s="18" t="str">
        <f aca="false">IF(P30="×","-","")</f>
        <v>-</v>
      </c>
      <c r="Q31" s="18" t="str">
        <f aca="false">IF(Q30="×","-","")</f>
        <v>-</v>
      </c>
      <c r="R31" s="18" t="str">
        <f aca="false">IF(R30="×","-","")</f>
        <v>-</v>
      </c>
      <c r="S31" s="18" t="str">
        <f aca="false">IF(S30="×","-","")</f>
        <v>-</v>
      </c>
      <c r="T31" s="18" t="str">
        <f aca="false">IF(T30="×","-","")</f>
        <v>-</v>
      </c>
      <c r="U31" s="18" t="str">
        <f aca="false">IF(U30="×","-","")</f>
        <v>-</v>
      </c>
      <c r="V31" s="18" t="str">
        <f aca="false">IF(V30="×","-","")</f>
        <v>-</v>
      </c>
      <c r="W31" s="18" t="str">
        <f aca="false">IF(W30="×","-","")</f>
        <v>-</v>
      </c>
      <c r="X31" s="18" t="str">
        <f aca="false">IF(X30="×","-","")</f>
        <v>-</v>
      </c>
      <c r="Y31" s="18" t="str">
        <f aca="false">IF(Y30="×","-","")</f>
        <v>-</v>
      </c>
      <c r="Z31" s="18" t="str">
        <f aca="false">IF(Z30="×","-","")</f>
        <v>-</v>
      </c>
      <c r="AA31" s="18" t="str">
        <f aca="false">IF(AA30="×","-","")</f>
        <v>-</v>
      </c>
      <c r="AB31" s="18" t="str">
        <f aca="false">IF(AB30="×","-","")</f>
        <v>-</v>
      </c>
      <c r="AC31" s="18" t="str">
        <f aca="false">IF(AC30="×","-","")</f>
        <v>-</v>
      </c>
      <c r="AD31" s="18" t="str">
        <f aca="false">IF(AD30="×","-","")</f>
        <v>-</v>
      </c>
      <c r="AE31" s="18" t="str">
        <f aca="false">IF(AE30="×","-","")</f>
        <v>-</v>
      </c>
      <c r="AF31" s="59" t="str">
        <f aca="false">IF(AF30="×","-","")</f>
        <v>-</v>
      </c>
      <c r="AH31" s="45" t="s">
        <v>14</v>
      </c>
      <c r="AI31" s="46" t="str">
        <f aca="false">IFERROR(ROUND(AI30/AI27*100,1),"-")</f>
        <v>-</v>
      </c>
    </row>
    <row r="32" customFormat="false" ht="20.25" hidden="false" customHeight="false" outlineLevel="0" collapsed="false">
      <c r="A32" s="47" t="s">
        <v>21</v>
      </c>
      <c r="B32" s="60" t="str">
        <f aca="false">AC25</f>
        <v>-</v>
      </c>
      <c r="C32" s="60"/>
      <c r="D32" s="60"/>
      <c r="E32" s="60"/>
      <c r="F32" s="49" t="str">
        <f aca="false">IF(COUNTIF(F30:L30,"○")=0,"-",IF(COUNTIF(F31:L31,"休")&gt;=COUNTIF(F30:L30,"休"),"OK","NG"))</f>
        <v>-</v>
      </c>
      <c r="G32" s="49"/>
      <c r="H32" s="49"/>
      <c r="I32" s="49"/>
      <c r="J32" s="49"/>
      <c r="K32" s="49"/>
      <c r="L32" s="49"/>
      <c r="M32" s="49" t="str">
        <f aca="false">IF(COUNTIF(M30:S30,"○")=0,"-",IF(COUNTIF(M31:S31,"休")&gt;=COUNTIF(M30:S30,"休"),"OK","NG"))</f>
        <v>-</v>
      </c>
      <c r="N32" s="49"/>
      <c r="O32" s="49"/>
      <c r="P32" s="49"/>
      <c r="Q32" s="49"/>
      <c r="R32" s="49"/>
      <c r="S32" s="49"/>
      <c r="T32" s="49" t="str">
        <f aca="false">IF(COUNTIF(T30:Z30,"○")=0,"-",IF(COUNTIF(T31:Z31,"休")&gt;=COUNTIF(T30:Z30,"休"),"OK","NG"))</f>
        <v>-</v>
      </c>
      <c r="U32" s="49"/>
      <c r="V32" s="49"/>
      <c r="W32" s="49"/>
      <c r="X32" s="49"/>
      <c r="Y32" s="49"/>
      <c r="Z32" s="49"/>
      <c r="AA32" s="50" t="str">
        <f aca="false">IF(COUNTIF(AA30:AF30,"×")+COUNTIF(B37,"×")=7,"-",IF((COUNTIF(AA31:AF31,"休")+COUNTIF(B38,"休"))&gt;=(COUNTIF(AA30:AF30,"休")+COUNTIF(B37,"休")),"OK","NG"))</f>
        <v>-</v>
      </c>
      <c r="AB32" s="50"/>
      <c r="AC32" s="50"/>
      <c r="AD32" s="50"/>
      <c r="AE32" s="50"/>
      <c r="AF32" s="50"/>
      <c r="AH32" s="52" t="s">
        <v>22</v>
      </c>
      <c r="AI32" s="53" t="str">
        <f aca="false">IFERROR(IF(AI27=0,"-",IF(AI29&gt;=28.5,IF(AI31&gt;=28.5,"OK","NG"),IF(AI31&gt;=AI29,"OK","NG"))),"-")</f>
        <v>-</v>
      </c>
    </row>
    <row r="33" customFormat="false" ht="19.5" hidden="false" customHeight="false" outlineLevel="0" collapsed="false">
      <c r="A33" s="24"/>
      <c r="B33" s="25" t="n">
        <f aca="false">DATE($A$4,$A34,B34)</f>
        <v>45505</v>
      </c>
      <c r="C33" s="25" t="n">
        <f aca="false">DATE($A$4,$A34,C34)</f>
        <v>45506</v>
      </c>
      <c r="D33" s="25" t="n">
        <f aca="false">DATE($A$4,$A34,D34)</f>
        <v>45507</v>
      </c>
      <c r="E33" s="25" t="n">
        <f aca="false">DATE($A$4,$A34,E34)</f>
        <v>45508</v>
      </c>
      <c r="F33" s="25" t="n">
        <f aca="false">DATE($A$4,$A34,F34)</f>
        <v>45509</v>
      </c>
      <c r="G33" s="25" t="n">
        <f aca="false">DATE($A$4,$A34,G34)</f>
        <v>45510</v>
      </c>
      <c r="H33" s="25" t="n">
        <f aca="false">DATE($A$4,$A34,H34)</f>
        <v>45511</v>
      </c>
      <c r="I33" s="25" t="n">
        <f aca="false">DATE($A$4,$A34,I34)</f>
        <v>45512</v>
      </c>
      <c r="J33" s="25" t="n">
        <f aca="false">DATE($A$4,$A34,J34)</f>
        <v>45513</v>
      </c>
      <c r="K33" s="25" t="n">
        <f aca="false">DATE($A$4,$A34,K34)</f>
        <v>45514</v>
      </c>
      <c r="L33" s="25" t="n">
        <f aca="false">DATE($A$4,$A34,L34)</f>
        <v>45515</v>
      </c>
      <c r="M33" s="25" t="n">
        <f aca="false">DATE($A$4,$A34,M34)</f>
        <v>45516</v>
      </c>
      <c r="N33" s="25" t="n">
        <f aca="false">DATE($A$4,$A34,N34)</f>
        <v>45517</v>
      </c>
      <c r="O33" s="25" t="n">
        <f aca="false">DATE($A$4,$A34,O34)</f>
        <v>45518</v>
      </c>
      <c r="P33" s="25" t="n">
        <f aca="false">DATE($A$4,$A34,P34)</f>
        <v>45519</v>
      </c>
      <c r="Q33" s="25" t="n">
        <f aca="false">DATE($A$4,$A34,Q34)</f>
        <v>45520</v>
      </c>
      <c r="R33" s="25" t="n">
        <f aca="false">DATE($A$4,$A34,R34)</f>
        <v>45521</v>
      </c>
      <c r="S33" s="25" t="n">
        <f aca="false">DATE($A$4,$A34,S34)</f>
        <v>45522</v>
      </c>
      <c r="T33" s="25" t="n">
        <f aca="false">DATE($A$4,$A34,T34)</f>
        <v>45523</v>
      </c>
      <c r="U33" s="25" t="n">
        <f aca="false">DATE($A$4,$A34,U34)</f>
        <v>45524</v>
      </c>
      <c r="V33" s="25" t="n">
        <f aca="false">DATE($A$4,$A34,V34)</f>
        <v>45525</v>
      </c>
      <c r="W33" s="25" t="n">
        <f aca="false">DATE($A$4,$A34,W34)</f>
        <v>45526</v>
      </c>
      <c r="X33" s="25" t="n">
        <f aca="false">DATE($A$4,$A34,X34)</f>
        <v>45527</v>
      </c>
      <c r="Y33" s="25" t="n">
        <f aca="false">DATE($A$4,$A34,Y34)</f>
        <v>45528</v>
      </c>
      <c r="Z33" s="25" t="n">
        <f aca="false">DATE($A$4,$A34,Z34)</f>
        <v>45529</v>
      </c>
      <c r="AA33" s="25" t="n">
        <f aca="false">DATE($A$4,$A34,AA34)</f>
        <v>45530</v>
      </c>
      <c r="AB33" s="25" t="n">
        <f aca="false">DATE($A$4,$A34,AB34)</f>
        <v>45531</v>
      </c>
      <c r="AC33" s="25" t="n">
        <f aca="false">DATE($A$4,$A34,AC34)</f>
        <v>45532</v>
      </c>
      <c r="AD33" s="25" t="n">
        <f aca="false">DATE($A$4,$A34,AD34)</f>
        <v>45533</v>
      </c>
      <c r="AE33" s="25" t="n">
        <f aca="false">DATE($A$4,$A34,AE34)</f>
        <v>45534</v>
      </c>
      <c r="AF33" s="25" t="n">
        <f aca="false">DATE($A$4,$A34,AF34)</f>
        <v>45535</v>
      </c>
    </row>
    <row r="34" customFormat="false" ht="18.75" hidden="false" customHeight="false" outlineLevel="0" collapsed="false">
      <c r="A34" s="26" t="n">
        <v>8</v>
      </c>
      <c r="B34" s="27" t="n">
        <v>1</v>
      </c>
      <c r="C34" s="28" t="n">
        <v>2</v>
      </c>
      <c r="D34" s="28" t="n">
        <v>3</v>
      </c>
      <c r="E34" s="28" t="n">
        <v>4</v>
      </c>
      <c r="F34" s="28" t="n">
        <v>5</v>
      </c>
      <c r="G34" s="28" t="n">
        <v>6</v>
      </c>
      <c r="H34" s="28" t="n">
        <v>7</v>
      </c>
      <c r="I34" s="28" t="n">
        <v>8</v>
      </c>
      <c r="J34" s="28" t="n">
        <v>9</v>
      </c>
      <c r="K34" s="28" t="n">
        <v>10</v>
      </c>
      <c r="L34" s="28" t="n">
        <v>11</v>
      </c>
      <c r="M34" s="28" t="n">
        <v>12</v>
      </c>
      <c r="N34" s="28" t="n">
        <v>13</v>
      </c>
      <c r="O34" s="28" t="n">
        <v>14</v>
      </c>
      <c r="P34" s="28" t="n">
        <v>15</v>
      </c>
      <c r="Q34" s="28" t="n">
        <v>16</v>
      </c>
      <c r="R34" s="28" t="n">
        <v>17</v>
      </c>
      <c r="S34" s="28" t="n">
        <v>18</v>
      </c>
      <c r="T34" s="28" t="n">
        <v>19</v>
      </c>
      <c r="U34" s="28" t="n">
        <v>20</v>
      </c>
      <c r="V34" s="28" t="n">
        <v>21</v>
      </c>
      <c r="W34" s="28" t="n">
        <v>22</v>
      </c>
      <c r="X34" s="28" t="n">
        <v>23</v>
      </c>
      <c r="Y34" s="28" t="n">
        <v>24</v>
      </c>
      <c r="Z34" s="28" t="n">
        <v>25</v>
      </c>
      <c r="AA34" s="28" t="n">
        <v>26</v>
      </c>
      <c r="AB34" s="28" t="n">
        <v>27</v>
      </c>
      <c r="AC34" s="28" t="n">
        <v>28</v>
      </c>
      <c r="AD34" s="28" t="n">
        <v>29</v>
      </c>
      <c r="AE34" s="28" t="n">
        <v>30</v>
      </c>
      <c r="AF34" s="54" t="n">
        <v>31</v>
      </c>
      <c r="AH34" s="30" t="s">
        <v>11</v>
      </c>
      <c r="AI34" s="31" t="n">
        <f aca="false">COUNTIF(B37:AF37,"○")+AI35</f>
        <v>0</v>
      </c>
    </row>
    <row r="35" customFormat="false" ht="18.75" hidden="false" customHeight="false" outlineLevel="0" collapsed="false">
      <c r="A35" s="26"/>
      <c r="B35" s="32" t="str">
        <f aca="false">TEXT(B33,"aaa")</f>
        <v>木</v>
      </c>
      <c r="C35" s="20" t="str">
        <f aca="false">TEXT(C33,"aaa")</f>
        <v>金</v>
      </c>
      <c r="D35" s="20" t="str">
        <f aca="false">TEXT(D33,"aaa")</f>
        <v>土</v>
      </c>
      <c r="E35" s="20" t="str">
        <f aca="false">TEXT(E33,"aaa")</f>
        <v>日</v>
      </c>
      <c r="F35" s="20" t="str">
        <f aca="false">TEXT(F33,"aaa")</f>
        <v>月</v>
      </c>
      <c r="G35" s="20" t="str">
        <f aca="false">TEXT(G33,"aaa")</f>
        <v>火</v>
      </c>
      <c r="H35" s="20" t="str">
        <f aca="false">TEXT(H33,"aaa")</f>
        <v>水</v>
      </c>
      <c r="I35" s="20" t="str">
        <f aca="false">TEXT(I33,"aaa")</f>
        <v>木</v>
      </c>
      <c r="J35" s="20" t="str">
        <f aca="false">TEXT(J33,"aaa")</f>
        <v>金</v>
      </c>
      <c r="K35" s="20" t="str">
        <f aca="false">TEXT(K33,"aaa")</f>
        <v>土</v>
      </c>
      <c r="L35" s="20" t="str">
        <f aca="false">TEXT(L33,"aaa")</f>
        <v>日</v>
      </c>
      <c r="M35" s="20" t="str">
        <f aca="false">TEXT(M33,"aaa")</f>
        <v>月</v>
      </c>
      <c r="N35" s="20" t="str">
        <f aca="false">TEXT(N33,"aaa")</f>
        <v>火</v>
      </c>
      <c r="O35" s="20" t="str">
        <f aca="false">TEXT(O33,"aaa")</f>
        <v>水</v>
      </c>
      <c r="P35" s="20" t="str">
        <f aca="false">TEXT(P33,"aaa")</f>
        <v>木</v>
      </c>
      <c r="Q35" s="20" t="str">
        <f aca="false">TEXT(Q33,"aaa")</f>
        <v>金</v>
      </c>
      <c r="R35" s="20" t="str">
        <f aca="false">TEXT(R33,"aaa")</f>
        <v>土</v>
      </c>
      <c r="S35" s="20" t="str">
        <f aca="false">TEXT(S33,"aaa")</f>
        <v>日</v>
      </c>
      <c r="T35" s="20" t="str">
        <f aca="false">TEXT(T33,"aaa")</f>
        <v>月</v>
      </c>
      <c r="U35" s="20" t="str">
        <f aca="false">TEXT(U33,"aaa")</f>
        <v>火</v>
      </c>
      <c r="V35" s="20" t="str">
        <f aca="false">TEXT(V33,"aaa")</f>
        <v>水</v>
      </c>
      <c r="W35" s="20" t="str">
        <f aca="false">TEXT(W33,"aaa")</f>
        <v>木</v>
      </c>
      <c r="X35" s="20" t="str">
        <f aca="false">TEXT(X33,"aaa")</f>
        <v>金</v>
      </c>
      <c r="Y35" s="20" t="str">
        <f aca="false">TEXT(Y33,"aaa")</f>
        <v>土</v>
      </c>
      <c r="Z35" s="20" t="str">
        <f aca="false">TEXT(Z33,"aaa")</f>
        <v>日</v>
      </c>
      <c r="AA35" s="20" t="str">
        <f aca="false">TEXT(AA33,"aaa")</f>
        <v>月</v>
      </c>
      <c r="AB35" s="20" t="str">
        <f aca="false">TEXT(AB33,"aaa")</f>
        <v>火</v>
      </c>
      <c r="AC35" s="20" t="str">
        <f aca="false">TEXT(AC33,"aaa")</f>
        <v>水</v>
      </c>
      <c r="AD35" s="20" t="str">
        <f aca="false">TEXT(AD33,"aaa")</f>
        <v>木</v>
      </c>
      <c r="AE35" s="20" t="str">
        <f aca="false">TEXT(AE33,"aaa")</f>
        <v>金</v>
      </c>
      <c r="AF35" s="55" t="str">
        <f aca="false">TEXT(AF33,"aaa")</f>
        <v>土</v>
      </c>
      <c r="AH35" s="34" t="s">
        <v>17</v>
      </c>
      <c r="AI35" s="35" t="n">
        <f aca="false">COUNTIF(B37:AF37,"休")</f>
        <v>0</v>
      </c>
    </row>
    <row r="36" customFormat="false" ht="19.5" hidden="false" customHeight="false" outlineLevel="0" collapsed="false">
      <c r="A36" s="26"/>
      <c r="B36" s="36" t="str">
        <f aca="false">IF(COUNTIF(syukujitsu!$A$2:$A$53,2024年度!B33)&gt;0,"祝日","-")</f>
        <v>-</v>
      </c>
      <c r="C36" s="37" t="str">
        <f aca="false">IF(COUNTIF(syukujitsu!$A$2:$A$53,2024年度!C33)&gt;0,"祝日","-")</f>
        <v>-</v>
      </c>
      <c r="D36" s="37" t="str">
        <f aca="false">IF(COUNTIF(syukujitsu!$A$2:$A$53,2024年度!D33)&gt;0,"祝日","-")</f>
        <v>-</v>
      </c>
      <c r="E36" s="37" t="str">
        <f aca="false">IF(COUNTIF(syukujitsu!$A$2:$A$53,2024年度!E33)&gt;0,"祝日","-")</f>
        <v>-</v>
      </c>
      <c r="F36" s="37" t="str">
        <f aca="false">IF(COUNTIF(syukujitsu!$A$2:$A$53,2024年度!F33)&gt;0,"祝日","-")</f>
        <v>-</v>
      </c>
      <c r="G36" s="37" t="str">
        <f aca="false">IF(COUNTIF(syukujitsu!$A$2:$A$53,2024年度!G33)&gt;0,"祝日","-")</f>
        <v>-</v>
      </c>
      <c r="H36" s="37" t="str">
        <f aca="false">IF(COUNTIF(syukujitsu!$A$2:$A$53,2024年度!H33)&gt;0,"祝日","-")</f>
        <v>-</v>
      </c>
      <c r="I36" s="37" t="str">
        <f aca="false">IF(COUNTIF(syukujitsu!$A$2:$A$53,2024年度!I33)&gt;0,"祝日","-")</f>
        <v>-</v>
      </c>
      <c r="J36" s="37" t="str">
        <f aca="false">IF(COUNTIF(syukujitsu!$A$2:$A$53,2024年度!J33)&gt;0,"祝日","-")</f>
        <v>-</v>
      </c>
      <c r="K36" s="37" t="str">
        <f aca="false">IF(COUNTIF(syukujitsu!$A$2:$A$53,2024年度!K33)&gt;0,"祝日","-")</f>
        <v>-</v>
      </c>
      <c r="L36" s="37" t="str">
        <f aca="false">IF(COUNTIF(syukujitsu!$A$2:$A$53,2024年度!L33)&gt;0,"祝日","-")</f>
        <v>祝日</v>
      </c>
      <c r="M36" s="37" t="str">
        <f aca="false">IF(COUNTIF(syukujitsu!$A$2:$A$53,2024年度!M33)&gt;0,"祝日","-")</f>
        <v>祝日</v>
      </c>
      <c r="N36" s="37" t="s">
        <v>23</v>
      </c>
      <c r="O36" s="37" t="s">
        <v>23</v>
      </c>
      <c r="P36" s="37" t="s">
        <v>23</v>
      </c>
      <c r="Q36" s="37" t="str">
        <f aca="false">IF(COUNTIF(syukujitsu!$A$2:$A$53,2024年度!Q33)&gt;0,"祝日","-")</f>
        <v>-</v>
      </c>
      <c r="R36" s="37" t="str">
        <f aca="false">IF(COUNTIF(syukujitsu!$A$2:$A$53,2024年度!R33)&gt;0,"祝日","-")</f>
        <v>-</v>
      </c>
      <c r="S36" s="37" t="str">
        <f aca="false">IF(COUNTIF(syukujitsu!$A$2:$A$53,2024年度!S33)&gt;0,"祝日","-")</f>
        <v>-</v>
      </c>
      <c r="T36" s="37" t="str">
        <f aca="false">IF(COUNTIF(syukujitsu!$A$2:$A$53,2024年度!T33)&gt;0,"祝日","-")</f>
        <v>-</v>
      </c>
      <c r="U36" s="37" t="str">
        <f aca="false">IF(COUNTIF(syukujitsu!$A$2:$A$53,2024年度!U33)&gt;0,"祝日","-")</f>
        <v>-</v>
      </c>
      <c r="V36" s="37" t="str">
        <f aca="false">IF(COUNTIF(syukujitsu!$A$2:$A$53,2024年度!V33)&gt;0,"祝日","-")</f>
        <v>-</v>
      </c>
      <c r="W36" s="37" t="str">
        <f aca="false">IF(COUNTIF(syukujitsu!$A$2:$A$53,2024年度!W33)&gt;0,"祝日","-")</f>
        <v>-</v>
      </c>
      <c r="X36" s="37" t="str">
        <f aca="false">IF(COUNTIF(syukujitsu!$A$2:$A$53,2024年度!X33)&gt;0,"祝日","-")</f>
        <v>-</v>
      </c>
      <c r="Y36" s="37" t="str">
        <f aca="false">IF(COUNTIF(syukujitsu!$A$2:$A$53,2024年度!Y33)&gt;0,"祝日","-")</f>
        <v>-</v>
      </c>
      <c r="Z36" s="37" t="str">
        <f aca="false">IF(COUNTIF(syukujitsu!$A$2:$A$53,2024年度!Z33)&gt;0,"祝日","-")</f>
        <v>-</v>
      </c>
      <c r="AA36" s="37" t="str">
        <f aca="false">IF(COUNTIF(syukujitsu!$A$2:$A$53,2024年度!AA33)&gt;0,"祝日","-")</f>
        <v>-</v>
      </c>
      <c r="AB36" s="37" t="str">
        <f aca="false">IF(COUNTIF(syukujitsu!$A$2:$A$53,2024年度!AB33)&gt;0,"祝日","-")</f>
        <v>-</v>
      </c>
      <c r="AC36" s="37" t="str">
        <f aca="false">IF(COUNTIF(syukujitsu!$A$2:$A$53,2024年度!AC33)&gt;0,"祝日","-")</f>
        <v>-</v>
      </c>
      <c r="AD36" s="37" t="str">
        <f aca="false">IF(COUNTIF(syukujitsu!$A$2:$A$53,2024年度!AD33)&gt;0,"祝日","-")</f>
        <v>-</v>
      </c>
      <c r="AE36" s="37" t="str">
        <f aca="false">IF(COUNTIF(syukujitsu!$A$2:$A$53,2024年度!AE33)&gt;0,"祝日","-")</f>
        <v>-</v>
      </c>
      <c r="AF36" s="56" t="str">
        <f aca="false">IF(COUNTIF(syukujitsu!$A$2:$A$53,2024年度!AF33)&gt;0,"祝日","-")</f>
        <v>-</v>
      </c>
      <c r="AH36" s="34" t="s">
        <v>18</v>
      </c>
      <c r="AI36" s="39" t="str">
        <f aca="false">IFERROR(ROUND(AI35/AI34*100,1),"-")</f>
        <v>-</v>
      </c>
    </row>
    <row r="37" customFormat="false" ht="19.5" hidden="false" customHeight="false" outlineLevel="0" collapsed="false">
      <c r="A37" s="40" t="s">
        <v>11</v>
      </c>
      <c r="B37" s="41" t="str">
        <f aca="false">IF(B33&lt;$B$2,"×",IF(B33&gt;$H$2,"×",IF(B35="土","休",IF(B35="日","休","○"))))</f>
        <v>×</v>
      </c>
      <c r="C37" s="42" t="str">
        <f aca="false">IF(C33&lt;$B$2,"×",IF(C33&gt;$H$2,"×",IF(C35="土","休",IF(C35="日","休","○"))))</f>
        <v>×</v>
      </c>
      <c r="D37" s="42" t="str">
        <f aca="false">IF(D33&lt;$B$2,"×",IF(D33&gt;$H$2,"×",IF(D35="土","休",IF(D35="日","休","○"))))</f>
        <v>×</v>
      </c>
      <c r="E37" s="42" t="str">
        <f aca="false">IF(E33&lt;$B$2,"×",IF(E33&gt;$H$2,"×",IF(E35="土","休",IF(E35="日","休","○"))))</f>
        <v>×</v>
      </c>
      <c r="F37" s="42" t="str">
        <f aca="false">IF(F33&lt;$B$2,"×",IF(F33&gt;$H$2,"×",IF(F35="土","休",IF(F35="日","休","○"))))</f>
        <v>×</v>
      </c>
      <c r="G37" s="42" t="str">
        <f aca="false">IF(G33&lt;$B$2,"×",IF(G33&gt;$H$2,"×",IF(G35="土","休",IF(G35="日","休","○"))))</f>
        <v>×</v>
      </c>
      <c r="H37" s="42" t="str">
        <f aca="false">IF(H33&lt;$B$2,"×",IF(H33&gt;$H$2,"×",IF(H35="土","休",IF(H35="日","休","○"))))</f>
        <v>×</v>
      </c>
      <c r="I37" s="42" t="str">
        <f aca="false">IF(I33&lt;$B$2,"×",IF(I33&gt;$H$2,"×",IF(I35="土","休",IF(I35="日","休","○"))))</f>
        <v>×</v>
      </c>
      <c r="J37" s="42" t="str">
        <f aca="false">IF(J33&lt;$B$2,"×",IF(J33&gt;$H$2,"×",IF(J35="土","休",IF(J35="日","休","○"))))</f>
        <v>×</v>
      </c>
      <c r="K37" s="42" t="str">
        <f aca="false">IF(K33&lt;$B$2,"×",IF(K33&gt;$H$2,"×",IF(K35="土","休",IF(K35="日","休","○"))))</f>
        <v>×</v>
      </c>
      <c r="L37" s="42" t="str">
        <f aca="false">IF(L33&lt;$B$2,"×",IF(L33&gt;$H$2,"×",IF(L35="土","休",IF(L35="日","休","○"))))</f>
        <v>×</v>
      </c>
      <c r="M37" s="42" t="str">
        <f aca="false">IF(M33&lt;$B$2,"×",IF(M33&gt;$H$2,"×",IF(M35="土","休",IF(M35="日","休","○"))))</f>
        <v>×</v>
      </c>
      <c r="N37" s="42" t="s">
        <v>24</v>
      </c>
      <c r="O37" s="42" t="s">
        <v>24</v>
      </c>
      <c r="P37" s="42" t="s">
        <v>24</v>
      </c>
      <c r="Q37" s="42" t="str">
        <f aca="false">IF(Q33&lt;$B$2,"×",IF(Q33&gt;$H$2,"×",IF(Q35="土","休",IF(Q35="日","休","○"))))</f>
        <v>×</v>
      </c>
      <c r="R37" s="42" t="str">
        <f aca="false">IF(R33&lt;$B$2,"×",IF(R33&gt;$H$2,"×",IF(R35="土","休",IF(R35="日","休","○"))))</f>
        <v>×</v>
      </c>
      <c r="S37" s="42" t="str">
        <f aca="false">IF(S33&lt;$B$2,"×",IF(S33&gt;$H$2,"×",IF(S35="土","休",IF(S35="日","休","○"))))</f>
        <v>×</v>
      </c>
      <c r="T37" s="42" t="str">
        <f aca="false">IF(T33&lt;$B$2,"×",IF(T33&gt;$H$2,"×",IF(T35="土","休",IF(T35="日","休","○"))))</f>
        <v>×</v>
      </c>
      <c r="U37" s="42" t="str">
        <f aca="false">IF(U33&lt;$B$2,"×",IF(U33&gt;$H$2,"×",IF(U35="土","休",IF(U35="日","休","○"))))</f>
        <v>×</v>
      </c>
      <c r="V37" s="42" t="str">
        <f aca="false">IF(V33&lt;$B$2,"×",IF(V33&gt;$H$2,"×",IF(V35="土","休",IF(V35="日","休","○"))))</f>
        <v>×</v>
      </c>
      <c r="W37" s="42" t="str">
        <f aca="false">IF(W33&lt;$B$2,"×",IF(W33&gt;$H$2,"×",IF(W35="土","休",IF(W35="日","休","○"))))</f>
        <v>×</v>
      </c>
      <c r="X37" s="42" t="str">
        <f aca="false">IF(X33&lt;$B$2,"×",IF(X33&gt;$H$2,"×",IF(X35="土","休",IF(X35="日","休","○"))))</f>
        <v>×</v>
      </c>
      <c r="Y37" s="42" t="str">
        <f aca="false">IF(Y33&lt;$B$2,"×",IF(Y33&gt;$H$2,"×",IF(Y35="土","休",IF(Y35="日","休","○"))))</f>
        <v>×</v>
      </c>
      <c r="Z37" s="42" t="str">
        <f aca="false">IF(Z33&lt;$B$2,"×",IF(Z33&gt;$H$2,"×",IF(Z35="土","休",IF(Z35="日","休","○"))))</f>
        <v>×</v>
      </c>
      <c r="AA37" s="42" t="str">
        <f aca="false">IF(AA33&lt;$B$2,"×",IF(AA33&gt;$H$2,"×",IF(AA35="土","休",IF(AA35="日","休","○"))))</f>
        <v>×</v>
      </c>
      <c r="AB37" s="42" t="str">
        <f aca="false">IF(AB33&lt;$B$2,"×",IF(AB33&gt;$H$2,"×",IF(AB35="土","休",IF(AB35="日","休","○"))))</f>
        <v>×</v>
      </c>
      <c r="AC37" s="42" t="str">
        <f aca="false">IF(AC33&lt;$B$2,"×",IF(AC33&gt;$H$2,"×",IF(AC35="土","休",IF(AC35="日","休","○"))))</f>
        <v>×</v>
      </c>
      <c r="AD37" s="42" t="str">
        <f aca="false">IF(AD33&lt;$B$2,"×",IF(AD33&gt;$H$2,"×",IF(AD35="土","休",IF(AD35="日","休","○"))))</f>
        <v>×</v>
      </c>
      <c r="AE37" s="42" t="str">
        <f aca="false">IF(AE33&lt;$B$2,"×",IF(AE33&gt;$H$2,"×",IF(AE35="土","休",IF(AE35="日","休","○"))))</f>
        <v>×</v>
      </c>
      <c r="AF37" s="57" t="str">
        <f aca="false">IF(AF33&lt;$B$2,"×",IF(AF33&gt;$H$2,"×",IF(AF35="土","休",IF(AF35="日","休","○"))))</f>
        <v>×</v>
      </c>
      <c r="AH37" s="34" t="s">
        <v>19</v>
      </c>
      <c r="AI37" s="35" t="n">
        <f aca="false">COUNTIF(B38:AF38,"休")</f>
        <v>0</v>
      </c>
    </row>
    <row r="38" customFormat="false" ht="19.5" hidden="false" customHeight="false" outlineLevel="0" collapsed="false">
      <c r="A38" s="44" t="s">
        <v>20</v>
      </c>
      <c r="B38" s="58" t="str">
        <f aca="false">IF(B37="×","-","")</f>
        <v>-</v>
      </c>
      <c r="C38" s="18" t="str">
        <f aca="false">IF(C37="×","-","")</f>
        <v>-</v>
      </c>
      <c r="D38" s="18" t="str">
        <f aca="false">IF(D37="×","-","")</f>
        <v>-</v>
      </c>
      <c r="E38" s="18" t="str">
        <f aca="false">IF(E37="×","-","")</f>
        <v>-</v>
      </c>
      <c r="F38" s="18" t="str">
        <f aca="false">IF(F37="×","-","")</f>
        <v>-</v>
      </c>
      <c r="G38" s="18" t="str">
        <f aca="false">IF(G37="×","-","")</f>
        <v>-</v>
      </c>
      <c r="H38" s="18" t="str">
        <f aca="false">IF(H37="×","-","")</f>
        <v>-</v>
      </c>
      <c r="I38" s="18" t="str">
        <f aca="false">IF(I37="×","-","")</f>
        <v>-</v>
      </c>
      <c r="J38" s="18" t="str">
        <f aca="false">IF(J37="×","-","")</f>
        <v>-</v>
      </c>
      <c r="K38" s="18" t="str">
        <f aca="false">IF(K37="×","-","")</f>
        <v>-</v>
      </c>
      <c r="L38" s="18" t="str">
        <f aca="false">IF(L37="×","-","")</f>
        <v>-</v>
      </c>
      <c r="M38" s="18" t="str">
        <f aca="false">IF(M37="×","-","")</f>
        <v>-</v>
      </c>
      <c r="N38" s="18" t="str">
        <f aca="false">IF(N37="×","-","")</f>
        <v>-</v>
      </c>
      <c r="O38" s="18" t="str">
        <f aca="false">IF(O37="×","-","")</f>
        <v>-</v>
      </c>
      <c r="P38" s="18" t="str">
        <f aca="false">IF(P37="×","-","")</f>
        <v>-</v>
      </c>
      <c r="Q38" s="18" t="str">
        <f aca="false">IF(Q37="×","-","")</f>
        <v>-</v>
      </c>
      <c r="R38" s="18" t="str">
        <f aca="false">IF(R37="×","-","")</f>
        <v>-</v>
      </c>
      <c r="S38" s="18" t="str">
        <f aca="false">IF(S37="×","-","")</f>
        <v>-</v>
      </c>
      <c r="T38" s="18" t="str">
        <f aca="false">IF(T37="×","-","")</f>
        <v>-</v>
      </c>
      <c r="U38" s="18" t="str">
        <f aca="false">IF(U37="×","-","")</f>
        <v>-</v>
      </c>
      <c r="V38" s="18" t="str">
        <f aca="false">IF(V37="×","-","")</f>
        <v>-</v>
      </c>
      <c r="W38" s="18" t="str">
        <f aca="false">IF(W37="×","-","")</f>
        <v>-</v>
      </c>
      <c r="X38" s="18" t="str">
        <f aca="false">IF(X37="×","-","")</f>
        <v>-</v>
      </c>
      <c r="Y38" s="18" t="str">
        <f aca="false">IF(Y37="×","-","")</f>
        <v>-</v>
      </c>
      <c r="Z38" s="18" t="str">
        <f aca="false">IF(Z37="×","-","")</f>
        <v>-</v>
      </c>
      <c r="AA38" s="18" t="str">
        <f aca="false">IF(AA37="×","-","")</f>
        <v>-</v>
      </c>
      <c r="AB38" s="18" t="str">
        <f aca="false">IF(AB37="×","-","")</f>
        <v>-</v>
      </c>
      <c r="AC38" s="18" t="str">
        <f aca="false">IF(AC37="×","-","")</f>
        <v>-</v>
      </c>
      <c r="AD38" s="18" t="str">
        <f aca="false">IF(AD37="×","-","")</f>
        <v>-</v>
      </c>
      <c r="AE38" s="18" t="str">
        <f aca="false">IF(AE37="×","-","")</f>
        <v>-</v>
      </c>
      <c r="AF38" s="59" t="str">
        <f aca="false">IF(AF37="×","-","")</f>
        <v>-</v>
      </c>
      <c r="AH38" s="45" t="s">
        <v>14</v>
      </c>
      <c r="AI38" s="46" t="str">
        <f aca="false">IFERROR(ROUND(AI37/AI34*100,1),"-")</f>
        <v>-</v>
      </c>
    </row>
    <row r="39" customFormat="false" ht="20.25" hidden="false" customHeight="false" outlineLevel="0" collapsed="false">
      <c r="A39" s="47" t="s">
        <v>21</v>
      </c>
      <c r="B39" s="62" t="str">
        <f aca="false">AA32</f>
        <v>-</v>
      </c>
      <c r="C39" s="49" t="str">
        <f aca="false">IF(COUNTIF(C37:I37,"○")=0,"-",IF(COUNTIF(C38:I38,"休")&gt;=COUNTIF(C37:I37,"休"),"OK","NG"))</f>
        <v>-</v>
      </c>
      <c r="D39" s="49"/>
      <c r="E39" s="49"/>
      <c r="F39" s="49"/>
      <c r="G39" s="49"/>
      <c r="H39" s="49"/>
      <c r="I39" s="49"/>
      <c r="J39" s="49" t="str">
        <f aca="false">IF(COUNTIF(J37:P37,"○")=0,"-",IF(COUNTIF(J38:P38,"休")&gt;=COUNTIF(J37:P37,"休"),"OK","NG"))</f>
        <v>-</v>
      </c>
      <c r="K39" s="49"/>
      <c r="L39" s="49"/>
      <c r="M39" s="49"/>
      <c r="N39" s="49"/>
      <c r="O39" s="49"/>
      <c r="P39" s="49"/>
      <c r="Q39" s="49" t="str">
        <f aca="false">IF(COUNTIF(Q37:W37,"○")=0,"-",IF(COUNTIF(Q38:W38,"休")&gt;=COUNTIF(Q37:W37,"休"),"OK","NG"))</f>
        <v>-</v>
      </c>
      <c r="R39" s="49"/>
      <c r="S39" s="49"/>
      <c r="T39" s="49"/>
      <c r="U39" s="49"/>
      <c r="V39" s="49"/>
      <c r="W39" s="49"/>
      <c r="X39" s="49" t="str">
        <f aca="false">IF(COUNTIF(X37:AD37,"○")=0,"-",IF(COUNTIF(X38:AD38,"休")&gt;=COUNTIF(X37:AD37,"休"),"OK","NG"))</f>
        <v>-</v>
      </c>
      <c r="Y39" s="49"/>
      <c r="Z39" s="49"/>
      <c r="AA39" s="49"/>
      <c r="AB39" s="49"/>
      <c r="AC39" s="49"/>
      <c r="AD39" s="49"/>
      <c r="AE39" s="50" t="str">
        <f aca="false">IF(COUNTIF(AE37:AF37,"×")+COUNTIF(B44:F44,"×")=7,"-",IF((COUNTIF(AE38:AF38,"休")+COUNTIF(B45:F45,"休"))&gt;=(COUNTIF(AE37:AF37,"休")+COUNTIF(B44:F44,"休")),"OK","NG"))</f>
        <v>-</v>
      </c>
      <c r="AF39" s="50"/>
      <c r="AH39" s="52" t="s">
        <v>22</v>
      </c>
      <c r="AI39" s="53" t="str">
        <f aca="false">IFERROR(IF(AI34=0,"-",IF(AI36&gt;=28.5,IF(AI38&gt;=28.5,"OK","NG"),IF(AI38&gt;=AI36,"OK","NG"))),"-")</f>
        <v>-</v>
      </c>
    </row>
    <row r="40" customFormat="false" ht="19.5" hidden="false" customHeight="false" outlineLevel="0" collapsed="false">
      <c r="A40" s="24"/>
      <c r="B40" s="25" t="n">
        <f aca="false">DATE($A$4,$A41,B41)</f>
        <v>45536</v>
      </c>
      <c r="C40" s="25" t="n">
        <f aca="false">DATE($A$4,$A41,C41)</f>
        <v>45537</v>
      </c>
      <c r="D40" s="25" t="n">
        <f aca="false">DATE($A$4,$A41,D41)</f>
        <v>45538</v>
      </c>
      <c r="E40" s="25" t="n">
        <f aca="false">DATE($A$4,$A41,E41)</f>
        <v>45539</v>
      </c>
      <c r="F40" s="25" t="n">
        <f aca="false">DATE($A$4,$A41,F41)</f>
        <v>45540</v>
      </c>
      <c r="G40" s="25" t="n">
        <f aca="false">DATE($A$4,$A41,G41)</f>
        <v>45541</v>
      </c>
      <c r="H40" s="25" t="n">
        <f aca="false">DATE($A$4,$A41,H41)</f>
        <v>45542</v>
      </c>
      <c r="I40" s="25" t="n">
        <f aca="false">DATE($A$4,$A41,I41)</f>
        <v>45543</v>
      </c>
      <c r="J40" s="25" t="n">
        <f aca="false">DATE($A$4,$A41,J41)</f>
        <v>45544</v>
      </c>
      <c r="K40" s="25" t="n">
        <f aca="false">DATE($A$4,$A41,K41)</f>
        <v>45545</v>
      </c>
      <c r="L40" s="25" t="n">
        <f aca="false">DATE($A$4,$A41,L41)</f>
        <v>45546</v>
      </c>
      <c r="M40" s="25" t="n">
        <f aca="false">DATE($A$4,$A41,M41)</f>
        <v>45547</v>
      </c>
      <c r="N40" s="25" t="n">
        <f aca="false">DATE($A$4,$A41,N41)</f>
        <v>45548</v>
      </c>
      <c r="O40" s="25" t="n">
        <f aca="false">DATE($A$4,$A41,O41)</f>
        <v>45549</v>
      </c>
      <c r="P40" s="25" t="n">
        <f aca="false">DATE($A$4,$A41,P41)</f>
        <v>45550</v>
      </c>
      <c r="Q40" s="25" t="n">
        <f aca="false">DATE($A$4,$A41,Q41)</f>
        <v>45551</v>
      </c>
      <c r="R40" s="25" t="n">
        <f aca="false">DATE($A$4,$A41,R41)</f>
        <v>45552</v>
      </c>
      <c r="S40" s="25" t="n">
        <f aca="false">DATE($A$4,$A41,S41)</f>
        <v>45553</v>
      </c>
      <c r="T40" s="25" t="n">
        <f aca="false">DATE($A$4,$A41,T41)</f>
        <v>45554</v>
      </c>
      <c r="U40" s="25" t="n">
        <f aca="false">DATE($A$4,$A41,U41)</f>
        <v>45555</v>
      </c>
      <c r="V40" s="25" t="n">
        <f aca="false">DATE($A$4,$A41,V41)</f>
        <v>45556</v>
      </c>
      <c r="W40" s="25" t="n">
        <f aca="false">DATE($A$4,$A41,W41)</f>
        <v>45557</v>
      </c>
      <c r="X40" s="25" t="n">
        <f aca="false">DATE($A$4,$A41,X41)</f>
        <v>45558</v>
      </c>
      <c r="Y40" s="25" t="n">
        <f aca="false">DATE($A$4,$A41,Y41)</f>
        <v>45559</v>
      </c>
      <c r="Z40" s="25" t="n">
        <f aca="false">DATE($A$4,$A41,Z41)</f>
        <v>45560</v>
      </c>
      <c r="AA40" s="25" t="n">
        <f aca="false">DATE($A$4,$A41,AA41)</f>
        <v>45561</v>
      </c>
      <c r="AB40" s="25" t="n">
        <f aca="false">DATE($A$4,$A41,AB41)</f>
        <v>45562</v>
      </c>
      <c r="AC40" s="25" t="n">
        <f aca="false">DATE($A$4,$A41,AC41)</f>
        <v>45563</v>
      </c>
      <c r="AD40" s="25" t="n">
        <f aca="false">DATE($A$4,$A41,AD41)</f>
        <v>45564</v>
      </c>
      <c r="AE40" s="25" t="n">
        <f aca="false">DATE($A$4,$A41,AE41)</f>
        <v>45565</v>
      </c>
      <c r="AF40" s="25"/>
    </row>
    <row r="41" customFormat="false" ht="18.75" hidden="false" customHeight="false" outlineLevel="0" collapsed="false">
      <c r="A41" s="26" t="n">
        <v>9</v>
      </c>
      <c r="B41" s="27" t="n">
        <v>1</v>
      </c>
      <c r="C41" s="28" t="n">
        <v>2</v>
      </c>
      <c r="D41" s="28" t="n">
        <v>3</v>
      </c>
      <c r="E41" s="28" t="n">
        <v>4</v>
      </c>
      <c r="F41" s="28" t="n">
        <v>5</v>
      </c>
      <c r="G41" s="28" t="n">
        <v>6</v>
      </c>
      <c r="H41" s="28" t="n">
        <v>7</v>
      </c>
      <c r="I41" s="28" t="n">
        <v>8</v>
      </c>
      <c r="J41" s="28" t="n">
        <v>9</v>
      </c>
      <c r="K41" s="28" t="n">
        <v>10</v>
      </c>
      <c r="L41" s="28" t="n">
        <v>11</v>
      </c>
      <c r="M41" s="28" t="n">
        <v>12</v>
      </c>
      <c r="N41" s="28" t="n">
        <v>13</v>
      </c>
      <c r="O41" s="28" t="n">
        <v>14</v>
      </c>
      <c r="P41" s="28" t="n">
        <v>15</v>
      </c>
      <c r="Q41" s="28" t="n">
        <v>16</v>
      </c>
      <c r="R41" s="28" t="n">
        <v>17</v>
      </c>
      <c r="S41" s="28" t="n">
        <v>18</v>
      </c>
      <c r="T41" s="28" t="n">
        <v>19</v>
      </c>
      <c r="U41" s="28" t="n">
        <v>20</v>
      </c>
      <c r="V41" s="28" t="n">
        <v>21</v>
      </c>
      <c r="W41" s="28" t="n">
        <v>22</v>
      </c>
      <c r="X41" s="28" t="n">
        <v>23</v>
      </c>
      <c r="Y41" s="28" t="n">
        <v>24</v>
      </c>
      <c r="Z41" s="28" t="n">
        <v>25</v>
      </c>
      <c r="AA41" s="28" t="n">
        <v>26</v>
      </c>
      <c r="AB41" s="28" t="n">
        <v>27</v>
      </c>
      <c r="AC41" s="28" t="n">
        <v>28</v>
      </c>
      <c r="AD41" s="28" t="n">
        <v>29</v>
      </c>
      <c r="AE41" s="29" t="n">
        <v>30</v>
      </c>
      <c r="AH41" s="30" t="s">
        <v>11</v>
      </c>
      <c r="AI41" s="31" t="n">
        <f aca="false">COUNTIF(B44:AE44,"○")+AI42</f>
        <v>0</v>
      </c>
    </row>
    <row r="42" customFormat="false" ht="18.75" hidden="false" customHeight="false" outlineLevel="0" collapsed="false">
      <c r="A42" s="26"/>
      <c r="B42" s="32" t="str">
        <f aca="false">TEXT(B40,"aaa")</f>
        <v>日</v>
      </c>
      <c r="C42" s="20" t="str">
        <f aca="false">TEXT(C40,"aaa")</f>
        <v>月</v>
      </c>
      <c r="D42" s="20" t="str">
        <f aca="false">TEXT(D40,"aaa")</f>
        <v>火</v>
      </c>
      <c r="E42" s="20" t="str">
        <f aca="false">TEXT(E40,"aaa")</f>
        <v>水</v>
      </c>
      <c r="F42" s="20" t="str">
        <f aca="false">TEXT(F40,"aaa")</f>
        <v>木</v>
      </c>
      <c r="G42" s="20" t="str">
        <f aca="false">TEXT(G40,"aaa")</f>
        <v>金</v>
      </c>
      <c r="H42" s="20" t="str">
        <f aca="false">TEXT(H40,"aaa")</f>
        <v>土</v>
      </c>
      <c r="I42" s="20" t="str">
        <f aca="false">TEXT(I40,"aaa")</f>
        <v>日</v>
      </c>
      <c r="J42" s="20" t="str">
        <f aca="false">TEXT(J40,"aaa")</f>
        <v>月</v>
      </c>
      <c r="K42" s="20" t="str">
        <f aca="false">TEXT(K40,"aaa")</f>
        <v>火</v>
      </c>
      <c r="L42" s="20" t="str">
        <f aca="false">TEXT(L40,"aaa")</f>
        <v>水</v>
      </c>
      <c r="M42" s="20" t="str">
        <f aca="false">TEXT(M40,"aaa")</f>
        <v>木</v>
      </c>
      <c r="N42" s="20" t="str">
        <f aca="false">TEXT(N40,"aaa")</f>
        <v>金</v>
      </c>
      <c r="O42" s="20" t="str">
        <f aca="false">TEXT(O40,"aaa")</f>
        <v>土</v>
      </c>
      <c r="P42" s="20" t="str">
        <f aca="false">TEXT(P40,"aaa")</f>
        <v>日</v>
      </c>
      <c r="Q42" s="20" t="str">
        <f aca="false">TEXT(Q40,"aaa")</f>
        <v>月</v>
      </c>
      <c r="R42" s="20" t="str">
        <f aca="false">TEXT(R40,"aaa")</f>
        <v>火</v>
      </c>
      <c r="S42" s="20" t="str">
        <f aca="false">TEXT(S40,"aaa")</f>
        <v>水</v>
      </c>
      <c r="T42" s="20" t="str">
        <f aca="false">TEXT(T40,"aaa")</f>
        <v>木</v>
      </c>
      <c r="U42" s="20" t="str">
        <f aca="false">TEXT(U40,"aaa")</f>
        <v>金</v>
      </c>
      <c r="V42" s="20" t="str">
        <f aca="false">TEXT(V40,"aaa")</f>
        <v>土</v>
      </c>
      <c r="W42" s="20" t="str">
        <f aca="false">TEXT(W40,"aaa")</f>
        <v>日</v>
      </c>
      <c r="X42" s="20" t="str">
        <f aca="false">TEXT(X40,"aaa")</f>
        <v>月</v>
      </c>
      <c r="Y42" s="20" t="str">
        <f aca="false">TEXT(Y40,"aaa")</f>
        <v>火</v>
      </c>
      <c r="Z42" s="20" t="str">
        <f aca="false">TEXT(Z40,"aaa")</f>
        <v>水</v>
      </c>
      <c r="AA42" s="20" t="str">
        <f aca="false">TEXT(AA40,"aaa")</f>
        <v>木</v>
      </c>
      <c r="AB42" s="20" t="str">
        <f aca="false">TEXT(AB40,"aaa")</f>
        <v>金</v>
      </c>
      <c r="AC42" s="20" t="str">
        <f aca="false">TEXT(AC40,"aaa")</f>
        <v>土</v>
      </c>
      <c r="AD42" s="20" t="str">
        <f aca="false">TEXT(AD40,"aaa")</f>
        <v>日</v>
      </c>
      <c r="AE42" s="33" t="str">
        <f aca="false">TEXT(AE40,"aaa")</f>
        <v>月</v>
      </c>
      <c r="AF42" s="19"/>
      <c r="AH42" s="34" t="s">
        <v>17</v>
      </c>
      <c r="AI42" s="35" t="n">
        <f aca="false">COUNTIF(B44:AE44,"休")</f>
        <v>0</v>
      </c>
    </row>
    <row r="43" customFormat="false" ht="19.5" hidden="false" customHeight="false" outlineLevel="0" collapsed="false">
      <c r="A43" s="26"/>
      <c r="B43" s="36" t="str">
        <f aca="false">IF(COUNTIF(syukujitsu!$A$2:$A$53,2024年度!B40)&gt;0,"祝日","-")</f>
        <v>-</v>
      </c>
      <c r="C43" s="37" t="str">
        <f aca="false">IF(COUNTIF(syukujitsu!$A$2:$A$53,2024年度!C40)&gt;0,"祝日","-")</f>
        <v>-</v>
      </c>
      <c r="D43" s="37" t="str">
        <f aca="false">IF(COUNTIF(syukujitsu!$A$2:$A$53,2024年度!D40)&gt;0,"祝日","-")</f>
        <v>-</v>
      </c>
      <c r="E43" s="37" t="str">
        <f aca="false">IF(COUNTIF(syukujitsu!$A$2:$A$53,2024年度!E40)&gt;0,"祝日","-")</f>
        <v>-</v>
      </c>
      <c r="F43" s="37" t="str">
        <f aca="false">IF(COUNTIF(syukujitsu!$A$2:$A$53,2024年度!F40)&gt;0,"祝日","-")</f>
        <v>-</v>
      </c>
      <c r="G43" s="37" t="str">
        <f aca="false">IF(COUNTIF(syukujitsu!$A$2:$A$53,2024年度!G40)&gt;0,"祝日","-")</f>
        <v>-</v>
      </c>
      <c r="H43" s="37" t="str">
        <f aca="false">IF(COUNTIF(syukujitsu!$A$2:$A$53,2024年度!H40)&gt;0,"祝日","-")</f>
        <v>-</v>
      </c>
      <c r="I43" s="37" t="str">
        <f aca="false">IF(COUNTIF(syukujitsu!$A$2:$A$53,2024年度!I40)&gt;0,"祝日","-")</f>
        <v>-</v>
      </c>
      <c r="J43" s="37" t="str">
        <f aca="false">IF(COUNTIF(syukujitsu!$A$2:$A$53,2024年度!J40)&gt;0,"祝日","-")</f>
        <v>-</v>
      </c>
      <c r="K43" s="37" t="str">
        <f aca="false">IF(COUNTIF(syukujitsu!$A$2:$A$53,2024年度!K40)&gt;0,"祝日","-")</f>
        <v>-</v>
      </c>
      <c r="L43" s="37" t="str">
        <f aca="false">IF(COUNTIF(syukujitsu!$A$2:$A$53,2024年度!L40)&gt;0,"祝日","-")</f>
        <v>-</v>
      </c>
      <c r="M43" s="37" t="str">
        <f aca="false">IF(COUNTIF(syukujitsu!$A$2:$A$53,2024年度!M40)&gt;0,"祝日","-")</f>
        <v>-</v>
      </c>
      <c r="N43" s="37" t="str">
        <f aca="false">IF(COUNTIF(syukujitsu!$A$2:$A$53,2024年度!N40)&gt;0,"祝日","-")</f>
        <v>-</v>
      </c>
      <c r="O43" s="37" t="str">
        <f aca="false">IF(COUNTIF(syukujitsu!$A$2:$A$53,2024年度!O40)&gt;0,"祝日","-")</f>
        <v>-</v>
      </c>
      <c r="P43" s="37" t="str">
        <f aca="false">IF(COUNTIF(syukujitsu!$A$2:$A$53,2024年度!P40)&gt;0,"祝日","-")</f>
        <v>-</v>
      </c>
      <c r="Q43" s="37" t="str">
        <f aca="false">IF(COUNTIF(syukujitsu!$A$2:$A$53,2024年度!Q40)&gt;0,"祝日","-")</f>
        <v>祝日</v>
      </c>
      <c r="R43" s="37" t="str">
        <f aca="false">IF(COUNTIF(syukujitsu!$A$2:$A$53,2024年度!R40)&gt;0,"祝日","-")</f>
        <v>-</v>
      </c>
      <c r="S43" s="37" t="str">
        <f aca="false">IF(COUNTIF(syukujitsu!$A$2:$A$53,2024年度!S40)&gt;0,"祝日","-")</f>
        <v>-</v>
      </c>
      <c r="T43" s="37" t="str">
        <f aca="false">IF(COUNTIF(syukujitsu!$A$2:$A$53,2024年度!T40)&gt;0,"祝日","-")</f>
        <v>-</v>
      </c>
      <c r="U43" s="37" t="str">
        <f aca="false">IF(COUNTIF(syukujitsu!$A$2:$A$53,2024年度!U40)&gt;0,"祝日","-")</f>
        <v>-</v>
      </c>
      <c r="V43" s="37" t="str">
        <f aca="false">IF(COUNTIF(syukujitsu!$A$2:$A$53,2024年度!V40)&gt;0,"祝日","-")</f>
        <v>-</v>
      </c>
      <c r="W43" s="37" t="str">
        <f aca="false">IF(COUNTIF(syukujitsu!$A$2:$A$53,2024年度!W40)&gt;0,"祝日","-")</f>
        <v>祝日</v>
      </c>
      <c r="X43" s="37" t="str">
        <f aca="false">IF(COUNTIF(syukujitsu!$A$2:$A$53,2024年度!X40)&gt;0,"祝日","-")</f>
        <v>祝日</v>
      </c>
      <c r="Y43" s="37" t="str">
        <f aca="false">IF(COUNTIF(syukujitsu!$A$2:$A$53,2024年度!Y40)&gt;0,"祝日","-")</f>
        <v>-</v>
      </c>
      <c r="Z43" s="37" t="str">
        <f aca="false">IF(COUNTIF(syukujitsu!$A$2:$A$53,2024年度!Z40)&gt;0,"祝日","-")</f>
        <v>-</v>
      </c>
      <c r="AA43" s="37" t="str">
        <f aca="false">IF(COUNTIF(syukujitsu!$A$2:$A$53,2024年度!AA40)&gt;0,"祝日","-")</f>
        <v>-</v>
      </c>
      <c r="AB43" s="37" t="str">
        <f aca="false">IF(COUNTIF(syukujitsu!$A$2:$A$53,2024年度!AB40)&gt;0,"祝日","-")</f>
        <v>-</v>
      </c>
      <c r="AC43" s="37" t="str">
        <f aca="false">IF(COUNTIF(syukujitsu!$A$2:$A$53,2024年度!AC40)&gt;0,"祝日","-")</f>
        <v>-</v>
      </c>
      <c r="AD43" s="37" t="str">
        <f aca="false">IF(COUNTIF(syukujitsu!$A$2:$A$53,2024年度!AD40)&gt;0,"祝日","-")</f>
        <v>-</v>
      </c>
      <c r="AE43" s="38" t="str">
        <f aca="false">IF(COUNTIF(syukujitsu!$A$2:$A$53,2024年度!AE40)&gt;0,"祝日","-")</f>
        <v>-</v>
      </c>
      <c r="AF43" s="19"/>
      <c r="AH43" s="34" t="s">
        <v>18</v>
      </c>
      <c r="AI43" s="39" t="str">
        <f aca="false">IFERROR(ROUND(AI42/AI41*100,1),"-")</f>
        <v>-</v>
      </c>
    </row>
    <row r="44" customFormat="false" ht="19.5" hidden="false" customHeight="false" outlineLevel="0" collapsed="false">
      <c r="A44" s="40" t="s">
        <v>11</v>
      </c>
      <c r="B44" s="41" t="str">
        <f aca="false">IF(B40&lt;$B$2,"×",IF(B40&gt;$H$2,"×",IF(B42="土","休",IF(B42="日","休","○"))))</f>
        <v>×</v>
      </c>
      <c r="C44" s="42" t="str">
        <f aca="false">IF(C40&lt;$B$2,"×",IF(C40&gt;$H$2,"×",IF(C42="土","休",IF(C42="日","休","○"))))</f>
        <v>×</v>
      </c>
      <c r="D44" s="42" t="str">
        <f aca="false">IF(D40&lt;$B$2,"×",IF(D40&gt;$H$2,"×",IF(D42="土","休",IF(D42="日","休","○"))))</f>
        <v>×</v>
      </c>
      <c r="E44" s="42" t="str">
        <f aca="false">IF(E40&lt;$B$2,"×",IF(E40&gt;$H$2,"×",IF(E42="土","休",IF(E42="日","休","○"))))</f>
        <v>×</v>
      </c>
      <c r="F44" s="42" t="str">
        <f aca="false">IF(F40&lt;$B$2,"×",IF(F40&gt;$H$2,"×",IF(F42="土","休",IF(F42="日","休","○"))))</f>
        <v>×</v>
      </c>
      <c r="G44" s="42" t="str">
        <f aca="false">IF(G40&lt;$B$2,"×",IF(G40&gt;$H$2,"×",IF(G42="土","休",IF(G42="日","休","○"))))</f>
        <v>×</v>
      </c>
      <c r="H44" s="42" t="str">
        <f aca="false">IF(H40&lt;$B$2,"×",IF(H40&gt;$H$2,"×",IF(H42="土","休",IF(H42="日","休","○"))))</f>
        <v>×</v>
      </c>
      <c r="I44" s="42" t="str">
        <f aca="false">IF(I40&lt;$B$2,"×",IF(I40&gt;$H$2,"×",IF(I42="土","休",IF(I42="日","休","○"))))</f>
        <v>×</v>
      </c>
      <c r="J44" s="42" t="str">
        <f aca="false">IF(J40&lt;$B$2,"×",IF(J40&gt;$H$2,"×",IF(J42="土","休",IF(J42="日","休","○"))))</f>
        <v>×</v>
      </c>
      <c r="K44" s="42" t="str">
        <f aca="false">IF(K40&lt;$B$2,"×",IF(K40&gt;$H$2,"×",IF(K42="土","休",IF(K42="日","休","○"))))</f>
        <v>×</v>
      </c>
      <c r="L44" s="42" t="str">
        <f aca="false">IF(L40&lt;$B$2,"×",IF(L40&gt;$H$2,"×",IF(L42="土","休",IF(L42="日","休","○"))))</f>
        <v>×</v>
      </c>
      <c r="M44" s="42" t="str">
        <f aca="false">IF(M40&lt;$B$2,"×",IF(M40&gt;$H$2,"×",IF(M42="土","休",IF(M42="日","休","○"))))</f>
        <v>×</v>
      </c>
      <c r="N44" s="42" t="str">
        <f aca="false">IF(N40&lt;$B$2,"×",IF(N40&gt;$H$2,"×",IF(N42="土","休",IF(N42="日","休","○"))))</f>
        <v>×</v>
      </c>
      <c r="O44" s="42" t="str">
        <f aca="false">IF(O40&lt;$B$2,"×",IF(O40&gt;$H$2,"×",IF(O42="土","休",IF(O42="日","休","○"))))</f>
        <v>×</v>
      </c>
      <c r="P44" s="42" t="str">
        <f aca="false">IF(P40&lt;$B$2,"×",IF(P40&gt;$H$2,"×",IF(P42="土","休",IF(P42="日","休","○"))))</f>
        <v>×</v>
      </c>
      <c r="Q44" s="42" t="str">
        <f aca="false">IF(Q40&lt;$B$2,"×",IF(Q40&gt;$H$2,"×",IF(Q42="土","休",IF(Q42="日","休","○"))))</f>
        <v>×</v>
      </c>
      <c r="R44" s="42" t="str">
        <f aca="false">IF(R40&lt;$B$2,"×",IF(R40&gt;$H$2,"×",IF(R42="土","休",IF(R42="日","休","○"))))</f>
        <v>×</v>
      </c>
      <c r="S44" s="42" t="str">
        <f aca="false">IF(S40&lt;$B$2,"×",IF(S40&gt;$H$2,"×",IF(S42="土","休",IF(S42="日","休","○"))))</f>
        <v>×</v>
      </c>
      <c r="T44" s="42" t="str">
        <f aca="false">IF(T40&lt;$B$2,"×",IF(T40&gt;$H$2,"×",IF(T42="土","休",IF(T42="日","休","○"))))</f>
        <v>×</v>
      </c>
      <c r="U44" s="42" t="str">
        <f aca="false">IF(U40&lt;$B$2,"×",IF(U40&gt;$H$2,"×",IF(U42="土","休",IF(U42="日","休","○"))))</f>
        <v>×</v>
      </c>
      <c r="V44" s="42" t="str">
        <f aca="false">IF(V40&lt;$B$2,"×",IF(V40&gt;$H$2,"×",IF(V42="土","休",IF(V42="日","休","○"))))</f>
        <v>×</v>
      </c>
      <c r="W44" s="42" t="str">
        <f aca="false">IF(W40&lt;$B$2,"×",IF(W40&gt;$H$2,"×",IF(W42="土","休",IF(W42="日","休","○"))))</f>
        <v>×</v>
      </c>
      <c r="X44" s="42" t="str">
        <f aca="false">IF(X40&lt;$B$2,"×",IF(X40&gt;$H$2,"×",IF(X42="土","休",IF(X42="日","休","○"))))</f>
        <v>×</v>
      </c>
      <c r="Y44" s="42" t="str">
        <f aca="false">IF(Y40&lt;$B$2,"×",IF(Y40&gt;$H$2,"×",IF(Y42="土","休",IF(Y42="日","休","○"))))</f>
        <v>×</v>
      </c>
      <c r="Z44" s="42" t="str">
        <f aca="false">IF(Z40&lt;$B$2,"×",IF(Z40&gt;$H$2,"×",IF(Z42="土","休",IF(Z42="日","休","○"))))</f>
        <v>×</v>
      </c>
      <c r="AA44" s="42" t="str">
        <f aca="false">IF(AA40&lt;$B$2,"×",IF(AA40&gt;$H$2,"×",IF(AA42="土","休",IF(AA42="日","休","○"))))</f>
        <v>×</v>
      </c>
      <c r="AB44" s="42" t="str">
        <f aca="false">IF(AB40&lt;$B$2,"×",IF(AB40&gt;$H$2,"×",IF(AB42="土","休",IF(AB42="日","休","○"))))</f>
        <v>×</v>
      </c>
      <c r="AC44" s="42" t="str">
        <f aca="false">IF(AC40&lt;$B$2,"×",IF(AC40&gt;$H$2,"×",IF(AC42="土","休",IF(AC42="日","休","○"))))</f>
        <v>×</v>
      </c>
      <c r="AD44" s="42" t="str">
        <f aca="false">IF(AD40&lt;$B$2,"×",IF(AD40&gt;$H$2,"×",IF(AD42="土","休",IF(AD42="日","休","○"))))</f>
        <v>×</v>
      </c>
      <c r="AE44" s="43" t="str">
        <f aca="false">IF(AE40&lt;$B$2,"×",IF(AE40&gt;$H$2,"×",IF(AE42="土","休",IF(AE42="日","休","○"))))</f>
        <v>×</v>
      </c>
      <c r="AH44" s="34" t="s">
        <v>19</v>
      </c>
      <c r="AI44" s="35" t="n">
        <f aca="false">COUNTIF(B45:AE45,"休")</f>
        <v>0</v>
      </c>
    </row>
    <row r="45" customFormat="false" ht="19.5" hidden="false" customHeight="false" outlineLevel="0" collapsed="false">
      <c r="A45" s="44" t="s">
        <v>20</v>
      </c>
      <c r="B45" s="58" t="str">
        <f aca="false">IF(B44="×","-","")</f>
        <v>-</v>
      </c>
      <c r="C45" s="18" t="str">
        <f aca="false">IF(C44="×","-","")</f>
        <v>-</v>
      </c>
      <c r="D45" s="18" t="str">
        <f aca="false">IF(D44="×","-","")</f>
        <v>-</v>
      </c>
      <c r="E45" s="18" t="str">
        <f aca="false">IF(E44="×","-","")</f>
        <v>-</v>
      </c>
      <c r="F45" s="18" t="str">
        <f aca="false">IF(F44="×","-","")</f>
        <v>-</v>
      </c>
      <c r="G45" s="18" t="str">
        <f aca="false">IF(G44="×","-","")</f>
        <v>-</v>
      </c>
      <c r="H45" s="18" t="str">
        <f aca="false">IF(H44="×","-","")</f>
        <v>-</v>
      </c>
      <c r="I45" s="18" t="str">
        <f aca="false">IF(I44="×","-","")</f>
        <v>-</v>
      </c>
      <c r="J45" s="18" t="str">
        <f aca="false">IF(J44="×","-","")</f>
        <v>-</v>
      </c>
      <c r="K45" s="18" t="str">
        <f aca="false">IF(K44="×","-","")</f>
        <v>-</v>
      </c>
      <c r="L45" s="18" t="str">
        <f aca="false">IF(L44="×","-","")</f>
        <v>-</v>
      </c>
      <c r="M45" s="18" t="str">
        <f aca="false">IF(M44="×","-","")</f>
        <v>-</v>
      </c>
      <c r="N45" s="18" t="str">
        <f aca="false">IF(N44="×","-","")</f>
        <v>-</v>
      </c>
      <c r="O45" s="18" t="str">
        <f aca="false">IF(O44="×","-","")</f>
        <v>-</v>
      </c>
      <c r="P45" s="18" t="str">
        <f aca="false">IF(P44="×","-","")</f>
        <v>-</v>
      </c>
      <c r="Q45" s="18" t="str">
        <f aca="false">IF(Q44="×","-","")</f>
        <v>-</v>
      </c>
      <c r="R45" s="18" t="str">
        <f aca="false">IF(R44="×","-","")</f>
        <v>-</v>
      </c>
      <c r="S45" s="18" t="str">
        <f aca="false">IF(S44="×","-","")</f>
        <v>-</v>
      </c>
      <c r="T45" s="18" t="str">
        <f aca="false">IF(T44="×","-","")</f>
        <v>-</v>
      </c>
      <c r="U45" s="18" t="str">
        <f aca="false">IF(U44="×","-","")</f>
        <v>-</v>
      </c>
      <c r="V45" s="18" t="str">
        <f aca="false">IF(V44="×","-","")</f>
        <v>-</v>
      </c>
      <c r="W45" s="18" t="str">
        <f aca="false">IF(W44="×","-","")</f>
        <v>-</v>
      </c>
      <c r="X45" s="18" t="str">
        <f aca="false">IF(X44="×","-","")</f>
        <v>-</v>
      </c>
      <c r="Y45" s="18" t="str">
        <f aca="false">IF(Y44="×","-","")</f>
        <v>-</v>
      </c>
      <c r="Z45" s="18" t="str">
        <f aca="false">IF(Z44="×","-","")</f>
        <v>-</v>
      </c>
      <c r="AA45" s="18" t="str">
        <f aca="false">IF(AA44="×","-","")</f>
        <v>-</v>
      </c>
      <c r="AB45" s="18" t="str">
        <f aca="false">IF(AB44="×","-","")</f>
        <v>-</v>
      </c>
      <c r="AC45" s="18" t="str">
        <f aca="false">IF(AC44="×","-","")</f>
        <v>-</v>
      </c>
      <c r="AD45" s="18" t="str">
        <f aca="false">IF(AD44="×","-","")</f>
        <v>-</v>
      </c>
      <c r="AE45" s="35" t="str">
        <f aca="false">IF(AE44="×","-","")</f>
        <v>-</v>
      </c>
      <c r="AH45" s="45" t="s">
        <v>14</v>
      </c>
      <c r="AI45" s="46" t="str">
        <f aca="false">IFERROR(ROUND(AI44/AI41*100,1),"-")</f>
        <v>-</v>
      </c>
    </row>
    <row r="46" customFormat="false" ht="20.25" hidden="false" customHeight="false" outlineLevel="0" collapsed="false">
      <c r="A46" s="47" t="s">
        <v>21</v>
      </c>
      <c r="B46" s="60" t="str">
        <f aca="false">AE39</f>
        <v>-</v>
      </c>
      <c r="C46" s="60"/>
      <c r="D46" s="60"/>
      <c r="E46" s="60"/>
      <c r="F46" s="60"/>
      <c r="G46" s="49" t="str">
        <f aca="false">IF(COUNTIF(G44:M44,"○")=0,"-",IF(COUNTIF(G45:M45,"休")&gt;=COUNTIF(G44:M44,"休"),"OK","NG"))</f>
        <v>-</v>
      </c>
      <c r="H46" s="49"/>
      <c r="I46" s="49"/>
      <c r="J46" s="49"/>
      <c r="K46" s="49"/>
      <c r="L46" s="49"/>
      <c r="M46" s="49"/>
      <c r="N46" s="49" t="str">
        <f aca="false">IF(COUNTIF(N44:T44,"○")=0,"-",IF(COUNTIF(N45:T45,"休")&gt;=COUNTIF(N44:T44,"休"),"OK","NG"))</f>
        <v>-</v>
      </c>
      <c r="O46" s="49"/>
      <c r="P46" s="49"/>
      <c r="Q46" s="49"/>
      <c r="R46" s="49"/>
      <c r="S46" s="49"/>
      <c r="T46" s="49"/>
      <c r="U46" s="49" t="str">
        <f aca="false">IF(COUNTIF(U44:AA44,"○")=0,"-",IF(COUNTIF(U45:AA45,"休")&gt;=COUNTIF(U44:AA44,"休"),"OK","NG"))</f>
        <v>-</v>
      </c>
      <c r="V46" s="49"/>
      <c r="W46" s="49"/>
      <c r="X46" s="49"/>
      <c r="Y46" s="49"/>
      <c r="Z46" s="49"/>
      <c r="AA46" s="49"/>
      <c r="AB46" s="50" t="str">
        <f aca="false">IF(COUNTIF(AB44:AE44,"×")+COUNTIF(B51:D51,"×")=7,"-",IF((COUNTIF(AB45:AE45,"休")+COUNTIF(B52:D52,"休"))&gt;=(COUNTIF(AB44:AE44,"休")+COUNTIF(B51:D51,"休")),"OK","NG"))</f>
        <v>-</v>
      </c>
      <c r="AC46" s="50"/>
      <c r="AD46" s="50"/>
      <c r="AE46" s="50"/>
      <c r="AF46" s="51"/>
      <c r="AH46" s="52" t="s">
        <v>22</v>
      </c>
      <c r="AI46" s="53" t="str">
        <f aca="false">IFERROR(IF(AI41=0,"-",IF(AI43&gt;=28.5,IF(AI45&gt;=28.5,"OK","NG"),IF(AI45&gt;=AI43,"OK","NG"))),"-")</f>
        <v>-</v>
      </c>
    </row>
    <row r="47" customFormat="false" ht="19.5" hidden="false" customHeight="false" outlineLevel="0" collapsed="false">
      <c r="A47" s="24"/>
      <c r="B47" s="25" t="n">
        <f aca="false">DATE($A$4,$A48,B48)</f>
        <v>45566</v>
      </c>
      <c r="C47" s="25" t="n">
        <f aca="false">DATE($A$4,$A48,C48)</f>
        <v>45567</v>
      </c>
      <c r="D47" s="25" t="n">
        <f aca="false">DATE($A$4,$A48,D48)</f>
        <v>45568</v>
      </c>
      <c r="E47" s="25" t="n">
        <f aca="false">DATE($A$4,$A48,E48)</f>
        <v>45569</v>
      </c>
      <c r="F47" s="25" t="n">
        <f aca="false">DATE($A$4,$A48,F48)</f>
        <v>45570</v>
      </c>
      <c r="G47" s="25" t="n">
        <f aca="false">DATE($A$4,$A48,G48)</f>
        <v>45571</v>
      </c>
      <c r="H47" s="25" t="n">
        <f aca="false">DATE($A$4,$A48,H48)</f>
        <v>45572</v>
      </c>
      <c r="I47" s="25" t="n">
        <f aca="false">DATE($A$4,$A48,I48)</f>
        <v>45573</v>
      </c>
      <c r="J47" s="25" t="n">
        <f aca="false">DATE($A$4,$A48,J48)</f>
        <v>45574</v>
      </c>
      <c r="K47" s="25" t="n">
        <f aca="false">DATE($A$4,$A48,K48)</f>
        <v>45575</v>
      </c>
      <c r="L47" s="25" t="n">
        <f aca="false">DATE($A$4,$A48,L48)</f>
        <v>45576</v>
      </c>
      <c r="M47" s="25" t="n">
        <f aca="false">DATE($A$4,$A48,M48)</f>
        <v>45577</v>
      </c>
      <c r="N47" s="25" t="n">
        <f aca="false">DATE($A$4,$A48,N48)</f>
        <v>45578</v>
      </c>
      <c r="O47" s="25" t="n">
        <f aca="false">DATE($A$4,$A48,O48)</f>
        <v>45579</v>
      </c>
      <c r="P47" s="25" t="n">
        <f aca="false">DATE($A$4,$A48,P48)</f>
        <v>45580</v>
      </c>
      <c r="Q47" s="25" t="n">
        <f aca="false">DATE($A$4,$A48,Q48)</f>
        <v>45581</v>
      </c>
      <c r="R47" s="25" t="n">
        <f aca="false">DATE($A$4,$A48,R48)</f>
        <v>45582</v>
      </c>
      <c r="S47" s="25" t="n">
        <f aca="false">DATE($A$4,$A48,S48)</f>
        <v>45583</v>
      </c>
      <c r="T47" s="25" t="n">
        <f aca="false">DATE($A$4,$A48,T48)</f>
        <v>45584</v>
      </c>
      <c r="U47" s="25" t="n">
        <f aca="false">DATE($A$4,$A48,U48)</f>
        <v>45585</v>
      </c>
      <c r="V47" s="25" t="n">
        <f aca="false">DATE($A$4,$A48,V48)</f>
        <v>45586</v>
      </c>
      <c r="W47" s="25" t="n">
        <f aca="false">DATE($A$4,$A48,W48)</f>
        <v>45587</v>
      </c>
      <c r="X47" s="25" t="n">
        <f aca="false">DATE($A$4,$A48,X48)</f>
        <v>45588</v>
      </c>
      <c r="Y47" s="25" t="n">
        <f aca="false">DATE($A$4,$A48,Y48)</f>
        <v>45589</v>
      </c>
      <c r="Z47" s="25" t="n">
        <f aca="false">DATE($A$4,$A48,Z48)</f>
        <v>45590</v>
      </c>
      <c r="AA47" s="25" t="n">
        <f aca="false">DATE($A$4,$A48,AA48)</f>
        <v>45591</v>
      </c>
      <c r="AB47" s="25" t="n">
        <f aca="false">DATE($A$4,$A48,AB48)</f>
        <v>45592</v>
      </c>
      <c r="AC47" s="25" t="n">
        <f aca="false">DATE($A$4,$A48,AC48)</f>
        <v>45593</v>
      </c>
      <c r="AD47" s="25" t="n">
        <f aca="false">DATE($A$4,$A48,AD48)</f>
        <v>45594</v>
      </c>
      <c r="AE47" s="25" t="n">
        <f aca="false">DATE($A$4,$A48,AE48)</f>
        <v>45595</v>
      </c>
      <c r="AF47" s="25" t="n">
        <f aca="false">DATE($A$4,$A48,AF48)</f>
        <v>45596</v>
      </c>
    </row>
    <row r="48" customFormat="false" ht="18.75" hidden="false" customHeight="false" outlineLevel="0" collapsed="false">
      <c r="A48" s="26" t="n">
        <v>10</v>
      </c>
      <c r="B48" s="27" t="n">
        <v>1</v>
      </c>
      <c r="C48" s="28" t="n">
        <v>2</v>
      </c>
      <c r="D48" s="28" t="n">
        <v>3</v>
      </c>
      <c r="E48" s="28" t="n">
        <v>4</v>
      </c>
      <c r="F48" s="28" t="n">
        <v>5</v>
      </c>
      <c r="G48" s="28" t="n">
        <v>6</v>
      </c>
      <c r="H48" s="28" t="n">
        <v>7</v>
      </c>
      <c r="I48" s="28" t="n">
        <v>8</v>
      </c>
      <c r="J48" s="28" t="n">
        <v>9</v>
      </c>
      <c r="K48" s="28" t="n">
        <v>10</v>
      </c>
      <c r="L48" s="28" t="n">
        <v>11</v>
      </c>
      <c r="M48" s="28" t="n">
        <v>12</v>
      </c>
      <c r="N48" s="28" t="n">
        <v>13</v>
      </c>
      <c r="O48" s="28" t="n">
        <v>14</v>
      </c>
      <c r="P48" s="28" t="n">
        <v>15</v>
      </c>
      <c r="Q48" s="28" t="n">
        <v>16</v>
      </c>
      <c r="R48" s="28" t="n">
        <v>17</v>
      </c>
      <c r="S48" s="28" t="n">
        <v>18</v>
      </c>
      <c r="T48" s="28" t="n">
        <v>19</v>
      </c>
      <c r="U48" s="28" t="n">
        <v>20</v>
      </c>
      <c r="V48" s="28" t="n">
        <v>21</v>
      </c>
      <c r="W48" s="28" t="n">
        <v>22</v>
      </c>
      <c r="X48" s="28" t="n">
        <v>23</v>
      </c>
      <c r="Y48" s="28" t="n">
        <v>24</v>
      </c>
      <c r="Z48" s="28" t="n">
        <v>25</v>
      </c>
      <c r="AA48" s="28" t="n">
        <v>26</v>
      </c>
      <c r="AB48" s="28" t="n">
        <v>27</v>
      </c>
      <c r="AC48" s="28" t="n">
        <v>28</v>
      </c>
      <c r="AD48" s="28" t="n">
        <v>29</v>
      </c>
      <c r="AE48" s="28" t="n">
        <v>30</v>
      </c>
      <c r="AF48" s="54" t="n">
        <v>31</v>
      </c>
      <c r="AH48" s="30" t="s">
        <v>11</v>
      </c>
      <c r="AI48" s="31" t="n">
        <f aca="false">COUNTIF(B51:AF51,"○")+AI49</f>
        <v>0</v>
      </c>
    </row>
    <row r="49" customFormat="false" ht="18.75" hidden="false" customHeight="false" outlineLevel="0" collapsed="false">
      <c r="A49" s="26"/>
      <c r="B49" s="32" t="str">
        <f aca="false">TEXT(B47,"aaa")</f>
        <v>火</v>
      </c>
      <c r="C49" s="20" t="str">
        <f aca="false">TEXT(C47,"aaa")</f>
        <v>水</v>
      </c>
      <c r="D49" s="20" t="str">
        <f aca="false">TEXT(D47,"aaa")</f>
        <v>木</v>
      </c>
      <c r="E49" s="20" t="str">
        <f aca="false">TEXT(E47,"aaa")</f>
        <v>金</v>
      </c>
      <c r="F49" s="20" t="str">
        <f aca="false">TEXT(F47,"aaa")</f>
        <v>土</v>
      </c>
      <c r="G49" s="20" t="str">
        <f aca="false">TEXT(G47,"aaa")</f>
        <v>日</v>
      </c>
      <c r="H49" s="20" t="str">
        <f aca="false">TEXT(H47,"aaa")</f>
        <v>月</v>
      </c>
      <c r="I49" s="20" t="str">
        <f aca="false">TEXT(I47,"aaa")</f>
        <v>火</v>
      </c>
      <c r="J49" s="20" t="str">
        <f aca="false">TEXT(J47,"aaa")</f>
        <v>水</v>
      </c>
      <c r="K49" s="20" t="str">
        <f aca="false">TEXT(K47,"aaa")</f>
        <v>木</v>
      </c>
      <c r="L49" s="20" t="str">
        <f aca="false">TEXT(L47,"aaa")</f>
        <v>金</v>
      </c>
      <c r="M49" s="20" t="str">
        <f aca="false">TEXT(M47,"aaa")</f>
        <v>土</v>
      </c>
      <c r="N49" s="20" t="str">
        <f aca="false">TEXT(N47,"aaa")</f>
        <v>日</v>
      </c>
      <c r="O49" s="20" t="str">
        <f aca="false">TEXT(O47,"aaa")</f>
        <v>月</v>
      </c>
      <c r="P49" s="20" t="str">
        <f aca="false">TEXT(P47,"aaa")</f>
        <v>火</v>
      </c>
      <c r="Q49" s="20" t="str">
        <f aca="false">TEXT(Q47,"aaa")</f>
        <v>水</v>
      </c>
      <c r="R49" s="20" t="str">
        <f aca="false">TEXT(R47,"aaa")</f>
        <v>木</v>
      </c>
      <c r="S49" s="20" t="str">
        <f aca="false">TEXT(S47,"aaa")</f>
        <v>金</v>
      </c>
      <c r="T49" s="20" t="str">
        <f aca="false">TEXT(T47,"aaa")</f>
        <v>土</v>
      </c>
      <c r="U49" s="20" t="str">
        <f aca="false">TEXT(U47,"aaa")</f>
        <v>日</v>
      </c>
      <c r="V49" s="20" t="str">
        <f aca="false">TEXT(V47,"aaa")</f>
        <v>月</v>
      </c>
      <c r="W49" s="20" t="str">
        <f aca="false">TEXT(W47,"aaa")</f>
        <v>火</v>
      </c>
      <c r="X49" s="20" t="str">
        <f aca="false">TEXT(X47,"aaa")</f>
        <v>水</v>
      </c>
      <c r="Y49" s="20" t="str">
        <f aca="false">TEXT(Y47,"aaa")</f>
        <v>木</v>
      </c>
      <c r="Z49" s="20" t="str">
        <f aca="false">TEXT(Z47,"aaa")</f>
        <v>金</v>
      </c>
      <c r="AA49" s="20" t="str">
        <f aca="false">TEXT(AA47,"aaa")</f>
        <v>土</v>
      </c>
      <c r="AB49" s="20" t="str">
        <f aca="false">TEXT(AB47,"aaa")</f>
        <v>日</v>
      </c>
      <c r="AC49" s="20" t="str">
        <f aca="false">TEXT(AC47,"aaa")</f>
        <v>月</v>
      </c>
      <c r="AD49" s="20" t="str">
        <f aca="false">TEXT(AD47,"aaa")</f>
        <v>火</v>
      </c>
      <c r="AE49" s="20" t="str">
        <f aca="false">TEXT(AE47,"aaa")</f>
        <v>水</v>
      </c>
      <c r="AF49" s="55" t="str">
        <f aca="false">TEXT(AF47,"aaa")</f>
        <v>木</v>
      </c>
      <c r="AH49" s="34" t="s">
        <v>17</v>
      </c>
      <c r="AI49" s="35" t="n">
        <f aca="false">COUNTIF(B51:AF51,"休")</f>
        <v>0</v>
      </c>
    </row>
    <row r="50" customFormat="false" ht="19.5" hidden="false" customHeight="false" outlineLevel="0" collapsed="false">
      <c r="A50" s="26"/>
      <c r="B50" s="36" t="str">
        <f aca="false">IF(COUNTIF(syukujitsu!$A$2:$A$53,2024年度!B47)&gt;0,"祝日","-")</f>
        <v>-</v>
      </c>
      <c r="C50" s="37" t="str">
        <f aca="false">IF(COUNTIF(syukujitsu!$A$2:$A$53,2024年度!C47)&gt;0,"祝日","-")</f>
        <v>-</v>
      </c>
      <c r="D50" s="37" t="str">
        <f aca="false">IF(COUNTIF(syukujitsu!$A$2:$A$53,2024年度!D47)&gt;0,"祝日","-")</f>
        <v>-</v>
      </c>
      <c r="E50" s="37" t="str">
        <f aca="false">IF(COUNTIF(syukujitsu!$A$2:$A$53,2024年度!E47)&gt;0,"祝日","-")</f>
        <v>-</v>
      </c>
      <c r="F50" s="37" t="str">
        <f aca="false">IF(COUNTIF(syukujitsu!$A$2:$A$53,2024年度!F47)&gt;0,"祝日","-")</f>
        <v>-</v>
      </c>
      <c r="G50" s="37" t="str">
        <f aca="false">IF(COUNTIF(syukujitsu!$A$2:$A$53,2024年度!G47)&gt;0,"祝日","-")</f>
        <v>-</v>
      </c>
      <c r="H50" s="37" t="str">
        <f aca="false">IF(COUNTIF(syukujitsu!$A$2:$A$53,2024年度!H47)&gt;0,"祝日","-")</f>
        <v>-</v>
      </c>
      <c r="I50" s="37" t="str">
        <f aca="false">IF(COUNTIF(syukujitsu!$A$2:$A$53,2024年度!I47)&gt;0,"祝日","-")</f>
        <v>-</v>
      </c>
      <c r="J50" s="37" t="str">
        <f aca="false">IF(COUNTIF(syukujitsu!$A$2:$A$53,2024年度!J47)&gt;0,"祝日","-")</f>
        <v>-</v>
      </c>
      <c r="K50" s="37" t="str">
        <f aca="false">IF(COUNTIF(syukujitsu!$A$2:$A$53,2024年度!K47)&gt;0,"祝日","-")</f>
        <v>-</v>
      </c>
      <c r="L50" s="37" t="str">
        <f aca="false">IF(COUNTIF(syukujitsu!$A$2:$A$53,2024年度!L47)&gt;0,"祝日","-")</f>
        <v>-</v>
      </c>
      <c r="M50" s="37" t="str">
        <f aca="false">IF(COUNTIF(syukujitsu!$A$2:$A$53,2024年度!M47)&gt;0,"祝日","-")</f>
        <v>-</v>
      </c>
      <c r="N50" s="37" t="str">
        <f aca="false">IF(COUNTIF(syukujitsu!$A$2:$A$53,2024年度!N47)&gt;0,"祝日","-")</f>
        <v>-</v>
      </c>
      <c r="O50" s="37" t="str">
        <f aca="false">IF(COUNTIF(syukujitsu!$A$2:$A$53,2024年度!O47)&gt;0,"祝日","-")</f>
        <v>祝日</v>
      </c>
      <c r="P50" s="37" t="str">
        <f aca="false">IF(COUNTIF(syukujitsu!$A$2:$A$53,2024年度!P47)&gt;0,"祝日","-")</f>
        <v>-</v>
      </c>
      <c r="Q50" s="37" t="str">
        <f aca="false">IF(COUNTIF(syukujitsu!$A$2:$A$53,2024年度!Q47)&gt;0,"祝日","-")</f>
        <v>-</v>
      </c>
      <c r="R50" s="37" t="str">
        <f aca="false">IF(COUNTIF(syukujitsu!$A$2:$A$53,2024年度!R47)&gt;0,"祝日","-")</f>
        <v>-</v>
      </c>
      <c r="S50" s="37" t="str">
        <f aca="false">IF(COUNTIF(syukujitsu!$A$2:$A$53,2024年度!S47)&gt;0,"祝日","-")</f>
        <v>-</v>
      </c>
      <c r="T50" s="37" t="str">
        <f aca="false">IF(COUNTIF(syukujitsu!$A$2:$A$53,2024年度!T47)&gt;0,"祝日","-")</f>
        <v>-</v>
      </c>
      <c r="U50" s="37" t="str">
        <f aca="false">IF(COUNTIF(syukujitsu!$A$2:$A$53,2024年度!U47)&gt;0,"祝日","-")</f>
        <v>-</v>
      </c>
      <c r="V50" s="37" t="str">
        <f aca="false">IF(COUNTIF(syukujitsu!$A$2:$A$53,2024年度!V47)&gt;0,"祝日","-")</f>
        <v>-</v>
      </c>
      <c r="W50" s="37" t="str">
        <f aca="false">IF(COUNTIF(syukujitsu!$A$2:$A$53,2024年度!W47)&gt;0,"祝日","-")</f>
        <v>-</v>
      </c>
      <c r="X50" s="37" t="str">
        <f aca="false">IF(COUNTIF(syukujitsu!$A$2:$A$53,2024年度!X47)&gt;0,"祝日","-")</f>
        <v>-</v>
      </c>
      <c r="Y50" s="37" t="str">
        <f aca="false">IF(COUNTIF(syukujitsu!$A$2:$A$53,2024年度!Y47)&gt;0,"祝日","-")</f>
        <v>-</v>
      </c>
      <c r="Z50" s="37" t="str">
        <f aca="false">IF(COUNTIF(syukujitsu!$A$2:$A$53,2024年度!Z47)&gt;0,"祝日","-")</f>
        <v>-</v>
      </c>
      <c r="AA50" s="37" t="str">
        <f aca="false">IF(COUNTIF(syukujitsu!$A$2:$A$53,2024年度!AA47)&gt;0,"祝日","-")</f>
        <v>-</v>
      </c>
      <c r="AB50" s="37" t="str">
        <f aca="false">IF(COUNTIF(syukujitsu!$A$2:$A$53,2024年度!AB47)&gt;0,"祝日","-")</f>
        <v>-</v>
      </c>
      <c r="AC50" s="37" t="str">
        <f aca="false">IF(COUNTIF(syukujitsu!$A$2:$A$53,2024年度!AC47)&gt;0,"祝日","-")</f>
        <v>-</v>
      </c>
      <c r="AD50" s="37" t="str">
        <f aca="false">IF(COUNTIF(syukujitsu!$A$2:$A$53,2024年度!AD47)&gt;0,"祝日","-")</f>
        <v>-</v>
      </c>
      <c r="AE50" s="37" t="str">
        <f aca="false">IF(COUNTIF(syukujitsu!$A$2:$A$53,2024年度!AE47)&gt;0,"祝日","-")</f>
        <v>-</v>
      </c>
      <c r="AF50" s="56" t="str">
        <f aca="false">IF(COUNTIF(syukujitsu!$A$2:$A$53,2024年度!AF47)&gt;0,"祝日","-")</f>
        <v>-</v>
      </c>
      <c r="AH50" s="34" t="s">
        <v>18</v>
      </c>
      <c r="AI50" s="39" t="str">
        <f aca="false">IFERROR(ROUND(AI49/AI48*100,1),"-")</f>
        <v>-</v>
      </c>
    </row>
    <row r="51" customFormat="false" ht="19.5" hidden="false" customHeight="false" outlineLevel="0" collapsed="false">
      <c r="A51" s="40" t="s">
        <v>11</v>
      </c>
      <c r="B51" s="41" t="str">
        <f aca="false">IF(B47&lt;$B$2,"×",IF(B47&gt;$H$2,"×",IF(B49="土","休",IF(B49="日","休","○"))))</f>
        <v>×</v>
      </c>
      <c r="C51" s="42" t="str">
        <f aca="false">IF(C47&lt;$B$2,"×",IF(C47&gt;$H$2,"×",IF(C49="土","休",IF(C49="日","休","○"))))</f>
        <v>×</v>
      </c>
      <c r="D51" s="42" t="str">
        <f aca="false">IF(D47&lt;$B$2,"×",IF(D47&gt;$H$2,"×",IF(D49="土","休",IF(D49="日","休","○"))))</f>
        <v>×</v>
      </c>
      <c r="E51" s="42" t="str">
        <f aca="false">IF(E47&lt;$B$2,"×",IF(E47&gt;$H$2,"×",IF(E49="土","休",IF(E49="日","休","○"))))</f>
        <v>×</v>
      </c>
      <c r="F51" s="42" t="str">
        <f aca="false">IF(F47&lt;$B$2,"×",IF(F47&gt;$H$2,"×",IF(F49="土","休",IF(F49="日","休","○"))))</f>
        <v>×</v>
      </c>
      <c r="G51" s="42" t="str">
        <f aca="false">IF(G47&lt;$B$2,"×",IF(G47&gt;$H$2,"×",IF(G49="土","休",IF(G49="日","休","○"))))</f>
        <v>×</v>
      </c>
      <c r="H51" s="42" t="str">
        <f aca="false">IF(H47&lt;$B$2,"×",IF(H47&gt;$H$2,"×",IF(H49="土","休",IF(H49="日","休","○"))))</f>
        <v>×</v>
      </c>
      <c r="I51" s="42" t="str">
        <f aca="false">IF(I47&lt;$B$2,"×",IF(I47&gt;$H$2,"×",IF(I49="土","休",IF(I49="日","休","○"))))</f>
        <v>×</v>
      </c>
      <c r="J51" s="42" t="str">
        <f aca="false">IF(J47&lt;$B$2,"×",IF(J47&gt;$H$2,"×",IF(J49="土","休",IF(J49="日","休","○"))))</f>
        <v>×</v>
      </c>
      <c r="K51" s="42" t="str">
        <f aca="false">IF(K47&lt;$B$2,"×",IF(K47&gt;$H$2,"×",IF(K49="土","休",IF(K49="日","休","○"))))</f>
        <v>×</v>
      </c>
      <c r="L51" s="42" t="str">
        <f aca="false">IF(L47&lt;$B$2,"×",IF(L47&gt;$H$2,"×",IF(L49="土","休",IF(L49="日","休","○"))))</f>
        <v>×</v>
      </c>
      <c r="M51" s="42" t="str">
        <f aca="false">IF(M47&lt;$B$2,"×",IF(M47&gt;$H$2,"×",IF(M49="土","休",IF(M49="日","休","○"))))</f>
        <v>×</v>
      </c>
      <c r="N51" s="42" t="str">
        <f aca="false">IF(N47&lt;$B$2,"×",IF(N47&gt;$H$2,"×",IF(N49="土","休",IF(N49="日","休","○"))))</f>
        <v>×</v>
      </c>
      <c r="O51" s="42" t="str">
        <f aca="false">IF(O47&lt;$B$2,"×",IF(O47&gt;$H$2,"×",IF(O49="土","休",IF(O49="日","休","○"))))</f>
        <v>×</v>
      </c>
      <c r="P51" s="42" t="str">
        <f aca="false">IF(P47&lt;$B$2,"×",IF(P47&gt;$H$2,"×",IF(P49="土","休",IF(P49="日","休","○"))))</f>
        <v>×</v>
      </c>
      <c r="Q51" s="42" t="str">
        <f aca="false">IF(Q47&lt;$B$2,"×",IF(Q47&gt;$H$2,"×",IF(Q49="土","休",IF(Q49="日","休","○"))))</f>
        <v>×</v>
      </c>
      <c r="R51" s="42" t="str">
        <f aca="false">IF(R47&lt;$B$2,"×",IF(R47&gt;$H$2,"×",IF(R49="土","休",IF(R49="日","休","○"))))</f>
        <v>×</v>
      </c>
      <c r="S51" s="42" t="str">
        <f aca="false">IF(S47&lt;$B$2,"×",IF(S47&gt;$H$2,"×",IF(S49="土","休",IF(S49="日","休","○"))))</f>
        <v>×</v>
      </c>
      <c r="T51" s="42" t="str">
        <f aca="false">IF(T47&lt;$B$2,"×",IF(T47&gt;$H$2,"×",IF(T49="土","休",IF(T49="日","休","○"))))</f>
        <v>×</v>
      </c>
      <c r="U51" s="42" t="str">
        <f aca="false">IF(U47&lt;$B$2,"×",IF(U47&gt;$H$2,"×",IF(U49="土","休",IF(U49="日","休","○"))))</f>
        <v>×</v>
      </c>
      <c r="V51" s="42" t="str">
        <f aca="false">IF(V47&lt;$B$2,"×",IF(V47&gt;$H$2,"×",IF(V49="土","休",IF(V49="日","休","○"))))</f>
        <v>×</v>
      </c>
      <c r="W51" s="42" t="str">
        <f aca="false">IF(W47&lt;$B$2,"×",IF(W47&gt;$H$2,"×",IF(W49="土","休",IF(W49="日","休","○"))))</f>
        <v>×</v>
      </c>
      <c r="X51" s="42" t="str">
        <f aca="false">IF(X47&lt;$B$2,"×",IF(X47&gt;$H$2,"×",IF(X49="土","休",IF(X49="日","休","○"))))</f>
        <v>×</v>
      </c>
      <c r="Y51" s="42" t="str">
        <f aca="false">IF(Y47&lt;$B$2,"×",IF(Y47&gt;$H$2,"×",IF(Y49="土","休",IF(Y49="日","休","○"))))</f>
        <v>×</v>
      </c>
      <c r="Z51" s="42" t="str">
        <f aca="false">IF(Z47&lt;$B$2,"×",IF(Z47&gt;$H$2,"×",IF(Z49="土","休",IF(Z49="日","休","○"))))</f>
        <v>×</v>
      </c>
      <c r="AA51" s="42" t="str">
        <f aca="false">IF(AA47&lt;$B$2,"×",IF(AA47&gt;$H$2,"×",IF(AA49="土","休",IF(AA49="日","休","○"))))</f>
        <v>×</v>
      </c>
      <c r="AB51" s="42" t="str">
        <f aca="false">IF(AB47&lt;$B$2,"×",IF(AB47&gt;$H$2,"×",IF(AB49="土","休",IF(AB49="日","休","○"))))</f>
        <v>×</v>
      </c>
      <c r="AC51" s="42" t="str">
        <f aca="false">IF(AC47&lt;$B$2,"×",IF(AC47&gt;$H$2,"×",IF(AC49="土","休",IF(AC49="日","休","○"))))</f>
        <v>×</v>
      </c>
      <c r="AD51" s="42" t="str">
        <f aca="false">IF(AD47&lt;$B$2,"×",IF(AD47&gt;$H$2,"×",IF(AD49="土","休",IF(AD49="日","休","○"))))</f>
        <v>×</v>
      </c>
      <c r="AE51" s="42" t="str">
        <f aca="false">IF(AE47&lt;$B$2,"×",IF(AE47&gt;$H$2,"×",IF(AE49="土","休",IF(AE49="日","休","○"))))</f>
        <v>×</v>
      </c>
      <c r="AF51" s="57" t="str">
        <f aca="false">IF(AF47&lt;$B$2,"×",IF(AF47&gt;$H$2,"×",IF(AF49="土","休",IF(AF49="日","休","○"))))</f>
        <v>×</v>
      </c>
      <c r="AH51" s="34" t="s">
        <v>19</v>
      </c>
      <c r="AI51" s="35" t="n">
        <f aca="false">COUNTIF(B52:AF52,"休")</f>
        <v>0</v>
      </c>
    </row>
    <row r="52" customFormat="false" ht="19.5" hidden="false" customHeight="false" outlineLevel="0" collapsed="false">
      <c r="A52" s="44" t="s">
        <v>20</v>
      </c>
      <c r="B52" s="58" t="str">
        <f aca="false">IF(B51="×","-","")</f>
        <v>-</v>
      </c>
      <c r="C52" s="18" t="str">
        <f aca="false">IF(C51="×","-","")</f>
        <v>-</v>
      </c>
      <c r="D52" s="18" t="str">
        <f aca="false">IF(D51="×","-","")</f>
        <v>-</v>
      </c>
      <c r="E52" s="18" t="str">
        <f aca="false">IF(E51="×","-","")</f>
        <v>-</v>
      </c>
      <c r="F52" s="18" t="str">
        <f aca="false">IF(F51="×","-","")</f>
        <v>-</v>
      </c>
      <c r="G52" s="18" t="str">
        <f aca="false">IF(G51="×","-","")</f>
        <v>-</v>
      </c>
      <c r="H52" s="18" t="str">
        <f aca="false">IF(H51="×","-","")</f>
        <v>-</v>
      </c>
      <c r="I52" s="18" t="str">
        <f aca="false">IF(I51="×","-","")</f>
        <v>-</v>
      </c>
      <c r="J52" s="18" t="str">
        <f aca="false">IF(J51="×","-","")</f>
        <v>-</v>
      </c>
      <c r="K52" s="18" t="str">
        <f aca="false">IF(K51="×","-","")</f>
        <v>-</v>
      </c>
      <c r="L52" s="18" t="str">
        <f aca="false">IF(L51="×","-","")</f>
        <v>-</v>
      </c>
      <c r="M52" s="18" t="str">
        <f aca="false">IF(M51="×","-","")</f>
        <v>-</v>
      </c>
      <c r="N52" s="18" t="str">
        <f aca="false">IF(N51="×","-","")</f>
        <v>-</v>
      </c>
      <c r="O52" s="18" t="str">
        <f aca="false">IF(O51="×","-","")</f>
        <v>-</v>
      </c>
      <c r="P52" s="18" t="str">
        <f aca="false">IF(P51="×","-","")</f>
        <v>-</v>
      </c>
      <c r="Q52" s="18" t="str">
        <f aca="false">IF(Q51="×","-","")</f>
        <v>-</v>
      </c>
      <c r="R52" s="18" t="str">
        <f aca="false">IF(R51="×","-","")</f>
        <v>-</v>
      </c>
      <c r="S52" s="18" t="str">
        <f aca="false">IF(S51="×","-","")</f>
        <v>-</v>
      </c>
      <c r="T52" s="18" t="str">
        <f aca="false">IF(T51="×","-","")</f>
        <v>-</v>
      </c>
      <c r="U52" s="18" t="str">
        <f aca="false">IF(U51="×","-","")</f>
        <v>-</v>
      </c>
      <c r="V52" s="18" t="str">
        <f aca="false">IF(V51="×","-","")</f>
        <v>-</v>
      </c>
      <c r="W52" s="18" t="str">
        <f aca="false">IF(W51="×","-","")</f>
        <v>-</v>
      </c>
      <c r="X52" s="18" t="str">
        <f aca="false">IF(X51="×","-","")</f>
        <v>-</v>
      </c>
      <c r="Y52" s="18" t="str">
        <f aca="false">IF(Y51="×","-","")</f>
        <v>-</v>
      </c>
      <c r="Z52" s="18" t="str">
        <f aca="false">IF(Z51="×","-","")</f>
        <v>-</v>
      </c>
      <c r="AA52" s="18" t="str">
        <f aca="false">IF(AA51="×","-","")</f>
        <v>-</v>
      </c>
      <c r="AB52" s="18" t="str">
        <f aca="false">IF(AB51="×","-","")</f>
        <v>-</v>
      </c>
      <c r="AC52" s="18" t="str">
        <f aca="false">IF(AC51="×","-","")</f>
        <v>-</v>
      </c>
      <c r="AD52" s="18" t="str">
        <f aca="false">IF(AD51="×","-","")</f>
        <v>-</v>
      </c>
      <c r="AE52" s="18" t="str">
        <f aca="false">IF(AE51="×","-","")</f>
        <v>-</v>
      </c>
      <c r="AF52" s="59" t="str">
        <f aca="false">IF(AF51="×","-","")</f>
        <v>-</v>
      </c>
      <c r="AH52" s="45" t="s">
        <v>14</v>
      </c>
      <c r="AI52" s="46" t="str">
        <f aca="false">IFERROR(ROUND(AI51/AI48*100,1),"-")</f>
        <v>-</v>
      </c>
    </row>
    <row r="53" customFormat="false" ht="20.25" hidden="false" customHeight="false" outlineLevel="0" collapsed="false">
      <c r="A53" s="47" t="s">
        <v>21</v>
      </c>
      <c r="B53" s="60" t="str">
        <f aca="false">AB46</f>
        <v>-</v>
      </c>
      <c r="C53" s="60"/>
      <c r="D53" s="60"/>
      <c r="E53" s="49" t="str">
        <f aca="false">IF(COUNTIF(E51:K51,"○")=0,"-",IF(COUNTIF(E52:K52,"休")&gt;=COUNTIF(E51:K51,"休"),"OK","NG"))</f>
        <v>-</v>
      </c>
      <c r="F53" s="49"/>
      <c r="G53" s="49"/>
      <c r="H53" s="49"/>
      <c r="I53" s="49"/>
      <c r="J53" s="49"/>
      <c r="K53" s="49"/>
      <c r="L53" s="49" t="str">
        <f aca="false">IF(COUNTIF(L51:R51,"○")=0,"-",IF(COUNTIF(L52:R52,"休")&gt;=COUNTIF(L51:R51,"休"),"OK","NG"))</f>
        <v>-</v>
      </c>
      <c r="M53" s="49"/>
      <c r="N53" s="49"/>
      <c r="O53" s="49"/>
      <c r="P53" s="49"/>
      <c r="Q53" s="49"/>
      <c r="R53" s="49"/>
      <c r="S53" s="49" t="str">
        <f aca="false">IF(COUNTIF(S51:Y51,"○")=0,"-",IF(COUNTIF(S52:Y52,"休")&gt;=COUNTIF(S51:Y51,"休"),"OK","NG"))</f>
        <v>-</v>
      </c>
      <c r="T53" s="49"/>
      <c r="U53" s="49"/>
      <c r="V53" s="49"/>
      <c r="W53" s="49"/>
      <c r="X53" s="49"/>
      <c r="Y53" s="49"/>
      <c r="Z53" s="50" t="str">
        <f aca="false">IF(COUNTIF(Z51:AF51,"○")=0,"-",IF(COUNTIF(Z52:AF52,"休")&gt;=COUNTIF(Z51:AF51,"休"),"OK","NG"))</f>
        <v>-</v>
      </c>
      <c r="AA53" s="50"/>
      <c r="AB53" s="50"/>
      <c r="AC53" s="50"/>
      <c r="AD53" s="50"/>
      <c r="AE53" s="50"/>
      <c r="AF53" s="50"/>
      <c r="AH53" s="52" t="s">
        <v>22</v>
      </c>
      <c r="AI53" s="53" t="str">
        <f aca="false">IFERROR(IF(AI48=0,"-",IF(AI50&gt;=28.5,IF(AI52&gt;=28.5,"OK","NG"),IF(AI52&gt;=AI50,"OK","NG"))),"-")</f>
        <v>-</v>
      </c>
    </row>
    <row r="54" customFormat="false" ht="19.5" hidden="false" customHeight="false" outlineLevel="0" collapsed="false">
      <c r="A54" s="24"/>
      <c r="B54" s="25" t="n">
        <f aca="false">DATE($A$4,$A55,B55)</f>
        <v>45597</v>
      </c>
      <c r="C54" s="25" t="n">
        <f aca="false">DATE($A$4,$A55,C55)</f>
        <v>45598</v>
      </c>
      <c r="D54" s="25" t="n">
        <f aca="false">DATE($A$4,$A55,D55)</f>
        <v>45599</v>
      </c>
      <c r="E54" s="25" t="n">
        <f aca="false">DATE($A$4,$A55,E55)</f>
        <v>45600</v>
      </c>
      <c r="F54" s="25" t="n">
        <f aca="false">DATE($A$4,$A55,F55)</f>
        <v>45601</v>
      </c>
      <c r="G54" s="25" t="n">
        <f aca="false">DATE($A$4,$A55,G55)</f>
        <v>45602</v>
      </c>
      <c r="H54" s="25" t="n">
        <f aca="false">DATE($A$4,$A55,H55)</f>
        <v>45603</v>
      </c>
      <c r="I54" s="25" t="n">
        <f aca="false">DATE($A$4,$A55,I55)</f>
        <v>45604</v>
      </c>
      <c r="J54" s="25" t="n">
        <f aca="false">DATE($A$4,$A55,J55)</f>
        <v>45605</v>
      </c>
      <c r="K54" s="25" t="n">
        <f aca="false">DATE($A$4,$A55,K55)</f>
        <v>45606</v>
      </c>
      <c r="L54" s="25" t="n">
        <f aca="false">DATE($A$4,$A55,L55)</f>
        <v>45607</v>
      </c>
      <c r="M54" s="25" t="n">
        <f aca="false">DATE($A$4,$A55,M55)</f>
        <v>45608</v>
      </c>
      <c r="N54" s="25" t="n">
        <f aca="false">DATE($A$4,$A55,N55)</f>
        <v>45609</v>
      </c>
      <c r="O54" s="25" t="n">
        <f aca="false">DATE($A$4,$A55,O55)</f>
        <v>45610</v>
      </c>
      <c r="P54" s="25" t="n">
        <f aca="false">DATE($A$4,$A55,P55)</f>
        <v>45611</v>
      </c>
      <c r="Q54" s="25" t="n">
        <f aca="false">DATE($A$4,$A55,Q55)</f>
        <v>45612</v>
      </c>
      <c r="R54" s="25" t="n">
        <f aca="false">DATE($A$4,$A55,R55)</f>
        <v>45613</v>
      </c>
      <c r="S54" s="25" t="n">
        <f aca="false">DATE($A$4,$A55,S55)</f>
        <v>45614</v>
      </c>
      <c r="T54" s="25" t="n">
        <f aca="false">DATE($A$4,$A55,T55)</f>
        <v>45615</v>
      </c>
      <c r="U54" s="25" t="n">
        <f aca="false">DATE($A$4,$A55,U55)</f>
        <v>45616</v>
      </c>
      <c r="V54" s="25" t="n">
        <f aca="false">DATE($A$4,$A55,V55)</f>
        <v>45617</v>
      </c>
      <c r="W54" s="25" t="n">
        <f aca="false">DATE($A$4,$A55,W55)</f>
        <v>45618</v>
      </c>
      <c r="X54" s="25" t="n">
        <f aca="false">DATE($A$4,$A55,X55)</f>
        <v>45619</v>
      </c>
      <c r="Y54" s="25" t="n">
        <f aca="false">DATE($A$4,$A55,Y55)</f>
        <v>45620</v>
      </c>
      <c r="Z54" s="25" t="n">
        <f aca="false">DATE($A$4,$A55,Z55)</f>
        <v>45621</v>
      </c>
      <c r="AA54" s="25" t="n">
        <f aca="false">DATE($A$4,$A55,AA55)</f>
        <v>45622</v>
      </c>
      <c r="AB54" s="25" t="n">
        <f aca="false">DATE($A$4,$A55,AB55)</f>
        <v>45623</v>
      </c>
      <c r="AC54" s="25" t="n">
        <f aca="false">DATE($A$4,$A55,AC55)</f>
        <v>45624</v>
      </c>
      <c r="AD54" s="25" t="n">
        <f aca="false">DATE($A$4,$A55,AD55)</f>
        <v>45625</v>
      </c>
      <c r="AE54" s="25" t="n">
        <f aca="false">DATE($A$4,$A55,AE55)</f>
        <v>45626</v>
      </c>
      <c r="AF54" s="25"/>
    </row>
    <row r="55" customFormat="false" ht="18.75" hidden="false" customHeight="false" outlineLevel="0" collapsed="false">
      <c r="A55" s="26" t="n">
        <v>11</v>
      </c>
      <c r="B55" s="27" t="n">
        <v>1</v>
      </c>
      <c r="C55" s="28" t="n">
        <v>2</v>
      </c>
      <c r="D55" s="28" t="n">
        <v>3</v>
      </c>
      <c r="E55" s="28" t="n">
        <v>4</v>
      </c>
      <c r="F55" s="28" t="n">
        <v>5</v>
      </c>
      <c r="G55" s="28" t="n">
        <v>6</v>
      </c>
      <c r="H55" s="28" t="n">
        <v>7</v>
      </c>
      <c r="I55" s="28" t="n">
        <v>8</v>
      </c>
      <c r="J55" s="28" t="n">
        <v>9</v>
      </c>
      <c r="K55" s="28" t="n">
        <v>10</v>
      </c>
      <c r="L55" s="28" t="n">
        <v>11</v>
      </c>
      <c r="M55" s="28" t="n">
        <v>12</v>
      </c>
      <c r="N55" s="28" t="n">
        <v>13</v>
      </c>
      <c r="O55" s="28" t="n">
        <v>14</v>
      </c>
      <c r="P55" s="28" t="n">
        <v>15</v>
      </c>
      <c r="Q55" s="28" t="n">
        <v>16</v>
      </c>
      <c r="R55" s="28" t="n">
        <v>17</v>
      </c>
      <c r="S55" s="28" t="n">
        <v>18</v>
      </c>
      <c r="T55" s="28" t="n">
        <v>19</v>
      </c>
      <c r="U55" s="28" t="n">
        <v>20</v>
      </c>
      <c r="V55" s="28" t="n">
        <v>21</v>
      </c>
      <c r="W55" s="28" t="n">
        <v>22</v>
      </c>
      <c r="X55" s="28" t="n">
        <v>23</v>
      </c>
      <c r="Y55" s="28" t="n">
        <v>24</v>
      </c>
      <c r="Z55" s="28" t="n">
        <v>25</v>
      </c>
      <c r="AA55" s="28" t="n">
        <v>26</v>
      </c>
      <c r="AB55" s="28" t="n">
        <v>27</v>
      </c>
      <c r="AC55" s="28" t="n">
        <v>28</v>
      </c>
      <c r="AD55" s="28" t="n">
        <v>29</v>
      </c>
      <c r="AE55" s="29" t="n">
        <v>30</v>
      </c>
      <c r="AH55" s="30" t="s">
        <v>11</v>
      </c>
      <c r="AI55" s="31" t="n">
        <f aca="false">COUNTIF(B58:AE58,"○")+AI56</f>
        <v>0</v>
      </c>
    </row>
    <row r="56" customFormat="false" ht="18.75" hidden="false" customHeight="false" outlineLevel="0" collapsed="false">
      <c r="A56" s="26"/>
      <c r="B56" s="32" t="str">
        <f aca="false">TEXT(B54,"aaa")</f>
        <v>金</v>
      </c>
      <c r="C56" s="20" t="str">
        <f aca="false">TEXT(C54,"aaa")</f>
        <v>土</v>
      </c>
      <c r="D56" s="20" t="str">
        <f aca="false">TEXT(D54,"aaa")</f>
        <v>日</v>
      </c>
      <c r="E56" s="20" t="str">
        <f aca="false">TEXT(E54,"aaa")</f>
        <v>月</v>
      </c>
      <c r="F56" s="20" t="str">
        <f aca="false">TEXT(F54,"aaa")</f>
        <v>火</v>
      </c>
      <c r="G56" s="20" t="str">
        <f aca="false">TEXT(G54,"aaa")</f>
        <v>水</v>
      </c>
      <c r="H56" s="20" t="str">
        <f aca="false">TEXT(H54,"aaa")</f>
        <v>木</v>
      </c>
      <c r="I56" s="20" t="str">
        <f aca="false">TEXT(I54,"aaa")</f>
        <v>金</v>
      </c>
      <c r="J56" s="20" t="str">
        <f aca="false">TEXT(J54,"aaa")</f>
        <v>土</v>
      </c>
      <c r="K56" s="20" t="str">
        <f aca="false">TEXT(K54,"aaa")</f>
        <v>日</v>
      </c>
      <c r="L56" s="20" t="str">
        <f aca="false">TEXT(L54,"aaa")</f>
        <v>月</v>
      </c>
      <c r="M56" s="20" t="str">
        <f aca="false">TEXT(M54,"aaa")</f>
        <v>火</v>
      </c>
      <c r="N56" s="20" t="str">
        <f aca="false">TEXT(N54,"aaa")</f>
        <v>水</v>
      </c>
      <c r="O56" s="20" t="str">
        <f aca="false">TEXT(O54,"aaa")</f>
        <v>木</v>
      </c>
      <c r="P56" s="20" t="str">
        <f aca="false">TEXT(P54,"aaa")</f>
        <v>金</v>
      </c>
      <c r="Q56" s="20" t="str">
        <f aca="false">TEXT(Q54,"aaa")</f>
        <v>土</v>
      </c>
      <c r="R56" s="20" t="str">
        <f aca="false">TEXT(R54,"aaa")</f>
        <v>日</v>
      </c>
      <c r="S56" s="20" t="str">
        <f aca="false">TEXT(S54,"aaa")</f>
        <v>月</v>
      </c>
      <c r="T56" s="20" t="str">
        <f aca="false">TEXT(T54,"aaa")</f>
        <v>火</v>
      </c>
      <c r="U56" s="20" t="str">
        <f aca="false">TEXT(U54,"aaa")</f>
        <v>水</v>
      </c>
      <c r="V56" s="20" t="str">
        <f aca="false">TEXT(V54,"aaa")</f>
        <v>木</v>
      </c>
      <c r="W56" s="20" t="str">
        <f aca="false">TEXT(W54,"aaa")</f>
        <v>金</v>
      </c>
      <c r="X56" s="20" t="str">
        <f aca="false">TEXT(X54,"aaa")</f>
        <v>土</v>
      </c>
      <c r="Y56" s="20" t="str">
        <f aca="false">TEXT(Y54,"aaa")</f>
        <v>日</v>
      </c>
      <c r="Z56" s="20" t="str">
        <f aca="false">TEXT(Z54,"aaa")</f>
        <v>月</v>
      </c>
      <c r="AA56" s="20" t="str">
        <f aca="false">TEXT(AA54,"aaa")</f>
        <v>火</v>
      </c>
      <c r="AB56" s="20" t="str">
        <f aca="false">TEXT(AB54,"aaa")</f>
        <v>水</v>
      </c>
      <c r="AC56" s="20" t="str">
        <f aca="false">TEXT(AC54,"aaa")</f>
        <v>木</v>
      </c>
      <c r="AD56" s="20" t="str">
        <f aca="false">TEXT(AD54,"aaa")</f>
        <v>金</v>
      </c>
      <c r="AE56" s="33" t="str">
        <f aca="false">TEXT(AE54,"aaa")</f>
        <v>土</v>
      </c>
      <c r="AF56" s="19"/>
      <c r="AH56" s="34" t="s">
        <v>17</v>
      </c>
      <c r="AI56" s="35" t="n">
        <f aca="false">COUNTIF(B58:AE58,"休")</f>
        <v>0</v>
      </c>
    </row>
    <row r="57" customFormat="false" ht="19.5" hidden="false" customHeight="false" outlineLevel="0" collapsed="false">
      <c r="A57" s="26"/>
      <c r="B57" s="36" t="str">
        <f aca="false">IF(COUNTIF(syukujitsu!$A$2:$A$53,2024年度!B54)&gt;0,"祝日","-")</f>
        <v>-</v>
      </c>
      <c r="C57" s="37" t="str">
        <f aca="false">IF(COUNTIF(syukujitsu!$A$2:$A$53,2024年度!C54)&gt;0,"祝日","-")</f>
        <v>-</v>
      </c>
      <c r="D57" s="37" t="str">
        <f aca="false">IF(COUNTIF(syukujitsu!$A$2:$A$53,2024年度!D54)&gt;0,"祝日","-")</f>
        <v>祝日</v>
      </c>
      <c r="E57" s="37" t="str">
        <f aca="false">IF(COUNTIF(syukujitsu!$A$2:$A$53,2024年度!E54)&gt;0,"祝日","-")</f>
        <v>祝日</v>
      </c>
      <c r="F57" s="37" t="str">
        <f aca="false">IF(COUNTIF(syukujitsu!$A$2:$A$53,2024年度!F54)&gt;0,"祝日","-")</f>
        <v>-</v>
      </c>
      <c r="G57" s="37" t="str">
        <f aca="false">IF(COUNTIF(syukujitsu!$A$2:$A$53,2024年度!G54)&gt;0,"祝日","-")</f>
        <v>-</v>
      </c>
      <c r="H57" s="37" t="str">
        <f aca="false">IF(COUNTIF(syukujitsu!$A$2:$A$53,2024年度!H54)&gt;0,"祝日","-")</f>
        <v>-</v>
      </c>
      <c r="I57" s="37" t="str">
        <f aca="false">IF(COUNTIF(syukujitsu!$A$2:$A$53,2024年度!I54)&gt;0,"祝日","-")</f>
        <v>-</v>
      </c>
      <c r="J57" s="37" t="str">
        <f aca="false">IF(COUNTIF(syukujitsu!$A$2:$A$53,2024年度!J54)&gt;0,"祝日","-")</f>
        <v>-</v>
      </c>
      <c r="K57" s="37" t="str">
        <f aca="false">IF(COUNTIF(syukujitsu!$A$2:$A$53,2024年度!K54)&gt;0,"祝日","-")</f>
        <v>-</v>
      </c>
      <c r="L57" s="37" t="str">
        <f aca="false">IF(COUNTIF(syukujitsu!$A$2:$A$53,2024年度!L54)&gt;0,"祝日","-")</f>
        <v>-</v>
      </c>
      <c r="M57" s="37" t="str">
        <f aca="false">IF(COUNTIF(syukujitsu!$A$2:$A$53,2024年度!M54)&gt;0,"祝日","-")</f>
        <v>-</v>
      </c>
      <c r="N57" s="37" t="str">
        <f aca="false">IF(COUNTIF(syukujitsu!$A$2:$A$53,2024年度!N54)&gt;0,"祝日","-")</f>
        <v>-</v>
      </c>
      <c r="O57" s="37" t="str">
        <f aca="false">IF(COUNTIF(syukujitsu!$A$2:$A$53,2024年度!O54)&gt;0,"祝日","-")</f>
        <v>-</v>
      </c>
      <c r="P57" s="37" t="str">
        <f aca="false">IF(COUNTIF(syukujitsu!$A$2:$A$53,2024年度!P54)&gt;0,"祝日","-")</f>
        <v>-</v>
      </c>
      <c r="Q57" s="37" t="str">
        <f aca="false">IF(COUNTIF(syukujitsu!$A$2:$A$53,2024年度!Q54)&gt;0,"祝日","-")</f>
        <v>-</v>
      </c>
      <c r="R57" s="37" t="str">
        <f aca="false">IF(COUNTIF(syukujitsu!$A$2:$A$53,2024年度!R54)&gt;0,"祝日","-")</f>
        <v>-</v>
      </c>
      <c r="S57" s="37" t="str">
        <f aca="false">IF(COUNTIF(syukujitsu!$A$2:$A$53,2024年度!S54)&gt;0,"祝日","-")</f>
        <v>-</v>
      </c>
      <c r="T57" s="37" t="str">
        <f aca="false">IF(COUNTIF(syukujitsu!$A$2:$A$53,2024年度!T54)&gt;0,"祝日","-")</f>
        <v>-</v>
      </c>
      <c r="U57" s="37" t="str">
        <f aca="false">IF(COUNTIF(syukujitsu!$A$2:$A$53,2024年度!U54)&gt;0,"祝日","-")</f>
        <v>-</v>
      </c>
      <c r="V57" s="37" t="str">
        <f aca="false">IF(COUNTIF(syukujitsu!$A$2:$A$53,2024年度!V54)&gt;0,"祝日","-")</f>
        <v>-</v>
      </c>
      <c r="W57" s="37" t="str">
        <f aca="false">IF(COUNTIF(syukujitsu!$A$2:$A$53,2024年度!W54)&gt;0,"祝日","-")</f>
        <v>-</v>
      </c>
      <c r="X57" s="37" t="str">
        <f aca="false">IF(COUNTIF(syukujitsu!$A$2:$A$53,2024年度!X54)&gt;0,"祝日","-")</f>
        <v>祝日</v>
      </c>
      <c r="Y57" s="37" t="str">
        <f aca="false">IF(COUNTIF(syukujitsu!$A$2:$A$53,2024年度!Y54)&gt;0,"祝日","-")</f>
        <v>-</v>
      </c>
      <c r="Z57" s="37" t="str">
        <f aca="false">IF(COUNTIF(syukujitsu!$A$2:$A$53,2024年度!Z54)&gt;0,"祝日","-")</f>
        <v>-</v>
      </c>
      <c r="AA57" s="37" t="str">
        <f aca="false">IF(COUNTIF(syukujitsu!$A$2:$A$53,2024年度!AA54)&gt;0,"祝日","-")</f>
        <v>-</v>
      </c>
      <c r="AB57" s="37" t="str">
        <f aca="false">IF(COUNTIF(syukujitsu!$A$2:$A$53,2024年度!AB54)&gt;0,"祝日","-")</f>
        <v>-</v>
      </c>
      <c r="AC57" s="37" t="str">
        <f aca="false">IF(COUNTIF(syukujitsu!$A$2:$A$53,2024年度!AC54)&gt;0,"祝日","-")</f>
        <v>-</v>
      </c>
      <c r="AD57" s="37" t="str">
        <f aca="false">IF(COUNTIF(syukujitsu!$A$2:$A$53,2024年度!AD54)&gt;0,"祝日","-")</f>
        <v>-</v>
      </c>
      <c r="AE57" s="38" t="str">
        <f aca="false">IF(COUNTIF(syukujitsu!$A$2:$A$53,2024年度!AE54)&gt;0,"祝日","-")</f>
        <v>-</v>
      </c>
      <c r="AF57" s="19"/>
      <c r="AH57" s="34" t="s">
        <v>18</v>
      </c>
      <c r="AI57" s="39" t="str">
        <f aca="false">IFERROR(ROUND(AI56/AI55*100,1),"-")</f>
        <v>-</v>
      </c>
    </row>
    <row r="58" customFormat="false" ht="19.5" hidden="false" customHeight="false" outlineLevel="0" collapsed="false">
      <c r="A58" s="40" t="s">
        <v>11</v>
      </c>
      <c r="B58" s="41" t="str">
        <f aca="false">IF(B54&lt;$B$2,"×",IF(B54&gt;$H$2,"×",IF(B56="土","休",IF(B56="日","休","○"))))</f>
        <v>×</v>
      </c>
      <c r="C58" s="41" t="str">
        <f aca="false">IF(C54&lt;$B$2,"×",IF(C54&gt;$H$2,"×",IF(C56="土","休",IF(C56="日","休","○"))))</f>
        <v>×</v>
      </c>
      <c r="D58" s="41" t="str">
        <f aca="false">IF(D54&lt;$B$2,"×",IF(D54&gt;$H$2,"×",IF(D56="土","休",IF(D56="日","休","○"))))</f>
        <v>×</v>
      </c>
      <c r="E58" s="41" t="str">
        <f aca="false">IF(E54&lt;$B$2,"×",IF(E54&gt;$H$2,"×",IF(E56="土","休",IF(E56="日","休","○"))))</f>
        <v>×</v>
      </c>
      <c r="F58" s="41" t="str">
        <f aca="false">IF(F54&lt;$B$2,"×",IF(F54&gt;$H$2,"×",IF(F56="土","休",IF(F56="日","休","○"))))</f>
        <v>×</v>
      </c>
      <c r="G58" s="41" t="str">
        <f aca="false">IF(G54&lt;$B$2,"×",IF(G54&gt;$H$2,"×",IF(G56="土","休",IF(G56="日","休","○"))))</f>
        <v>×</v>
      </c>
      <c r="H58" s="41" t="str">
        <f aca="false">IF(H54&lt;$B$2,"×",IF(H54&gt;$H$2,"×",IF(H56="土","休",IF(H56="日","休","○"))))</f>
        <v>×</v>
      </c>
      <c r="I58" s="41" t="str">
        <f aca="false">IF(I54&lt;$B$2,"×",IF(I54&gt;$H$2,"×",IF(I56="土","休",IF(I56="日","休","○"))))</f>
        <v>×</v>
      </c>
      <c r="J58" s="41" t="str">
        <f aca="false">IF(J54&lt;$B$2,"×",IF(J54&gt;$H$2,"×",IF(J56="土","休",IF(J56="日","休","○"))))</f>
        <v>×</v>
      </c>
      <c r="K58" s="41" t="str">
        <f aca="false">IF(K54&lt;$B$2,"×",IF(K54&gt;$H$2,"×",IF(K56="土","休",IF(K56="日","休","○"))))</f>
        <v>×</v>
      </c>
      <c r="L58" s="41" t="str">
        <f aca="false">IF(L54&lt;$B$2,"×",IF(L54&gt;$H$2,"×",IF(L56="土","休",IF(L56="日","休","○"))))</f>
        <v>×</v>
      </c>
      <c r="M58" s="41" t="str">
        <f aca="false">IF(M54&lt;$B$2,"×",IF(M54&gt;$H$2,"×",IF(M56="土","休",IF(M56="日","休","○"))))</f>
        <v>×</v>
      </c>
      <c r="N58" s="41" t="str">
        <f aca="false">IF(N54&lt;$B$2,"×",IF(N54&gt;$H$2,"×",IF(N56="土","休",IF(N56="日","休","○"))))</f>
        <v>×</v>
      </c>
      <c r="O58" s="41" t="str">
        <f aca="false">IF(O54&lt;$B$2,"×",IF(O54&gt;$H$2,"×",IF(O56="土","休",IF(O56="日","休","○"))))</f>
        <v>×</v>
      </c>
      <c r="P58" s="41" t="str">
        <f aca="false">IF(P54&lt;$B$2,"×",IF(P54&gt;$H$2,"×",IF(P56="土","休",IF(P56="日","休","○"))))</f>
        <v>×</v>
      </c>
      <c r="Q58" s="41" t="str">
        <f aca="false">IF(Q54&lt;$B$2,"×",IF(Q54&gt;$H$2,"×",IF(Q56="土","休",IF(Q56="日","休","○"))))</f>
        <v>×</v>
      </c>
      <c r="R58" s="41" t="str">
        <f aca="false">IF(R54&lt;$B$2,"×",IF(R54&gt;$H$2,"×",IF(R56="土","休",IF(R56="日","休","○"))))</f>
        <v>×</v>
      </c>
      <c r="S58" s="41" t="str">
        <f aca="false">IF(S54&lt;$B$2,"×",IF(S54&gt;$H$2,"×",IF(S56="土","休",IF(S56="日","休","○"))))</f>
        <v>×</v>
      </c>
      <c r="T58" s="41" t="str">
        <f aca="false">IF(T54&lt;$B$2,"×",IF(T54&gt;$H$2,"×",IF(T56="土","休",IF(T56="日","休","○"))))</f>
        <v>×</v>
      </c>
      <c r="U58" s="41" t="str">
        <f aca="false">IF(U54&lt;$B$2,"×",IF(U54&gt;$H$2,"×",IF(U56="土","休",IF(U56="日","休","○"))))</f>
        <v>×</v>
      </c>
      <c r="V58" s="41" t="str">
        <f aca="false">IF(V54&lt;$B$2,"×",IF(V54&gt;$H$2,"×",IF(V56="土","休",IF(V56="日","休","○"))))</f>
        <v>×</v>
      </c>
      <c r="W58" s="41" t="str">
        <f aca="false">IF(W54&lt;$B$2,"×",IF(W54&gt;$H$2,"×",IF(W56="土","休",IF(W56="日","休","○"))))</f>
        <v>×</v>
      </c>
      <c r="X58" s="41" t="str">
        <f aca="false">IF(X54&lt;$B$2,"×",IF(X54&gt;$H$2,"×",IF(X56="土","休",IF(X56="日","休","○"))))</f>
        <v>×</v>
      </c>
      <c r="Y58" s="41" t="str">
        <f aca="false">IF(Y54&lt;$B$2,"×",IF(Y54&gt;$H$2,"×",IF(Y56="土","休",IF(Y56="日","休","○"))))</f>
        <v>×</v>
      </c>
      <c r="Z58" s="41" t="str">
        <f aca="false">IF(Z54&lt;$B$2,"×",IF(Z54&gt;$H$2,"×",IF(Z56="土","休",IF(Z56="日","休","○"))))</f>
        <v>×</v>
      </c>
      <c r="AA58" s="41" t="str">
        <f aca="false">IF(AA54&lt;$B$2,"×",IF(AA54&gt;$H$2,"×",IF(AA56="土","休",IF(AA56="日","休","○"))))</f>
        <v>×</v>
      </c>
      <c r="AB58" s="41" t="str">
        <f aca="false">IF(AB54&lt;$B$2,"×",IF(AB54&gt;$H$2,"×",IF(AB56="土","休",IF(AB56="日","休","○"))))</f>
        <v>×</v>
      </c>
      <c r="AC58" s="41" t="str">
        <f aca="false">IF(AC54&lt;$B$2,"×",IF(AC54&gt;$H$2,"×",IF(AC56="土","休",IF(AC56="日","休","○"))))</f>
        <v>×</v>
      </c>
      <c r="AD58" s="41" t="str">
        <f aca="false">IF(AD54&lt;$B$2,"×",IF(AD54&gt;$H$2,"×",IF(AD56="土","休",IF(AD56="日","休","○"))))</f>
        <v>×</v>
      </c>
      <c r="AE58" s="57" t="str">
        <f aca="false">IF(AE54&lt;$B$2,"×",IF(AE54&gt;$H$2,"×",IF(AE56="土","休",IF(AE56="日","休","○"))))</f>
        <v>×</v>
      </c>
      <c r="AH58" s="34" t="s">
        <v>19</v>
      </c>
      <c r="AI58" s="35" t="n">
        <f aca="false">COUNTIF(B59:AE59,"休")</f>
        <v>0</v>
      </c>
    </row>
    <row r="59" customFormat="false" ht="19.5" hidden="false" customHeight="false" outlineLevel="0" collapsed="false">
      <c r="A59" s="44" t="s">
        <v>20</v>
      </c>
      <c r="B59" s="58" t="str">
        <f aca="false">IF(B58="×","-","")</f>
        <v>-</v>
      </c>
      <c r="C59" s="18" t="str">
        <f aca="false">IF(C58="×","-","")</f>
        <v>-</v>
      </c>
      <c r="D59" s="18" t="str">
        <f aca="false">IF(D58="×","-","")</f>
        <v>-</v>
      </c>
      <c r="E59" s="18" t="str">
        <f aca="false">IF(E58="×","-","")</f>
        <v>-</v>
      </c>
      <c r="F59" s="18" t="str">
        <f aca="false">IF(F58="×","-","")</f>
        <v>-</v>
      </c>
      <c r="G59" s="18" t="str">
        <f aca="false">IF(G58="×","-","")</f>
        <v>-</v>
      </c>
      <c r="H59" s="18" t="str">
        <f aca="false">IF(H58="×","-","")</f>
        <v>-</v>
      </c>
      <c r="I59" s="18" t="str">
        <f aca="false">IF(I58="×","-","")</f>
        <v>-</v>
      </c>
      <c r="J59" s="18" t="str">
        <f aca="false">IF(J58="×","-","")</f>
        <v>-</v>
      </c>
      <c r="K59" s="18" t="str">
        <f aca="false">IF(K58="×","-","")</f>
        <v>-</v>
      </c>
      <c r="L59" s="18" t="str">
        <f aca="false">IF(L58="×","-","")</f>
        <v>-</v>
      </c>
      <c r="M59" s="18" t="str">
        <f aca="false">IF(M58="×","-","")</f>
        <v>-</v>
      </c>
      <c r="N59" s="18" t="str">
        <f aca="false">IF(N58="×","-","")</f>
        <v>-</v>
      </c>
      <c r="O59" s="18" t="str">
        <f aca="false">IF(O58="×","-","")</f>
        <v>-</v>
      </c>
      <c r="P59" s="18" t="str">
        <f aca="false">IF(P58="×","-","")</f>
        <v>-</v>
      </c>
      <c r="Q59" s="18" t="str">
        <f aca="false">IF(Q58="×","-","")</f>
        <v>-</v>
      </c>
      <c r="R59" s="18" t="str">
        <f aca="false">IF(R58="×","-","")</f>
        <v>-</v>
      </c>
      <c r="S59" s="18" t="str">
        <f aca="false">IF(S58="×","-","")</f>
        <v>-</v>
      </c>
      <c r="T59" s="18" t="str">
        <f aca="false">IF(T58="×","-","")</f>
        <v>-</v>
      </c>
      <c r="U59" s="18" t="str">
        <f aca="false">IF(U58="×","-","")</f>
        <v>-</v>
      </c>
      <c r="V59" s="18" t="str">
        <f aca="false">IF(V58="×","-","")</f>
        <v>-</v>
      </c>
      <c r="W59" s="18" t="str">
        <f aca="false">IF(W58="×","-","")</f>
        <v>-</v>
      </c>
      <c r="X59" s="18" t="str">
        <f aca="false">IF(X58="×","-","")</f>
        <v>-</v>
      </c>
      <c r="Y59" s="18" t="str">
        <f aca="false">IF(Y58="×","-","")</f>
        <v>-</v>
      </c>
      <c r="Z59" s="18" t="str">
        <f aca="false">IF(Z58="×","-","")</f>
        <v>-</v>
      </c>
      <c r="AA59" s="18" t="str">
        <f aca="false">IF(AA58="×","-","")</f>
        <v>-</v>
      </c>
      <c r="AB59" s="18" t="str">
        <f aca="false">IF(AB58="×","-","")</f>
        <v>-</v>
      </c>
      <c r="AC59" s="18" t="str">
        <f aca="false">IF(AC58="×","-","")</f>
        <v>-</v>
      </c>
      <c r="AD59" s="18" t="str">
        <f aca="false">IF(AD58="×","-","")</f>
        <v>-</v>
      </c>
      <c r="AE59" s="35" t="str">
        <f aca="false">IF(AE58="×","-","")</f>
        <v>-</v>
      </c>
      <c r="AH59" s="45" t="s">
        <v>14</v>
      </c>
      <c r="AI59" s="46" t="str">
        <f aca="false">IFERROR(ROUND(AI58/AI55*100,1),"-")</f>
        <v>-</v>
      </c>
    </row>
    <row r="60" customFormat="false" ht="20.25" hidden="false" customHeight="false" outlineLevel="0" collapsed="false">
      <c r="A60" s="47" t="s">
        <v>21</v>
      </c>
      <c r="B60" s="49" t="str">
        <f aca="false">IF(COUNTIF(B58:H58,"○")=0,"-",IF(COUNTIF(B59:H59,"休")&gt;=COUNTIF(B58:H58,"休"),"OK","NG"))</f>
        <v>-</v>
      </c>
      <c r="C60" s="49"/>
      <c r="D60" s="49"/>
      <c r="E60" s="49"/>
      <c r="F60" s="49"/>
      <c r="G60" s="49"/>
      <c r="H60" s="49"/>
      <c r="I60" s="49" t="str">
        <f aca="false">IF(COUNTIF(I58:O58,"○")=0,"-",IF(COUNTIF(I59:O59,"休")&gt;=COUNTIF(I58:O58,"休"),"OK","NG"))</f>
        <v>-</v>
      </c>
      <c r="J60" s="49"/>
      <c r="K60" s="49"/>
      <c r="L60" s="49"/>
      <c r="M60" s="49"/>
      <c r="N60" s="49"/>
      <c r="O60" s="49"/>
      <c r="P60" s="49" t="str">
        <f aca="false">IF(COUNTIF(P58:V58,"○")=0,"-",IF(COUNTIF(P59:V59,"休")&gt;=COUNTIF(P58:V58,"休"),"OK","NG"))</f>
        <v>-</v>
      </c>
      <c r="Q60" s="49"/>
      <c r="R60" s="49"/>
      <c r="S60" s="49"/>
      <c r="T60" s="49"/>
      <c r="U60" s="49"/>
      <c r="V60" s="49"/>
      <c r="W60" s="49" t="str">
        <f aca="false">IF(COUNTIF(W58:AC58,"○")=0,"-",IF(COUNTIF(W59:AC59,"休")&gt;=COUNTIF(W58:AC58,"休"),"OK","NG"))</f>
        <v>-</v>
      </c>
      <c r="X60" s="49"/>
      <c r="Y60" s="49"/>
      <c r="Z60" s="49"/>
      <c r="AA60" s="49"/>
      <c r="AB60" s="49"/>
      <c r="AC60" s="49"/>
      <c r="AD60" s="50" t="str">
        <f aca="false">IF(COUNTIF(AD58:AE58,"×")+COUNTIF(B65:F65,"×")=7,"-",IF((COUNTIF(AD59:AE59,"休")+COUNTIF(B66:F66,"休"))&gt;=(COUNTIF(AD58:AE58,"休")+COUNTIF(B65:F65,"休")),"OK","NG"))</f>
        <v>-</v>
      </c>
      <c r="AE60" s="50"/>
      <c r="AF60" s="51"/>
      <c r="AH60" s="52" t="s">
        <v>22</v>
      </c>
      <c r="AI60" s="53" t="str">
        <f aca="false">IFERROR(IF(AI55=0,"-",IF(AI57&gt;=28.5,IF(AI59&gt;=28.5,"OK","NG"),IF(AI59&gt;=AI57,"OK","NG"))),"-")</f>
        <v>-</v>
      </c>
    </row>
    <row r="61" customFormat="false" ht="19.5" hidden="false" customHeight="false" outlineLevel="0" collapsed="false">
      <c r="A61" s="24"/>
      <c r="B61" s="25" t="n">
        <f aca="false">DATE($A$4,$A62,B62)</f>
        <v>45627</v>
      </c>
      <c r="C61" s="25" t="n">
        <f aca="false">DATE($A$4,$A62,C62)</f>
        <v>45628</v>
      </c>
      <c r="D61" s="25" t="n">
        <f aca="false">DATE($A$4,$A62,D62)</f>
        <v>45629</v>
      </c>
      <c r="E61" s="25" t="n">
        <f aca="false">DATE($A$4,$A62,E62)</f>
        <v>45630</v>
      </c>
      <c r="F61" s="25" t="n">
        <f aca="false">DATE($A$4,$A62,F62)</f>
        <v>45631</v>
      </c>
      <c r="G61" s="25" t="n">
        <f aca="false">DATE($A$4,$A62,G62)</f>
        <v>45632</v>
      </c>
      <c r="H61" s="25" t="n">
        <f aca="false">DATE($A$4,$A62,H62)</f>
        <v>45633</v>
      </c>
      <c r="I61" s="25" t="n">
        <f aca="false">DATE($A$4,$A62,I62)</f>
        <v>45634</v>
      </c>
      <c r="J61" s="25" t="n">
        <f aca="false">DATE($A$4,$A62,J62)</f>
        <v>45635</v>
      </c>
      <c r="K61" s="25" t="n">
        <f aca="false">DATE($A$4,$A62,K62)</f>
        <v>45636</v>
      </c>
      <c r="L61" s="25" t="n">
        <f aca="false">DATE($A$4,$A62,L62)</f>
        <v>45637</v>
      </c>
      <c r="M61" s="25" t="n">
        <f aca="false">DATE($A$4,$A62,M62)</f>
        <v>45638</v>
      </c>
      <c r="N61" s="25" t="n">
        <f aca="false">DATE($A$4,$A62,N62)</f>
        <v>45639</v>
      </c>
      <c r="O61" s="25" t="n">
        <f aca="false">DATE($A$4,$A62,O62)</f>
        <v>45640</v>
      </c>
      <c r="P61" s="25" t="n">
        <f aca="false">DATE($A$4,$A62,P62)</f>
        <v>45641</v>
      </c>
      <c r="Q61" s="25" t="n">
        <f aca="false">DATE($A$4,$A62,Q62)</f>
        <v>45642</v>
      </c>
      <c r="R61" s="25" t="n">
        <f aca="false">DATE($A$4,$A62,R62)</f>
        <v>45643</v>
      </c>
      <c r="S61" s="25" t="n">
        <f aca="false">DATE($A$4,$A62,S62)</f>
        <v>45644</v>
      </c>
      <c r="T61" s="25" t="n">
        <f aca="false">DATE($A$4,$A62,T62)</f>
        <v>45645</v>
      </c>
      <c r="U61" s="25" t="n">
        <f aca="false">DATE($A$4,$A62,U62)</f>
        <v>45646</v>
      </c>
      <c r="V61" s="25" t="n">
        <f aca="false">DATE($A$4,$A62,V62)</f>
        <v>45647</v>
      </c>
      <c r="W61" s="25" t="n">
        <f aca="false">DATE($A$4,$A62,W62)</f>
        <v>45648</v>
      </c>
      <c r="X61" s="25" t="n">
        <f aca="false">DATE($A$4,$A62,X62)</f>
        <v>45649</v>
      </c>
      <c r="Y61" s="25" t="n">
        <f aca="false">DATE($A$4,$A62,Y62)</f>
        <v>45650</v>
      </c>
      <c r="Z61" s="25" t="n">
        <f aca="false">DATE($A$4,$A62,Z62)</f>
        <v>45651</v>
      </c>
      <c r="AA61" s="25" t="n">
        <f aca="false">DATE($A$4,$A62,AA62)</f>
        <v>45652</v>
      </c>
      <c r="AB61" s="25" t="n">
        <f aca="false">DATE($A$4,$A62,AB62)</f>
        <v>45653</v>
      </c>
      <c r="AC61" s="25" t="n">
        <f aca="false">DATE($A$4,$A62,AC62)</f>
        <v>45654</v>
      </c>
      <c r="AD61" s="25" t="n">
        <f aca="false">DATE($A$4,$A62,AD62)</f>
        <v>45655</v>
      </c>
      <c r="AE61" s="25" t="n">
        <f aca="false">DATE($A$4,$A62,AE62)</f>
        <v>45656</v>
      </c>
      <c r="AF61" s="25" t="n">
        <f aca="false">DATE($A$4,$A62,AF62)</f>
        <v>45657</v>
      </c>
    </row>
    <row r="62" customFormat="false" ht="18.75" hidden="false" customHeight="false" outlineLevel="0" collapsed="false">
      <c r="A62" s="26" t="n">
        <v>12</v>
      </c>
      <c r="B62" s="27" t="n">
        <v>1</v>
      </c>
      <c r="C62" s="28" t="n">
        <v>2</v>
      </c>
      <c r="D62" s="28" t="n">
        <v>3</v>
      </c>
      <c r="E62" s="28" t="n">
        <v>4</v>
      </c>
      <c r="F62" s="28" t="n">
        <v>5</v>
      </c>
      <c r="G62" s="28" t="n">
        <v>6</v>
      </c>
      <c r="H62" s="28" t="n">
        <v>7</v>
      </c>
      <c r="I62" s="28" t="n">
        <v>8</v>
      </c>
      <c r="J62" s="28" t="n">
        <v>9</v>
      </c>
      <c r="K62" s="28" t="n">
        <v>10</v>
      </c>
      <c r="L62" s="28" t="n">
        <v>11</v>
      </c>
      <c r="M62" s="28" t="n">
        <v>12</v>
      </c>
      <c r="N62" s="28" t="n">
        <v>13</v>
      </c>
      <c r="O62" s="28" t="n">
        <v>14</v>
      </c>
      <c r="P62" s="28" t="n">
        <v>15</v>
      </c>
      <c r="Q62" s="28" t="n">
        <v>16</v>
      </c>
      <c r="R62" s="28" t="n">
        <v>17</v>
      </c>
      <c r="S62" s="28" t="n">
        <v>18</v>
      </c>
      <c r="T62" s="28" t="n">
        <v>19</v>
      </c>
      <c r="U62" s="28" t="n">
        <v>20</v>
      </c>
      <c r="V62" s="28" t="n">
        <v>21</v>
      </c>
      <c r="W62" s="28" t="n">
        <v>22</v>
      </c>
      <c r="X62" s="28" t="n">
        <v>23</v>
      </c>
      <c r="Y62" s="28" t="n">
        <v>24</v>
      </c>
      <c r="Z62" s="28" t="n">
        <v>25</v>
      </c>
      <c r="AA62" s="28" t="n">
        <v>26</v>
      </c>
      <c r="AB62" s="28" t="n">
        <v>27</v>
      </c>
      <c r="AC62" s="28" t="n">
        <v>28</v>
      </c>
      <c r="AD62" s="28" t="n">
        <v>29</v>
      </c>
      <c r="AE62" s="28" t="n">
        <v>30</v>
      </c>
      <c r="AF62" s="54" t="n">
        <v>31</v>
      </c>
      <c r="AH62" s="30" t="s">
        <v>11</v>
      </c>
      <c r="AI62" s="31" t="n">
        <f aca="false">COUNTIF(B65:AF65,"○")+AI63</f>
        <v>0</v>
      </c>
    </row>
    <row r="63" customFormat="false" ht="18.75" hidden="false" customHeight="false" outlineLevel="0" collapsed="false">
      <c r="A63" s="26"/>
      <c r="B63" s="32" t="str">
        <f aca="false">TEXT(B61,"aaa")</f>
        <v>日</v>
      </c>
      <c r="C63" s="20" t="str">
        <f aca="false">TEXT(C61,"aaa")</f>
        <v>月</v>
      </c>
      <c r="D63" s="20" t="str">
        <f aca="false">TEXT(D61,"aaa")</f>
        <v>火</v>
      </c>
      <c r="E63" s="20" t="str">
        <f aca="false">TEXT(E61,"aaa")</f>
        <v>水</v>
      </c>
      <c r="F63" s="20" t="str">
        <f aca="false">TEXT(F61,"aaa")</f>
        <v>木</v>
      </c>
      <c r="G63" s="20" t="str">
        <f aca="false">TEXT(G61,"aaa")</f>
        <v>金</v>
      </c>
      <c r="H63" s="20" t="str">
        <f aca="false">TEXT(H61,"aaa")</f>
        <v>土</v>
      </c>
      <c r="I63" s="20" t="str">
        <f aca="false">TEXT(I61,"aaa")</f>
        <v>日</v>
      </c>
      <c r="J63" s="20" t="str">
        <f aca="false">TEXT(J61,"aaa")</f>
        <v>月</v>
      </c>
      <c r="K63" s="20" t="str">
        <f aca="false">TEXT(K61,"aaa")</f>
        <v>火</v>
      </c>
      <c r="L63" s="20" t="str">
        <f aca="false">TEXT(L61,"aaa")</f>
        <v>水</v>
      </c>
      <c r="M63" s="20" t="str">
        <f aca="false">TEXT(M61,"aaa")</f>
        <v>木</v>
      </c>
      <c r="N63" s="20" t="str">
        <f aca="false">TEXT(N61,"aaa")</f>
        <v>金</v>
      </c>
      <c r="O63" s="20" t="str">
        <f aca="false">TEXT(O61,"aaa")</f>
        <v>土</v>
      </c>
      <c r="P63" s="20" t="str">
        <f aca="false">TEXT(P61,"aaa")</f>
        <v>日</v>
      </c>
      <c r="Q63" s="20" t="str">
        <f aca="false">TEXT(Q61,"aaa")</f>
        <v>月</v>
      </c>
      <c r="R63" s="20" t="str">
        <f aca="false">TEXT(R61,"aaa")</f>
        <v>火</v>
      </c>
      <c r="S63" s="20" t="str">
        <f aca="false">TEXT(S61,"aaa")</f>
        <v>水</v>
      </c>
      <c r="T63" s="20" t="str">
        <f aca="false">TEXT(T61,"aaa")</f>
        <v>木</v>
      </c>
      <c r="U63" s="20" t="str">
        <f aca="false">TEXT(U61,"aaa")</f>
        <v>金</v>
      </c>
      <c r="V63" s="20" t="str">
        <f aca="false">TEXT(V61,"aaa")</f>
        <v>土</v>
      </c>
      <c r="W63" s="20" t="str">
        <f aca="false">TEXT(W61,"aaa")</f>
        <v>日</v>
      </c>
      <c r="X63" s="20" t="str">
        <f aca="false">TEXT(X61,"aaa")</f>
        <v>月</v>
      </c>
      <c r="Y63" s="20" t="str">
        <f aca="false">TEXT(Y61,"aaa")</f>
        <v>火</v>
      </c>
      <c r="Z63" s="20" t="str">
        <f aca="false">TEXT(Z61,"aaa")</f>
        <v>水</v>
      </c>
      <c r="AA63" s="20" t="str">
        <f aca="false">TEXT(AA61,"aaa")</f>
        <v>木</v>
      </c>
      <c r="AB63" s="20" t="str">
        <f aca="false">TEXT(AB61,"aaa")</f>
        <v>金</v>
      </c>
      <c r="AC63" s="20" t="str">
        <f aca="false">TEXT(AC61,"aaa")</f>
        <v>土</v>
      </c>
      <c r="AD63" s="20" t="str">
        <f aca="false">TEXT(AD61,"aaa")</f>
        <v>日</v>
      </c>
      <c r="AE63" s="20" t="str">
        <f aca="false">TEXT(AE61,"aaa")</f>
        <v>月</v>
      </c>
      <c r="AF63" s="55" t="str">
        <f aca="false">TEXT(AF61,"aaa")</f>
        <v>火</v>
      </c>
      <c r="AH63" s="34" t="s">
        <v>17</v>
      </c>
      <c r="AI63" s="35" t="n">
        <f aca="false">COUNTIF(B65:AF65,"休")</f>
        <v>0</v>
      </c>
    </row>
    <row r="64" customFormat="false" ht="19.5" hidden="false" customHeight="false" outlineLevel="0" collapsed="false">
      <c r="A64" s="26"/>
      <c r="B64" s="36" t="str">
        <f aca="false">IF(COUNTIF(syukujitsu!$A$2:$A$53,2024年度!B61)&gt;0,"祝日","-")</f>
        <v>-</v>
      </c>
      <c r="C64" s="37" t="str">
        <f aca="false">IF(COUNTIF(syukujitsu!$A$2:$A$53,2024年度!C61)&gt;0,"祝日","-")</f>
        <v>-</v>
      </c>
      <c r="D64" s="37" t="str">
        <f aca="false">IF(COUNTIF(syukujitsu!$A$2:$A$53,2024年度!D61)&gt;0,"祝日","-")</f>
        <v>-</v>
      </c>
      <c r="E64" s="37" t="str">
        <f aca="false">IF(COUNTIF(syukujitsu!$A$2:$A$53,2024年度!E61)&gt;0,"祝日","-")</f>
        <v>-</v>
      </c>
      <c r="F64" s="37" t="str">
        <f aca="false">IF(COUNTIF(syukujitsu!$A$2:$A$53,2024年度!F61)&gt;0,"祝日","-")</f>
        <v>-</v>
      </c>
      <c r="G64" s="37" t="str">
        <f aca="false">IF(COUNTIF(syukujitsu!$A$2:$A$53,2024年度!G61)&gt;0,"祝日","-")</f>
        <v>-</v>
      </c>
      <c r="H64" s="37" t="str">
        <f aca="false">IF(COUNTIF(syukujitsu!$A$2:$A$53,2024年度!H61)&gt;0,"祝日","-")</f>
        <v>-</v>
      </c>
      <c r="I64" s="37" t="str">
        <f aca="false">IF(COUNTIF(syukujitsu!$A$2:$A$53,2024年度!I61)&gt;0,"祝日","-")</f>
        <v>-</v>
      </c>
      <c r="J64" s="37" t="str">
        <f aca="false">IF(COUNTIF(syukujitsu!$A$2:$A$53,2024年度!J61)&gt;0,"祝日","-")</f>
        <v>-</v>
      </c>
      <c r="K64" s="37" t="str">
        <f aca="false">IF(COUNTIF(syukujitsu!$A$2:$A$53,2024年度!K61)&gt;0,"祝日","-")</f>
        <v>-</v>
      </c>
      <c r="L64" s="37" t="str">
        <f aca="false">IF(COUNTIF(syukujitsu!$A$2:$A$53,2024年度!L61)&gt;0,"祝日","-")</f>
        <v>-</v>
      </c>
      <c r="M64" s="37" t="str">
        <f aca="false">IF(COUNTIF(syukujitsu!$A$2:$A$53,2024年度!M61)&gt;0,"祝日","-")</f>
        <v>-</v>
      </c>
      <c r="N64" s="37" t="str">
        <f aca="false">IF(COUNTIF(syukujitsu!$A$2:$A$53,2024年度!N61)&gt;0,"祝日","-")</f>
        <v>-</v>
      </c>
      <c r="O64" s="37" t="str">
        <f aca="false">IF(COUNTIF(syukujitsu!$A$2:$A$53,2024年度!O61)&gt;0,"祝日","-")</f>
        <v>-</v>
      </c>
      <c r="P64" s="37" t="str">
        <f aca="false">IF(COUNTIF(syukujitsu!$A$2:$A$53,2024年度!P61)&gt;0,"祝日","-")</f>
        <v>-</v>
      </c>
      <c r="Q64" s="37" t="str">
        <f aca="false">IF(COUNTIF(syukujitsu!$A$2:$A$53,2024年度!Q61)&gt;0,"祝日","-")</f>
        <v>-</v>
      </c>
      <c r="R64" s="37" t="str">
        <f aca="false">IF(COUNTIF(syukujitsu!$A$2:$A$53,2024年度!R61)&gt;0,"祝日","-")</f>
        <v>-</v>
      </c>
      <c r="S64" s="37" t="str">
        <f aca="false">IF(COUNTIF(syukujitsu!$A$2:$A$53,2024年度!S61)&gt;0,"祝日","-")</f>
        <v>-</v>
      </c>
      <c r="T64" s="37" t="str">
        <f aca="false">IF(COUNTIF(syukujitsu!$A$2:$A$53,2024年度!T61)&gt;0,"祝日","-")</f>
        <v>-</v>
      </c>
      <c r="U64" s="37" t="str">
        <f aca="false">IF(COUNTIF(syukujitsu!$A$2:$A$53,2024年度!U61)&gt;0,"祝日","-")</f>
        <v>-</v>
      </c>
      <c r="V64" s="37" t="str">
        <f aca="false">IF(COUNTIF(syukujitsu!$A$2:$A$53,2024年度!V61)&gt;0,"祝日","-")</f>
        <v>-</v>
      </c>
      <c r="W64" s="37" t="str">
        <f aca="false">IF(COUNTIF(syukujitsu!$A$2:$A$53,2024年度!W61)&gt;0,"祝日","-")</f>
        <v>-</v>
      </c>
      <c r="X64" s="37" t="str">
        <f aca="false">IF(COUNTIF(syukujitsu!$A$2:$A$53,2024年度!X61)&gt;0,"祝日","-")</f>
        <v>-</v>
      </c>
      <c r="Y64" s="37" t="str">
        <f aca="false">IF(COUNTIF(syukujitsu!$A$2:$A$53,2024年度!Y61)&gt;0,"祝日","-")</f>
        <v>-</v>
      </c>
      <c r="Z64" s="37" t="str">
        <f aca="false">IF(COUNTIF(syukujitsu!$A$2:$A$53,2024年度!Z61)&gt;0,"祝日","-")</f>
        <v>-</v>
      </c>
      <c r="AA64" s="37" t="str">
        <f aca="false">IF(COUNTIF(syukujitsu!$A$2:$A$53,2024年度!AA61)&gt;0,"祝日","-")</f>
        <v>-</v>
      </c>
      <c r="AB64" s="37" t="str">
        <f aca="false">IF(COUNTIF(syukujitsu!$A$2:$A$53,2024年度!AB61)&gt;0,"祝日","-")</f>
        <v>-</v>
      </c>
      <c r="AC64" s="37" t="str">
        <f aca="false">IF(COUNTIF(syukujitsu!$A$2:$A$53,2024年度!AC61)&gt;0,"祝日","-")</f>
        <v>-</v>
      </c>
      <c r="AD64" s="37" t="s">
        <v>23</v>
      </c>
      <c r="AE64" s="37" t="s">
        <v>23</v>
      </c>
      <c r="AF64" s="56" t="s">
        <v>23</v>
      </c>
      <c r="AH64" s="34" t="s">
        <v>18</v>
      </c>
      <c r="AI64" s="39" t="str">
        <f aca="false">IFERROR(ROUND(AI63/AI62*100,1),"-")</f>
        <v>-</v>
      </c>
    </row>
    <row r="65" customFormat="false" ht="19.5" hidden="false" customHeight="false" outlineLevel="0" collapsed="false">
      <c r="A65" s="40" t="s">
        <v>11</v>
      </c>
      <c r="B65" s="41" t="str">
        <f aca="false">IF(B61&lt;$B$2,"×",IF(B61&gt;$H$2,"×",IF(B63="土","休",IF(B63="日","休","○"))))</f>
        <v>×</v>
      </c>
      <c r="C65" s="42" t="str">
        <f aca="false">IF(C61&lt;$B$2,"×",IF(C61&gt;$H$2,"×",IF(C63="土","休",IF(C63="日","休","○"))))</f>
        <v>×</v>
      </c>
      <c r="D65" s="42" t="str">
        <f aca="false">IF(D61&lt;$B$2,"×",IF(D61&gt;$H$2,"×",IF(D63="土","休",IF(D63="日","休","○"))))</f>
        <v>×</v>
      </c>
      <c r="E65" s="42" t="str">
        <f aca="false">IF(E61&lt;$B$2,"×",IF(E61&gt;$H$2,"×",IF(E63="土","休",IF(E63="日","休","○"))))</f>
        <v>×</v>
      </c>
      <c r="F65" s="42" t="str">
        <f aca="false">IF(F61&lt;$B$2,"×",IF(F61&gt;$H$2,"×",IF(F63="土","休",IF(F63="日","休","○"))))</f>
        <v>×</v>
      </c>
      <c r="G65" s="42" t="str">
        <f aca="false">IF(G61&lt;$B$2,"×",IF(G61&gt;$H$2,"×",IF(G63="土","休",IF(G63="日","休","○"))))</f>
        <v>×</v>
      </c>
      <c r="H65" s="42" t="str">
        <f aca="false">IF(H61&lt;$B$2,"×",IF(H61&gt;$H$2,"×",IF(H63="土","休",IF(H63="日","休","○"))))</f>
        <v>×</v>
      </c>
      <c r="I65" s="42" t="str">
        <f aca="false">IF(I61&lt;$B$2,"×",IF(I61&gt;$H$2,"×",IF(I63="土","休",IF(I63="日","休","○"))))</f>
        <v>×</v>
      </c>
      <c r="J65" s="42" t="str">
        <f aca="false">IF(J61&lt;$B$2,"×",IF(J61&gt;$H$2,"×",IF(J63="土","休",IF(J63="日","休","○"))))</f>
        <v>×</v>
      </c>
      <c r="K65" s="42" t="str">
        <f aca="false">IF(K61&lt;$B$2,"×",IF(K61&gt;$H$2,"×",IF(K63="土","休",IF(K63="日","休","○"))))</f>
        <v>×</v>
      </c>
      <c r="L65" s="42" t="str">
        <f aca="false">IF(L61&lt;$B$2,"×",IF(L61&gt;$H$2,"×",IF(L63="土","休",IF(L63="日","休","○"))))</f>
        <v>×</v>
      </c>
      <c r="M65" s="42" t="str">
        <f aca="false">IF(M61&lt;$B$2,"×",IF(M61&gt;$H$2,"×",IF(M63="土","休",IF(M63="日","休","○"))))</f>
        <v>×</v>
      </c>
      <c r="N65" s="42" t="str">
        <f aca="false">IF(N61&lt;$B$2,"×",IF(N61&gt;$H$2,"×",IF(N63="土","休",IF(N63="日","休","○"))))</f>
        <v>×</v>
      </c>
      <c r="O65" s="42" t="str">
        <f aca="false">IF(O61&lt;$B$2,"×",IF(O61&gt;$H$2,"×",IF(O63="土","休",IF(O63="日","休","○"))))</f>
        <v>×</v>
      </c>
      <c r="P65" s="42" t="str">
        <f aca="false">IF(P61&lt;$B$2,"×",IF(P61&gt;$H$2,"×",IF(P63="土","休",IF(P63="日","休","○"))))</f>
        <v>×</v>
      </c>
      <c r="Q65" s="42" t="str">
        <f aca="false">IF(Q61&lt;$B$2,"×",IF(Q61&gt;$H$2,"×",IF(Q63="土","休",IF(Q63="日","休","○"))))</f>
        <v>×</v>
      </c>
      <c r="R65" s="42" t="str">
        <f aca="false">IF(R61&lt;$B$2,"×",IF(R61&gt;$H$2,"×",IF(R63="土","休",IF(R63="日","休","○"))))</f>
        <v>×</v>
      </c>
      <c r="S65" s="42" t="str">
        <f aca="false">IF(S61&lt;$B$2,"×",IF(S61&gt;$H$2,"×",IF(S63="土","休",IF(S63="日","休","○"))))</f>
        <v>×</v>
      </c>
      <c r="T65" s="42" t="str">
        <f aca="false">IF(T61&lt;$B$2,"×",IF(T61&gt;$H$2,"×",IF(T63="土","休",IF(T63="日","休","○"))))</f>
        <v>×</v>
      </c>
      <c r="U65" s="42" t="str">
        <f aca="false">IF(U61&lt;$B$2,"×",IF(U61&gt;$H$2,"×",IF(U63="土","休",IF(U63="日","休","○"))))</f>
        <v>×</v>
      </c>
      <c r="V65" s="42" t="str">
        <f aca="false">IF(V61&lt;$B$2,"×",IF(V61&gt;$H$2,"×",IF(V63="土","休",IF(V63="日","休","○"))))</f>
        <v>×</v>
      </c>
      <c r="W65" s="42" t="str">
        <f aca="false">IF(W61&lt;$B$2,"×",IF(W61&gt;$H$2,"×",IF(W63="土","休",IF(W63="日","休","○"))))</f>
        <v>×</v>
      </c>
      <c r="X65" s="42" t="str">
        <f aca="false">IF(X61&lt;$B$2,"×",IF(X61&gt;$H$2,"×",IF(X63="土","休",IF(X63="日","休","○"))))</f>
        <v>×</v>
      </c>
      <c r="Y65" s="42" t="str">
        <f aca="false">IF(Y61&lt;$B$2,"×",IF(Y61&gt;$H$2,"×",IF(Y63="土","休",IF(Y63="日","休","○"))))</f>
        <v>×</v>
      </c>
      <c r="Z65" s="42" t="str">
        <f aca="false">IF(Z61&lt;$B$2,"×",IF(Z61&gt;$H$2,"×",IF(Z63="土","休",IF(Z63="日","休","○"))))</f>
        <v>×</v>
      </c>
      <c r="AA65" s="42" t="str">
        <f aca="false">IF(AA61&lt;$B$2,"×",IF(AA61&gt;$H$2,"×",IF(AA63="土","休",IF(AA63="日","休","○"))))</f>
        <v>×</v>
      </c>
      <c r="AB65" s="42" t="str">
        <f aca="false">IF(AB61&lt;$B$2,"×",IF(AB61&gt;$H$2,"×",IF(AB63="土","休",IF(AB63="日","休","○"))))</f>
        <v>×</v>
      </c>
      <c r="AC65" s="42" t="str">
        <f aca="false">IF(AC61&lt;$B$2,"×",IF(AC61&gt;$H$2,"×",IF(AC63="土","休",IF(AC63="日","休","○"))))</f>
        <v>×</v>
      </c>
      <c r="AD65" s="42" t="s">
        <v>24</v>
      </c>
      <c r="AE65" s="42" t="s">
        <v>24</v>
      </c>
      <c r="AF65" s="63" t="s">
        <v>24</v>
      </c>
      <c r="AH65" s="34" t="s">
        <v>19</v>
      </c>
      <c r="AI65" s="35" t="n">
        <f aca="false">COUNTIF(B66:AF66,"休")</f>
        <v>0</v>
      </c>
    </row>
    <row r="66" customFormat="false" ht="19.5" hidden="false" customHeight="false" outlineLevel="0" collapsed="false">
      <c r="A66" s="44" t="s">
        <v>20</v>
      </c>
      <c r="B66" s="58" t="str">
        <f aca="false">IF(B65="×","-","")</f>
        <v>-</v>
      </c>
      <c r="C66" s="18" t="str">
        <f aca="false">IF(C65="×","-","")</f>
        <v>-</v>
      </c>
      <c r="D66" s="18" t="str">
        <f aca="false">IF(D65="×","-","")</f>
        <v>-</v>
      </c>
      <c r="E66" s="18" t="str">
        <f aca="false">IF(E65="×","-","")</f>
        <v>-</v>
      </c>
      <c r="F66" s="18" t="str">
        <f aca="false">IF(F65="×","-","")</f>
        <v>-</v>
      </c>
      <c r="G66" s="18" t="str">
        <f aca="false">IF(G65="×","-","")</f>
        <v>-</v>
      </c>
      <c r="H66" s="18" t="str">
        <f aca="false">IF(H65="×","-","")</f>
        <v>-</v>
      </c>
      <c r="I66" s="18" t="str">
        <f aca="false">IF(I65="×","-","")</f>
        <v>-</v>
      </c>
      <c r="J66" s="18" t="str">
        <f aca="false">IF(J65="×","-","")</f>
        <v>-</v>
      </c>
      <c r="K66" s="18" t="str">
        <f aca="false">IF(K65="×","-","")</f>
        <v>-</v>
      </c>
      <c r="L66" s="18" t="str">
        <f aca="false">IF(L65="×","-","")</f>
        <v>-</v>
      </c>
      <c r="M66" s="18" t="str">
        <f aca="false">IF(M65="×","-","")</f>
        <v>-</v>
      </c>
      <c r="N66" s="18" t="str">
        <f aca="false">IF(N65="×","-","")</f>
        <v>-</v>
      </c>
      <c r="O66" s="18" t="str">
        <f aca="false">IF(O65="×","-","")</f>
        <v>-</v>
      </c>
      <c r="P66" s="18" t="str">
        <f aca="false">IF(P65="×","-","")</f>
        <v>-</v>
      </c>
      <c r="Q66" s="18" t="str">
        <f aca="false">IF(Q65="×","-","")</f>
        <v>-</v>
      </c>
      <c r="R66" s="18" t="str">
        <f aca="false">IF(R65="×","-","")</f>
        <v>-</v>
      </c>
      <c r="S66" s="18" t="str">
        <f aca="false">IF(S65="×","-","")</f>
        <v>-</v>
      </c>
      <c r="T66" s="18" t="str">
        <f aca="false">IF(T65="×","-","")</f>
        <v>-</v>
      </c>
      <c r="U66" s="18" t="str">
        <f aca="false">IF(U65="×","-","")</f>
        <v>-</v>
      </c>
      <c r="V66" s="18" t="str">
        <f aca="false">IF(V65="×","-","")</f>
        <v>-</v>
      </c>
      <c r="W66" s="18" t="str">
        <f aca="false">IF(W65="×","-","")</f>
        <v>-</v>
      </c>
      <c r="X66" s="18" t="str">
        <f aca="false">IF(X65="×","-","")</f>
        <v>-</v>
      </c>
      <c r="Y66" s="18" t="str">
        <f aca="false">IF(Y65="×","-","")</f>
        <v>-</v>
      </c>
      <c r="Z66" s="18" t="str">
        <f aca="false">IF(Z65="×","-","")</f>
        <v>-</v>
      </c>
      <c r="AA66" s="18" t="str">
        <f aca="false">IF(AA65="×","-","")</f>
        <v>-</v>
      </c>
      <c r="AB66" s="18" t="str">
        <f aca="false">IF(AB65="×","-","")</f>
        <v>-</v>
      </c>
      <c r="AC66" s="18" t="str">
        <f aca="false">IF(AC65="×","-","")</f>
        <v>-</v>
      </c>
      <c r="AD66" s="18" t="str">
        <f aca="false">IF(AD65="×","-","")</f>
        <v>-</v>
      </c>
      <c r="AE66" s="18" t="str">
        <f aca="false">IF(AE65="×","-","")</f>
        <v>-</v>
      </c>
      <c r="AF66" s="59" t="str">
        <f aca="false">IF(AF65="×","-","")</f>
        <v>-</v>
      </c>
      <c r="AH66" s="45" t="s">
        <v>14</v>
      </c>
      <c r="AI66" s="46" t="str">
        <f aca="false">IFERROR(ROUND(AI65/AI62*100,1),"-")</f>
        <v>-</v>
      </c>
    </row>
    <row r="67" customFormat="false" ht="20.25" hidden="false" customHeight="false" outlineLevel="0" collapsed="false">
      <c r="A67" s="47" t="s">
        <v>21</v>
      </c>
      <c r="B67" s="60" t="str">
        <f aca="false">AD60</f>
        <v>-</v>
      </c>
      <c r="C67" s="60"/>
      <c r="D67" s="60"/>
      <c r="E67" s="60"/>
      <c r="F67" s="60"/>
      <c r="G67" s="49" t="str">
        <f aca="false">IF(COUNTIF(G65:M65,"○")=0,"-",IF(COUNTIF(G66:M66,"休")&gt;=COUNTIF(G65:M65,"休"),"OK","NG"))</f>
        <v>-</v>
      </c>
      <c r="H67" s="49"/>
      <c r="I67" s="49"/>
      <c r="J67" s="49"/>
      <c r="K67" s="49"/>
      <c r="L67" s="49"/>
      <c r="M67" s="49"/>
      <c r="N67" s="49" t="str">
        <f aca="false">IF(COUNTIF(N65:T65,"○")=0,"-",IF(COUNTIF(N66:T66,"休")&gt;=COUNTIF(N65:T65,"休"),"OK","NG"))</f>
        <v>-</v>
      </c>
      <c r="O67" s="49"/>
      <c r="P67" s="49"/>
      <c r="Q67" s="49"/>
      <c r="R67" s="49"/>
      <c r="S67" s="49"/>
      <c r="T67" s="49"/>
      <c r="U67" s="49" t="str">
        <f aca="false">IF(COUNTIF(U65:AA65,"○")=0,"-",IF(COUNTIF(U66:AA66,"休")&gt;=COUNTIF(U65:AA65,"休"),"OK","NG"))</f>
        <v>-</v>
      </c>
      <c r="V67" s="49"/>
      <c r="W67" s="49"/>
      <c r="X67" s="49"/>
      <c r="Y67" s="49"/>
      <c r="Z67" s="49"/>
      <c r="AA67" s="49"/>
      <c r="AB67" s="50" t="str">
        <f aca="false">IF(COUNTIF(AD58:AE58,"×")+COUNTIF(B65:F65,"×")=7,"-",IF((COUNTIF(AB66:AF66,"休")+COUNTIF(B73:C73,"休"))&gt;=(COUNTIF(AB65:AF65,"休")+COUNTIF(B72:C72,"休")),"OK","NG"))</f>
        <v>-</v>
      </c>
      <c r="AC67" s="50"/>
      <c r="AD67" s="50"/>
      <c r="AE67" s="50"/>
      <c r="AF67" s="50"/>
      <c r="AH67" s="52" t="s">
        <v>22</v>
      </c>
      <c r="AI67" s="53" t="str">
        <f aca="false">IFERROR(IF(AI62=0,"-",IF(AI64&gt;=28.5,IF(AI66&gt;=28.5,"OK","NG"),IF(AI66&gt;=AI64,"OK","NG"))),"-")</f>
        <v>-</v>
      </c>
    </row>
    <row r="68" customFormat="false" ht="19.5" hidden="false" customHeight="false" outlineLevel="0" collapsed="false">
      <c r="A68" s="24"/>
      <c r="B68" s="25" t="n">
        <f aca="false">DATE($A$4+1,$A69,B69)</f>
        <v>45658</v>
      </c>
      <c r="C68" s="25" t="n">
        <f aca="false">DATE($A$4+1,$A69,C69)</f>
        <v>45659</v>
      </c>
      <c r="D68" s="25" t="n">
        <f aca="false">DATE($A$4+1,$A69,D69)</f>
        <v>45660</v>
      </c>
      <c r="E68" s="25" t="n">
        <f aca="false">DATE($A$4+1,$A69,E69)</f>
        <v>45661</v>
      </c>
      <c r="F68" s="25" t="n">
        <f aca="false">DATE($A$4+1,$A69,F69)</f>
        <v>45662</v>
      </c>
      <c r="G68" s="25" t="n">
        <f aca="false">DATE($A$4+1,$A69,G69)</f>
        <v>45663</v>
      </c>
      <c r="H68" s="25" t="n">
        <f aca="false">DATE($A$4+1,$A69,H69)</f>
        <v>45664</v>
      </c>
      <c r="I68" s="25" t="n">
        <f aca="false">DATE($A$4+1,$A69,I69)</f>
        <v>45665</v>
      </c>
      <c r="J68" s="25" t="n">
        <f aca="false">DATE($A$4+1,$A69,J69)</f>
        <v>45666</v>
      </c>
      <c r="K68" s="25" t="n">
        <f aca="false">DATE($A$4+1,$A69,K69)</f>
        <v>45667</v>
      </c>
      <c r="L68" s="25" t="n">
        <f aca="false">DATE($A$4+1,$A69,L69)</f>
        <v>45668</v>
      </c>
      <c r="M68" s="25" t="n">
        <f aca="false">DATE($A$4+1,$A69,M69)</f>
        <v>45669</v>
      </c>
      <c r="N68" s="25" t="n">
        <f aca="false">DATE($A$4+1,$A69,N69)</f>
        <v>45670</v>
      </c>
      <c r="O68" s="25" t="n">
        <f aca="false">DATE($A$4+1,$A69,O69)</f>
        <v>45671</v>
      </c>
      <c r="P68" s="25" t="n">
        <f aca="false">DATE($A$4+1,$A69,P69)</f>
        <v>45672</v>
      </c>
      <c r="Q68" s="25" t="n">
        <f aca="false">DATE($A$4+1,$A69,Q69)</f>
        <v>45673</v>
      </c>
      <c r="R68" s="25" t="n">
        <f aca="false">DATE($A$4+1,$A69,R69)</f>
        <v>45674</v>
      </c>
      <c r="S68" s="25" t="n">
        <f aca="false">DATE($A$4+1,$A69,S69)</f>
        <v>45675</v>
      </c>
      <c r="T68" s="25" t="n">
        <f aca="false">DATE($A$4+1,$A69,T69)</f>
        <v>45676</v>
      </c>
      <c r="U68" s="25" t="n">
        <f aca="false">DATE($A$4+1,$A69,U69)</f>
        <v>45677</v>
      </c>
      <c r="V68" s="25" t="n">
        <f aca="false">DATE($A$4+1,$A69,V69)</f>
        <v>45678</v>
      </c>
      <c r="W68" s="25" t="n">
        <f aca="false">DATE($A$4+1,$A69,W69)</f>
        <v>45679</v>
      </c>
      <c r="X68" s="25" t="n">
        <f aca="false">DATE($A$4+1,$A69,X69)</f>
        <v>45680</v>
      </c>
      <c r="Y68" s="25" t="n">
        <f aca="false">DATE($A$4+1,$A69,Y69)</f>
        <v>45681</v>
      </c>
      <c r="Z68" s="25" t="n">
        <f aca="false">DATE($A$4+1,$A69,Z69)</f>
        <v>45682</v>
      </c>
      <c r="AA68" s="25" t="n">
        <f aca="false">DATE($A$4+1,$A69,AA69)</f>
        <v>45683</v>
      </c>
      <c r="AB68" s="25" t="n">
        <f aca="false">DATE($A$4+1,$A69,AB69)</f>
        <v>45684</v>
      </c>
      <c r="AC68" s="25" t="n">
        <f aca="false">DATE($A$4+1,$A69,AC69)</f>
        <v>45685</v>
      </c>
      <c r="AD68" s="25" t="n">
        <f aca="false">DATE($A$4+1,$A69,AD69)</f>
        <v>45686</v>
      </c>
      <c r="AE68" s="25" t="n">
        <f aca="false">DATE($A$4+1,$A69,AE69)</f>
        <v>45687</v>
      </c>
      <c r="AF68" s="25" t="n">
        <f aca="false">DATE($A$4+1,$A69,AF69)</f>
        <v>45688</v>
      </c>
    </row>
    <row r="69" customFormat="false" ht="18.75" hidden="false" customHeight="false" outlineLevel="0" collapsed="false">
      <c r="A69" s="26" t="n">
        <v>1</v>
      </c>
      <c r="B69" s="27" t="n">
        <v>1</v>
      </c>
      <c r="C69" s="28" t="n">
        <v>2</v>
      </c>
      <c r="D69" s="28" t="n">
        <v>3</v>
      </c>
      <c r="E69" s="28" t="n">
        <v>4</v>
      </c>
      <c r="F69" s="28" t="n">
        <v>5</v>
      </c>
      <c r="G69" s="28" t="n">
        <v>6</v>
      </c>
      <c r="H69" s="28" t="n">
        <v>7</v>
      </c>
      <c r="I69" s="28" t="n">
        <v>8</v>
      </c>
      <c r="J69" s="28" t="n">
        <v>9</v>
      </c>
      <c r="K69" s="28" t="n">
        <v>10</v>
      </c>
      <c r="L69" s="28" t="n">
        <v>11</v>
      </c>
      <c r="M69" s="28" t="n">
        <v>12</v>
      </c>
      <c r="N69" s="28" t="n">
        <v>13</v>
      </c>
      <c r="O69" s="28" t="n">
        <v>14</v>
      </c>
      <c r="P69" s="28" t="n">
        <v>15</v>
      </c>
      <c r="Q69" s="28" t="n">
        <v>16</v>
      </c>
      <c r="R69" s="28" t="n">
        <v>17</v>
      </c>
      <c r="S69" s="28" t="n">
        <v>18</v>
      </c>
      <c r="T69" s="28" t="n">
        <v>19</v>
      </c>
      <c r="U69" s="28" t="n">
        <v>20</v>
      </c>
      <c r="V69" s="28" t="n">
        <v>21</v>
      </c>
      <c r="W69" s="28" t="n">
        <v>22</v>
      </c>
      <c r="X69" s="28" t="n">
        <v>23</v>
      </c>
      <c r="Y69" s="28" t="n">
        <v>24</v>
      </c>
      <c r="Z69" s="28" t="n">
        <v>25</v>
      </c>
      <c r="AA69" s="28" t="n">
        <v>26</v>
      </c>
      <c r="AB69" s="28" t="n">
        <v>27</v>
      </c>
      <c r="AC69" s="28" t="n">
        <v>28</v>
      </c>
      <c r="AD69" s="28" t="n">
        <v>29</v>
      </c>
      <c r="AE69" s="28" t="n">
        <v>30</v>
      </c>
      <c r="AF69" s="54" t="n">
        <v>31</v>
      </c>
      <c r="AH69" s="30" t="s">
        <v>11</v>
      </c>
      <c r="AI69" s="31" t="n">
        <f aca="false">COUNTIF(B72:AF72,"○")+AI70</f>
        <v>0</v>
      </c>
    </row>
    <row r="70" customFormat="false" ht="18.75" hidden="false" customHeight="false" outlineLevel="0" collapsed="false">
      <c r="A70" s="26"/>
      <c r="B70" s="32" t="str">
        <f aca="false">TEXT(B68,"aaa")</f>
        <v>水</v>
      </c>
      <c r="C70" s="20" t="str">
        <f aca="false">TEXT(C68,"aaa")</f>
        <v>木</v>
      </c>
      <c r="D70" s="20" t="str">
        <f aca="false">TEXT(D68,"aaa")</f>
        <v>金</v>
      </c>
      <c r="E70" s="20" t="str">
        <f aca="false">TEXT(E68,"aaa")</f>
        <v>土</v>
      </c>
      <c r="F70" s="20" t="str">
        <f aca="false">TEXT(F68,"aaa")</f>
        <v>日</v>
      </c>
      <c r="G70" s="20" t="str">
        <f aca="false">TEXT(G68,"aaa")</f>
        <v>月</v>
      </c>
      <c r="H70" s="20" t="str">
        <f aca="false">TEXT(H68,"aaa")</f>
        <v>火</v>
      </c>
      <c r="I70" s="20" t="str">
        <f aca="false">TEXT(I68,"aaa")</f>
        <v>水</v>
      </c>
      <c r="J70" s="20" t="str">
        <f aca="false">TEXT(J68,"aaa")</f>
        <v>木</v>
      </c>
      <c r="K70" s="20" t="str">
        <f aca="false">TEXT(K68,"aaa")</f>
        <v>金</v>
      </c>
      <c r="L70" s="20" t="str">
        <f aca="false">TEXT(L68,"aaa")</f>
        <v>土</v>
      </c>
      <c r="M70" s="20" t="str">
        <f aca="false">TEXT(M68,"aaa")</f>
        <v>日</v>
      </c>
      <c r="N70" s="20" t="str">
        <f aca="false">TEXT(N68,"aaa")</f>
        <v>月</v>
      </c>
      <c r="O70" s="20" t="str">
        <f aca="false">TEXT(O68,"aaa")</f>
        <v>火</v>
      </c>
      <c r="P70" s="20" t="str">
        <f aca="false">TEXT(P68,"aaa")</f>
        <v>水</v>
      </c>
      <c r="Q70" s="20" t="str">
        <f aca="false">TEXT(Q68,"aaa")</f>
        <v>木</v>
      </c>
      <c r="R70" s="20" t="str">
        <f aca="false">TEXT(R68,"aaa")</f>
        <v>金</v>
      </c>
      <c r="S70" s="20" t="str">
        <f aca="false">TEXT(S68,"aaa")</f>
        <v>土</v>
      </c>
      <c r="T70" s="20" t="str">
        <f aca="false">TEXT(T68,"aaa")</f>
        <v>日</v>
      </c>
      <c r="U70" s="20" t="str">
        <f aca="false">TEXT(U68,"aaa")</f>
        <v>月</v>
      </c>
      <c r="V70" s="20" t="str">
        <f aca="false">TEXT(V68,"aaa")</f>
        <v>火</v>
      </c>
      <c r="W70" s="20" t="str">
        <f aca="false">TEXT(W68,"aaa")</f>
        <v>水</v>
      </c>
      <c r="X70" s="20" t="str">
        <f aca="false">TEXT(X68,"aaa")</f>
        <v>木</v>
      </c>
      <c r="Y70" s="20" t="str">
        <f aca="false">TEXT(Y68,"aaa")</f>
        <v>金</v>
      </c>
      <c r="Z70" s="20" t="str">
        <f aca="false">TEXT(Z68,"aaa")</f>
        <v>土</v>
      </c>
      <c r="AA70" s="20" t="str">
        <f aca="false">TEXT(AA68,"aaa")</f>
        <v>日</v>
      </c>
      <c r="AB70" s="20" t="str">
        <f aca="false">TEXT(AB68,"aaa")</f>
        <v>月</v>
      </c>
      <c r="AC70" s="20" t="str">
        <f aca="false">TEXT(AC68,"aaa")</f>
        <v>火</v>
      </c>
      <c r="AD70" s="20" t="str">
        <f aca="false">TEXT(AD68,"aaa")</f>
        <v>水</v>
      </c>
      <c r="AE70" s="20" t="str">
        <f aca="false">TEXT(AE68,"aaa")</f>
        <v>木</v>
      </c>
      <c r="AF70" s="55" t="str">
        <f aca="false">TEXT(AF68,"aaa")</f>
        <v>金</v>
      </c>
      <c r="AH70" s="34" t="s">
        <v>17</v>
      </c>
      <c r="AI70" s="35" t="n">
        <f aca="false">COUNTIF(B72:AF72,"休")</f>
        <v>0</v>
      </c>
    </row>
    <row r="71" customFormat="false" ht="19.5" hidden="false" customHeight="false" outlineLevel="0" collapsed="false">
      <c r="A71" s="26"/>
      <c r="B71" s="36" t="str">
        <f aca="false">IF(COUNTIF(syukujitsu!$A$2:$A$53,2024年度!B68)&gt;0,"祝日","-")</f>
        <v>祝日</v>
      </c>
      <c r="C71" s="37" t="s">
        <v>23</v>
      </c>
      <c r="D71" s="37" t="s">
        <v>23</v>
      </c>
      <c r="E71" s="37" t="str">
        <f aca="false">IF(COUNTIF(syukujitsu!$A$2:$A$53,2024年度!E68)&gt;0,"祝日","-")</f>
        <v>-</v>
      </c>
      <c r="F71" s="37" t="str">
        <f aca="false">IF(COUNTIF(syukujitsu!$A$2:$A$53,2024年度!F68)&gt;0,"祝日","-")</f>
        <v>-</v>
      </c>
      <c r="G71" s="37" t="str">
        <f aca="false">IF(COUNTIF(syukujitsu!$A$2:$A$53,2024年度!G68)&gt;0,"祝日","-")</f>
        <v>-</v>
      </c>
      <c r="H71" s="37" t="str">
        <f aca="false">IF(COUNTIF(syukujitsu!$A$2:$A$53,2024年度!H68)&gt;0,"祝日","-")</f>
        <v>-</v>
      </c>
      <c r="I71" s="37" t="str">
        <f aca="false">IF(COUNTIF(syukujitsu!$A$2:$A$53,2024年度!I68)&gt;0,"祝日","-")</f>
        <v>-</v>
      </c>
      <c r="J71" s="37" t="str">
        <f aca="false">IF(COUNTIF(syukujitsu!$A$2:$A$53,2024年度!J68)&gt;0,"祝日","-")</f>
        <v>-</v>
      </c>
      <c r="K71" s="37" t="str">
        <f aca="false">IF(COUNTIF(syukujitsu!$A$2:$A$53,2024年度!K68)&gt;0,"祝日","-")</f>
        <v>-</v>
      </c>
      <c r="L71" s="37" t="str">
        <f aca="false">IF(COUNTIF(syukujitsu!$A$2:$A$53,2024年度!L68)&gt;0,"祝日","-")</f>
        <v>-</v>
      </c>
      <c r="M71" s="37" t="str">
        <f aca="false">IF(COUNTIF(syukujitsu!$A$2:$A$53,2024年度!M68)&gt;0,"祝日","-")</f>
        <v>-</v>
      </c>
      <c r="N71" s="37" t="str">
        <f aca="false">IF(COUNTIF(syukujitsu!$A$2:$A$53,2024年度!N68)&gt;0,"祝日","-")</f>
        <v>祝日</v>
      </c>
      <c r="O71" s="37" t="str">
        <f aca="false">IF(COUNTIF(syukujitsu!$A$2:$A$53,2024年度!O68)&gt;0,"祝日","-")</f>
        <v>-</v>
      </c>
      <c r="P71" s="37" t="str">
        <f aca="false">IF(COUNTIF(syukujitsu!$A$2:$A$53,2024年度!P68)&gt;0,"祝日","-")</f>
        <v>-</v>
      </c>
      <c r="Q71" s="37" t="str">
        <f aca="false">IF(COUNTIF(syukujitsu!$A$2:$A$53,2024年度!Q68)&gt;0,"祝日","-")</f>
        <v>-</v>
      </c>
      <c r="R71" s="37" t="str">
        <f aca="false">IF(COUNTIF(syukujitsu!$A$2:$A$53,2024年度!R68)&gt;0,"祝日","-")</f>
        <v>-</v>
      </c>
      <c r="S71" s="37" t="str">
        <f aca="false">IF(COUNTIF(syukujitsu!$A$2:$A$53,2024年度!S68)&gt;0,"祝日","-")</f>
        <v>-</v>
      </c>
      <c r="T71" s="37" t="str">
        <f aca="false">IF(COUNTIF(syukujitsu!$A$2:$A$53,2024年度!T68)&gt;0,"祝日","-")</f>
        <v>-</v>
      </c>
      <c r="U71" s="37" t="str">
        <f aca="false">IF(COUNTIF(syukujitsu!$A$2:$A$53,2024年度!U68)&gt;0,"祝日","-")</f>
        <v>-</v>
      </c>
      <c r="V71" s="37" t="str">
        <f aca="false">IF(COUNTIF(syukujitsu!$A$2:$A$53,2024年度!V68)&gt;0,"祝日","-")</f>
        <v>-</v>
      </c>
      <c r="W71" s="37" t="str">
        <f aca="false">IF(COUNTIF(syukujitsu!$A$2:$A$53,2024年度!W68)&gt;0,"祝日","-")</f>
        <v>-</v>
      </c>
      <c r="X71" s="37" t="str">
        <f aca="false">IF(COUNTIF(syukujitsu!$A$2:$A$53,2024年度!X68)&gt;0,"祝日","-")</f>
        <v>-</v>
      </c>
      <c r="Y71" s="37" t="str">
        <f aca="false">IF(COUNTIF(syukujitsu!$A$2:$A$53,2024年度!Y68)&gt;0,"祝日","-")</f>
        <v>-</v>
      </c>
      <c r="Z71" s="37" t="str">
        <f aca="false">IF(COUNTIF(syukujitsu!$A$2:$A$53,2024年度!Z68)&gt;0,"祝日","-")</f>
        <v>-</v>
      </c>
      <c r="AA71" s="37" t="str">
        <f aca="false">IF(COUNTIF(syukujitsu!$A$2:$A$53,2024年度!AA68)&gt;0,"祝日","-")</f>
        <v>-</v>
      </c>
      <c r="AB71" s="37" t="str">
        <f aca="false">IF(COUNTIF(syukujitsu!$A$2:$A$53,2024年度!AB68)&gt;0,"祝日","-")</f>
        <v>-</v>
      </c>
      <c r="AC71" s="37" t="str">
        <f aca="false">IF(COUNTIF(syukujitsu!$A$2:$A$53,2024年度!AC68)&gt;0,"祝日","-")</f>
        <v>-</v>
      </c>
      <c r="AD71" s="37" t="str">
        <f aca="false">IF(COUNTIF(syukujitsu!$A$2:$A$53,2024年度!AD68)&gt;0,"祝日","-")</f>
        <v>-</v>
      </c>
      <c r="AE71" s="37" t="str">
        <f aca="false">IF(COUNTIF(syukujitsu!$A$2:$A$53,2024年度!AE68)&gt;0,"祝日","-")</f>
        <v>-</v>
      </c>
      <c r="AF71" s="56" t="str">
        <f aca="false">IF(COUNTIF(syukujitsu!$A$2:$A$53,2024年度!AF68)&gt;0,"祝日","-")</f>
        <v>-</v>
      </c>
      <c r="AH71" s="34" t="s">
        <v>18</v>
      </c>
      <c r="AI71" s="39" t="str">
        <f aca="false">IFERROR(ROUND(AI70/AI69*100,1),"-")</f>
        <v>-</v>
      </c>
    </row>
    <row r="72" customFormat="false" ht="19.5" hidden="false" customHeight="false" outlineLevel="0" collapsed="false">
      <c r="A72" s="40" t="s">
        <v>11</v>
      </c>
      <c r="B72" s="64" t="s">
        <v>24</v>
      </c>
      <c r="C72" s="65" t="s">
        <v>24</v>
      </c>
      <c r="D72" s="65" t="s">
        <v>24</v>
      </c>
      <c r="E72" s="65" t="str">
        <f aca="false">IF(E68&lt;$B$2,"×",IF(E68&gt;$H$2,"×",IF(E70="土","休",IF(E70="日","休","○"))))</f>
        <v>×</v>
      </c>
      <c r="F72" s="65" t="str">
        <f aca="false">IF(F68&lt;$B$2,"×",IF(F68&gt;$H$2,"×",IF(F70="土","休",IF(F70="日","休","○"))))</f>
        <v>×</v>
      </c>
      <c r="G72" s="65" t="str">
        <f aca="false">IF(G68&lt;$B$2,"×",IF(G68&gt;$H$2,"×",IF(G70="土","休",IF(G70="日","休","○"))))</f>
        <v>×</v>
      </c>
      <c r="H72" s="65" t="str">
        <f aca="false">IF(H68&lt;$B$2,"×",IF(H68&gt;$H$2,"×",IF(H70="土","休",IF(H70="日","休","○"))))</f>
        <v>×</v>
      </c>
      <c r="I72" s="65" t="str">
        <f aca="false">IF(I68&lt;$B$2,"×",IF(I68&gt;$H$2,"×",IF(I70="土","休",IF(I70="日","休","○"))))</f>
        <v>×</v>
      </c>
      <c r="J72" s="65" t="str">
        <f aca="false">IF(J68&lt;$B$2,"×",IF(J68&gt;$H$2,"×",IF(J70="土","休",IF(J70="日","休","○"))))</f>
        <v>×</v>
      </c>
      <c r="K72" s="65" t="str">
        <f aca="false">IF(K68&lt;$B$2,"×",IF(K68&gt;$H$2,"×",IF(K70="土","休",IF(K70="日","休","○"))))</f>
        <v>×</v>
      </c>
      <c r="L72" s="65" t="str">
        <f aca="false">IF(L68&lt;$B$2,"×",IF(L68&gt;$H$2,"×",IF(L70="土","休",IF(L70="日","休","○"))))</f>
        <v>×</v>
      </c>
      <c r="M72" s="65" t="str">
        <f aca="false">IF(M68&lt;$B$2,"×",IF(M68&gt;$H$2,"×",IF(M70="土","休",IF(M70="日","休","○"))))</f>
        <v>×</v>
      </c>
      <c r="N72" s="65" t="str">
        <f aca="false">IF(N68&lt;$B$2,"×",IF(N68&gt;$H$2,"×",IF(N70="土","休",IF(N70="日","休","○"))))</f>
        <v>×</v>
      </c>
      <c r="O72" s="65" t="str">
        <f aca="false">IF(O68&lt;$B$2,"×",IF(O68&gt;$H$2,"×",IF(O70="土","休",IF(O70="日","休","○"))))</f>
        <v>×</v>
      </c>
      <c r="P72" s="65" t="str">
        <f aca="false">IF(P68&lt;$B$2,"×",IF(P68&gt;$H$2,"×",IF(P70="土","休",IF(P70="日","休","○"))))</f>
        <v>×</v>
      </c>
      <c r="Q72" s="65" t="str">
        <f aca="false">IF(Q68&lt;$B$2,"×",IF(Q68&gt;$H$2,"×",IF(Q70="土","休",IF(Q70="日","休","○"))))</f>
        <v>×</v>
      </c>
      <c r="R72" s="65" t="str">
        <f aca="false">IF(R68&lt;$B$2,"×",IF(R68&gt;$H$2,"×",IF(R70="土","休",IF(R70="日","休","○"))))</f>
        <v>×</v>
      </c>
      <c r="S72" s="65" t="str">
        <f aca="false">IF(S68&lt;$B$2,"×",IF(S68&gt;$H$2,"×",IF(S70="土","休",IF(S70="日","休","○"))))</f>
        <v>×</v>
      </c>
      <c r="T72" s="65" t="str">
        <f aca="false">IF(T68&lt;$B$2,"×",IF(T68&gt;$H$2,"×",IF(T70="土","休",IF(T70="日","休","○"))))</f>
        <v>×</v>
      </c>
      <c r="U72" s="65" t="str">
        <f aca="false">IF(U68&lt;$B$2,"×",IF(U68&gt;$H$2,"×",IF(U70="土","休",IF(U70="日","休","○"))))</f>
        <v>×</v>
      </c>
      <c r="V72" s="65" t="str">
        <f aca="false">IF(V68&lt;$B$2,"×",IF(V68&gt;$H$2,"×",IF(V70="土","休",IF(V70="日","休","○"))))</f>
        <v>×</v>
      </c>
      <c r="W72" s="65" t="str">
        <f aca="false">IF(W68&lt;$B$2,"×",IF(W68&gt;$H$2,"×",IF(W70="土","休",IF(W70="日","休","○"))))</f>
        <v>×</v>
      </c>
      <c r="X72" s="65" t="str">
        <f aca="false">IF(X68&lt;$B$2,"×",IF(X68&gt;$H$2,"×",IF(X70="土","休",IF(X70="日","休","○"))))</f>
        <v>×</v>
      </c>
      <c r="Y72" s="65" t="str">
        <f aca="false">IF(Y68&lt;$B$2,"×",IF(Y68&gt;$H$2,"×",IF(Y70="土","休",IF(Y70="日","休","○"))))</f>
        <v>×</v>
      </c>
      <c r="Z72" s="65" t="str">
        <f aca="false">IF(Z68&lt;$B$2,"×",IF(Z68&gt;$H$2,"×",IF(Z70="土","休",IF(Z70="日","休","○"))))</f>
        <v>×</v>
      </c>
      <c r="AA72" s="65" t="str">
        <f aca="false">IF(AA68&lt;$B$2,"×",IF(AA68&gt;$H$2,"×",IF(AA70="土","休",IF(AA70="日","休","○"))))</f>
        <v>×</v>
      </c>
      <c r="AB72" s="65" t="str">
        <f aca="false">IF(AB68&lt;$B$2,"×",IF(AB68&gt;$H$2,"×",IF(AB70="土","休",IF(AB70="日","休","○"))))</f>
        <v>×</v>
      </c>
      <c r="AC72" s="65" t="str">
        <f aca="false">IF(AC68&lt;$B$2,"×",IF(AC68&gt;$H$2,"×",IF(AC70="土","休",IF(AC70="日","休","○"))))</f>
        <v>×</v>
      </c>
      <c r="AD72" s="65" t="str">
        <f aca="false">IF(AD68&lt;$B$2,"×",IF(AD68&gt;$H$2,"×",IF(AD70="土","休",IF(AD70="日","休","○"))))</f>
        <v>×</v>
      </c>
      <c r="AE72" s="65" t="str">
        <f aca="false">IF(AE68&lt;$B$2,"×",IF(AE68&gt;$H$2,"×",IF(AE70="土","休",IF(AE70="日","休","○"))))</f>
        <v>×</v>
      </c>
      <c r="AF72" s="43" t="str">
        <f aca="false">IF(AF68&lt;$B$2,"×",IF(AF68&gt;$H$2,"×",IF(AF70="土","休",IF(AF70="日","休","○"))))</f>
        <v>×</v>
      </c>
      <c r="AH72" s="34" t="s">
        <v>19</v>
      </c>
      <c r="AI72" s="35" t="n">
        <f aca="false">COUNTIF(B73:AF73,"休")</f>
        <v>0</v>
      </c>
    </row>
    <row r="73" customFormat="false" ht="19.5" hidden="false" customHeight="false" outlineLevel="0" collapsed="false">
      <c r="A73" s="44" t="s">
        <v>20</v>
      </c>
      <c r="B73" s="58" t="str">
        <f aca="false">IF(B72="×","-","")</f>
        <v>-</v>
      </c>
      <c r="C73" s="18" t="str">
        <f aca="false">IF(C72="×","-","")</f>
        <v>-</v>
      </c>
      <c r="D73" s="18" t="str">
        <f aca="false">IF(D72="×","-","")</f>
        <v>-</v>
      </c>
      <c r="E73" s="18" t="str">
        <f aca="false">IF(E72="×","-","")</f>
        <v>-</v>
      </c>
      <c r="F73" s="18" t="str">
        <f aca="false">IF(F72="×","-","")</f>
        <v>-</v>
      </c>
      <c r="G73" s="18" t="str">
        <f aca="false">IF(G72="×","-","")</f>
        <v>-</v>
      </c>
      <c r="H73" s="18" t="str">
        <f aca="false">IF(H72="×","-","")</f>
        <v>-</v>
      </c>
      <c r="I73" s="18" t="str">
        <f aca="false">IF(I72="×","-","")</f>
        <v>-</v>
      </c>
      <c r="J73" s="18" t="str">
        <f aca="false">IF(J72="×","-","")</f>
        <v>-</v>
      </c>
      <c r="K73" s="18" t="str">
        <f aca="false">IF(K72="×","-","")</f>
        <v>-</v>
      </c>
      <c r="L73" s="18" t="str">
        <f aca="false">IF(L72="×","-","")</f>
        <v>-</v>
      </c>
      <c r="M73" s="18" t="str">
        <f aca="false">IF(M72="×","-","")</f>
        <v>-</v>
      </c>
      <c r="N73" s="18" t="str">
        <f aca="false">IF(N72="×","-","")</f>
        <v>-</v>
      </c>
      <c r="O73" s="18" t="str">
        <f aca="false">IF(O72="×","-","")</f>
        <v>-</v>
      </c>
      <c r="P73" s="18" t="str">
        <f aca="false">IF(P72="×","-","")</f>
        <v>-</v>
      </c>
      <c r="Q73" s="18" t="str">
        <f aca="false">IF(Q72="×","-","")</f>
        <v>-</v>
      </c>
      <c r="R73" s="18" t="str">
        <f aca="false">IF(R72="×","-","")</f>
        <v>-</v>
      </c>
      <c r="S73" s="18" t="str">
        <f aca="false">IF(S72="×","-","")</f>
        <v>-</v>
      </c>
      <c r="T73" s="18" t="str">
        <f aca="false">IF(T72="×","-","")</f>
        <v>-</v>
      </c>
      <c r="U73" s="18" t="str">
        <f aca="false">IF(U72="×","-","")</f>
        <v>-</v>
      </c>
      <c r="V73" s="18" t="str">
        <f aca="false">IF(V72="×","-","")</f>
        <v>-</v>
      </c>
      <c r="W73" s="18" t="str">
        <f aca="false">IF(W72="×","-","")</f>
        <v>-</v>
      </c>
      <c r="X73" s="18" t="str">
        <f aca="false">IF(X72="×","-","")</f>
        <v>-</v>
      </c>
      <c r="Y73" s="18" t="str">
        <f aca="false">IF(Y72="×","-","")</f>
        <v>-</v>
      </c>
      <c r="Z73" s="18" t="str">
        <f aca="false">IF(Z72="×","-","")</f>
        <v>-</v>
      </c>
      <c r="AA73" s="18" t="str">
        <f aca="false">IF(AA72="×","-","")</f>
        <v>-</v>
      </c>
      <c r="AB73" s="18" t="str">
        <f aca="false">IF(AB72="×","-","")</f>
        <v>-</v>
      </c>
      <c r="AC73" s="18" t="str">
        <f aca="false">IF(AC72="×","-","")</f>
        <v>-</v>
      </c>
      <c r="AD73" s="18" t="str">
        <f aca="false">IF(AD72="×","-","")</f>
        <v>-</v>
      </c>
      <c r="AE73" s="18" t="str">
        <f aca="false">IF(AE72="×","-","")</f>
        <v>-</v>
      </c>
      <c r="AF73" s="59" t="str">
        <f aca="false">IF(AF72="×","-","")</f>
        <v>-</v>
      </c>
      <c r="AH73" s="45" t="s">
        <v>14</v>
      </c>
      <c r="AI73" s="46" t="str">
        <f aca="false">IFERROR(ROUND(AI72/AI69*100,1),"-")</f>
        <v>-</v>
      </c>
    </row>
    <row r="74" customFormat="false" ht="20.25" hidden="false" customHeight="false" outlineLevel="0" collapsed="false">
      <c r="A74" s="47" t="s">
        <v>21</v>
      </c>
      <c r="B74" s="60" t="str">
        <f aca="false">AB67</f>
        <v>-</v>
      </c>
      <c r="C74" s="60"/>
      <c r="D74" s="49" t="str">
        <f aca="false">IF(COUNTIF(D72:J72,"○")=0,"-",IF(COUNTIF(D73:J73,"休")&gt;=COUNTIF(D72:J72,"休"),"OK","NG"))</f>
        <v>-</v>
      </c>
      <c r="E74" s="49"/>
      <c r="F74" s="49"/>
      <c r="G74" s="49"/>
      <c r="H74" s="49"/>
      <c r="I74" s="49"/>
      <c r="J74" s="49"/>
      <c r="K74" s="49" t="str">
        <f aca="false">IF(COUNTIF(K72:Q72,"○")=0,"-",IF(COUNTIF(K73:Q73,"休")&gt;=COUNTIF(K72:Q72,"休"),"OK","NG"))</f>
        <v>-</v>
      </c>
      <c r="L74" s="49"/>
      <c r="M74" s="49"/>
      <c r="N74" s="49"/>
      <c r="O74" s="49"/>
      <c r="P74" s="49"/>
      <c r="Q74" s="49"/>
      <c r="R74" s="49" t="str">
        <f aca="false">IF(COUNTIF(R72:X72,"○")=0,"-",IF(COUNTIF(R73:X73,"休")&gt;=COUNTIF(R72:X72,"休"),"OK","NG"))</f>
        <v>-</v>
      </c>
      <c r="S74" s="49"/>
      <c r="T74" s="49"/>
      <c r="U74" s="49"/>
      <c r="V74" s="49"/>
      <c r="W74" s="49"/>
      <c r="X74" s="49"/>
      <c r="Y74" s="49" t="str">
        <f aca="false">IF(COUNTIF(Y72:AE72,"○")=0,"-",IF(COUNTIF(Y73:AE73,"休")&gt;=COUNTIF(Y72:AE72,"休"),"OK","NG"))</f>
        <v>-</v>
      </c>
      <c r="Z74" s="49"/>
      <c r="AA74" s="49"/>
      <c r="AB74" s="49"/>
      <c r="AC74" s="49"/>
      <c r="AD74" s="49"/>
      <c r="AE74" s="49"/>
      <c r="AF74" s="61" t="str">
        <f aca="false">IF(COUNTIF(AF72,"×")+COUNTIF(B79:G79,"×")=7,"-",IF((COUNTIF(AF73,"休")+COUNTIF(B80:G80,"休"))&gt;=(COUNTIF(AF72,"休")+COUNTIF(B79:G79,"休")),"OK","NG"))</f>
        <v>-</v>
      </c>
      <c r="AH74" s="52" t="s">
        <v>22</v>
      </c>
      <c r="AI74" s="53" t="str">
        <f aca="false">IFERROR(IF(AI69=0,"-",IF(AI71&gt;=28.5,IF(AI73&gt;=28.5,"OK","NG"),IF(AI73&gt;=AI71,"OK","NG"))),"-")</f>
        <v>-</v>
      </c>
    </row>
    <row r="75" customFormat="false" ht="19.5" hidden="false" customHeight="false" outlineLevel="0" collapsed="false">
      <c r="A75" s="24"/>
      <c r="B75" s="25" t="n">
        <f aca="false">DATE($A$4+1,$A76,B76)</f>
        <v>45689</v>
      </c>
      <c r="C75" s="25" t="n">
        <f aca="false">DATE($A$4+1,$A76,C76)</f>
        <v>45690</v>
      </c>
      <c r="D75" s="25" t="n">
        <f aca="false">DATE($A$4+1,$A76,D76)</f>
        <v>45691</v>
      </c>
      <c r="E75" s="25" t="n">
        <f aca="false">DATE($A$4+1,$A76,E76)</f>
        <v>45692</v>
      </c>
      <c r="F75" s="25" t="n">
        <f aca="false">DATE($A$4+1,$A76,F76)</f>
        <v>45693</v>
      </c>
      <c r="G75" s="25" t="n">
        <f aca="false">DATE($A$4+1,$A76,G76)</f>
        <v>45694</v>
      </c>
      <c r="H75" s="25" t="n">
        <f aca="false">DATE($A$4+1,$A76,H76)</f>
        <v>45695</v>
      </c>
      <c r="I75" s="25" t="n">
        <f aca="false">DATE($A$4+1,$A76,I76)</f>
        <v>45696</v>
      </c>
      <c r="J75" s="25" t="n">
        <f aca="false">DATE($A$4+1,$A76,J76)</f>
        <v>45697</v>
      </c>
      <c r="K75" s="25" t="n">
        <f aca="false">DATE($A$4+1,$A76,K76)</f>
        <v>45698</v>
      </c>
      <c r="L75" s="25" t="n">
        <f aca="false">DATE($A$4+1,$A76,L76)</f>
        <v>45699</v>
      </c>
      <c r="M75" s="25" t="n">
        <f aca="false">DATE($A$4+1,$A76,M76)</f>
        <v>45700</v>
      </c>
      <c r="N75" s="25" t="n">
        <f aca="false">DATE($A$4+1,$A76,N76)</f>
        <v>45701</v>
      </c>
      <c r="O75" s="25" t="n">
        <f aca="false">DATE($A$4+1,$A76,O76)</f>
        <v>45702</v>
      </c>
      <c r="P75" s="25" t="n">
        <f aca="false">DATE($A$4+1,$A76,P76)</f>
        <v>45703</v>
      </c>
      <c r="Q75" s="25" t="n">
        <f aca="false">DATE($A$4+1,$A76,Q76)</f>
        <v>45704</v>
      </c>
      <c r="R75" s="25" t="n">
        <f aca="false">DATE($A$4+1,$A76,R76)</f>
        <v>45705</v>
      </c>
      <c r="S75" s="25" t="n">
        <f aca="false">DATE($A$4+1,$A76,S76)</f>
        <v>45706</v>
      </c>
      <c r="T75" s="25" t="n">
        <f aca="false">DATE($A$4+1,$A76,T76)</f>
        <v>45707</v>
      </c>
      <c r="U75" s="25" t="n">
        <f aca="false">DATE($A$4+1,$A76,U76)</f>
        <v>45708</v>
      </c>
      <c r="V75" s="25" t="n">
        <f aca="false">DATE($A$4+1,$A76,V76)</f>
        <v>45709</v>
      </c>
      <c r="W75" s="25" t="n">
        <f aca="false">DATE($A$4+1,$A76,W76)</f>
        <v>45710</v>
      </c>
      <c r="X75" s="25" t="n">
        <f aca="false">DATE($A$4+1,$A76,X76)</f>
        <v>45711</v>
      </c>
      <c r="Y75" s="25" t="n">
        <f aca="false">DATE($A$4+1,$A76,Y76)</f>
        <v>45712</v>
      </c>
      <c r="Z75" s="25" t="n">
        <f aca="false">DATE($A$4+1,$A76,Z76)</f>
        <v>45713</v>
      </c>
      <c r="AA75" s="25" t="n">
        <f aca="false">DATE($A$4+1,$A76,AA76)</f>
        <v>45714</v>
      </c>
      <c r="AB75" s="25" t="n">
        <f aca="false">DATE($A$4+1,$A76,AB76)</f>
        <v>45715</v>
      </c>
      <c r="AC75" s="25" t="n">
        <f aca="false">DATE($A$4+1,$A76,AC76)</f>
        <v>45716</v>
      </c>
      <c r="AD75" s="25" t="n">
        <f aca="false">DATE($A$4+1,$A76,AD76)</f>
        <v>45688</v>
      </c>
      <c r="AE75" s="25" t="n">
        <f aca="false">DATE($A$4+1,$A76,AE76)</f>
        <v>45688</v>
      </c>
      <c r="AF75" s="25" t="n">
        <f aca="false">DATE($A$4+1,$A76,AF76)</f>
        <v>45688</v>
      </c>
    </row>
    <row r="76" customFormat="false" ht="18.75" hidden="false" customHeight="false" outlineLevel="0" collapsed="false">
      <c r="A76" s="26" t="n">
        <v>2</v>
      </c>
      <c r="B76" s="27" t="n">
        <v>1</v>
      </c>
      <c r="C76" s="28" t="n">
        <v>2</v>
      </c>
      <c r="D76" s="28" t="n">
        <v>3</v>
      </c>
      <c r="E76" s="28" t="n">
        <v>4</v>
      </c>
      <c r="F76" s="28" t="n">
        <v>5</v>
      </c>
      <c r="G76" s="28" t="n">
        <v>6</v>
      </c>
      <c r="H76" s="28" t="n">
        <v>7</v>
      </c>
      <c r="I76" s="28" t="n">
        <v>8</v>
      </c>
      <c r="J76" s="28" t="n">
        <v>9</v>
      </c>
      <c r="K76" s="28" t="n">
        <v>10</v>
      </c>
      <c r="L76" s="28" t="n">
        <v>11</v>
      </c>
      <c r="M76" s="28" t="n">
        <v>12</v>
      </c>
      <c r="N76" s="28" t="n">
        <v>13</v>
      </c>
      <c r="O76" s="28" t="n">
        <v>14</v>
      </c>
      <c r="P76" s="28" t="n">
        <v>15</v>
      </c>
      <c r="Q76" s="28" t="n">
        <v>16</v>
      </c>
      <c r="R76" s="28" t="n">
        <v>17</v>
      </c>
      <c r="S76" s="28" t="n">
        <v>18</v>
      </c>
      <c r="T76" s="28" t="n">
        <v>19</v>
      </c>
      <c r="U76" s="28" t="n">
        <v>20</v>
      </c>
      <c r="V76" s="28" t="n">
        <v>21</v>
      </c>
      <c r="W76" s="28" t="n">
        <v>22</v>
      </c>
      <c r="X76" s="28" t="n">
        <v>23</v>
      </c>
      <c r="Y76" s="28" t="n">
        <v>24</v>
      </c>
      <c r="Z76" s="28" t="n">
        <v>25</v>
      </c>
      <c r="AA76" s="28" t="n">
        <v>26</v>
      </c>
      <c r="AB76" s="28" t="n">
        <v>27</v>
      </c>
      <c r="AC76" s="29" t="n">
        <v>28</v>
      </c>
      <c r="AH76" s="30" t="s">
        <v>11</v>
      </c>
      <c r="AI76" s="31" t="n">
        <f aca="false">COUNTIF(B79:AF79,"○")+AI77</f>
        <v>0</v>
      </c>
    </row>
    <row r="77" customFormat="false" ht="18.75" hidden="false" customHeight="false" outlineLevel="0" collapsed="false">
      <c r="A77" s="26"/>
      <c r="B77" s="32" t="str">
        <f aca="false">TEXT(B75,"aaa")</f>
        <v>土</v>
      </c>
      <c r="C77" s="20" t="str">
        <f aca="false">TEXT(C75,"aaa")</f>
        <v>日</v>
      </c>
      <c r="D77" s="20" t="str">
        <f aca="false">TEXT(D75,"aaa")</f>
        <v>月</v>
      </c>
      <c r="E77" s="20" t="str">
        <f aca="false">TEXT(E75,"aaa")</f>
        <v>火</v>
      </c>
      <c r="F77" s="20" t="str">
        <f aca="false">TEXT(F75,"aaa")</f>
        <v>水</v>
      </c>
      <c r="G77" s="20" t="str">
        <f aca="false">TEXT(G75,"aaa")</f>
        <v>木</v>
      </c>
      <c r="H77" s="20" t="str">
        <f aca="false">TEXT(H75,"aaa")</f>
        <v>金</v>
      </c>
      <c r="I77" s="20" t="str">
        <f aca="false">TEXT(I75,"aaa")</f>
        <v>土</v>
      </c>
      <c r="J77" s="20" t="str">
        <f aca="false">TEXT(J75,"aaa")</f>
        <v>日</v>
      </c>
      <c r="K77" s="20" t="str">
        <f aca="false">TEXT(K75,"aaa")</f>
        <v>月</v>
      </c>
      <c r="L77" s="20" t="str">
        <f aca="false">TEXT(L75,"aaa")</f>
        <v>火</v>
      </c>
      <c r="M77" s="20" t="str">
        <f aca="false">TEXT(M75,"aaa")</f>
        <v>水</v>
      </c>
      <c r="N77" s="20" t="str">
        <f aca="false">TEXT(N75,"aaa")</f>
        <v>木</v>
      </c>
      <c r="O77" s="20" t="str">
        <f aca="false">TEXT(O75,"aaa")</f>
        <v>金</v>
      </c>
      <c r="P77" s="20" t="str">
        <f aca="false">TEXT(P75,"aaa")</f>
        <v>土</v>
      </c>
      <c r="Q77" s="20" t="str">
        <f aca="false">TEXT(Q75,"aaa")</f>
        <v>日</v>
      </c>
      <c r="R77" s="20" t="str">
        <f aca="false">TEXT(R75,"aaa")</f>
        <v>月</v>
      </c>
      <c r="S77" s="20" t="str">
        <f aca="false">TEXT(S75,"aaa")</f>
        <v>火</v>
      </c>
      <c r="T77" s="20" t="str">
        <f aca="false">TEXT(T75,"aaa")</f>
        <v>水</v>
      </c>
      <c r="U77" s="20" t="str">
        <f aca="false">TEXT(U75,"aaa")</f>
        <v>木</v>
      </c>
      <c r="V77" s="20" t="str">
        <f aca="false">TEXT(V75,"aaa")</f>
        <v>金</v>
      </c>
      <c r="W77" s="20" t="str">
        <f aca="false">TEXT(W75,"aaa")</f>
        <v>土</v>
      </c>
      <c r="X77" s="20" t="str">
        <f aca="false">TEXT(X75,"aaa")</f>
        <v>日</v>
      </c>
      <c r="Y77" s="20" t="str">
        <f aca="false">TEXT(Y75,"aaa")</f>
        <v>月</v>
      </c>
      <c r="Z77" s="20" t="str">
        <f aca="false">TEXT(Z75,"aaa")</f>
        <v>火</v>
      </c>
      <c r="AA77" s="20" t="str">
        <f aca="false">TEXT(AA75,"aaa")</f>
        <v>水</v>
      </c>
      <c r="AB77" s="20" t="str">
        <f aca="false">TEXT(AB75,"aaa")</f>
        <v>木</v>
      </c>
      <c r="AC77" s="33" t="str">
        <f aca="false">TEXT(AC75,"aaa")</f>
        <v>金</v>
      </c>
      <c r="AD77" s="19"/>
      <c r="AE77" s="19"/>
      <c r="AF77" s="19"/>
      <c r="AH77" s="34" t="s">
        <v>17</v>
      </c>
      <c r="AI77" s="35" t="n">
        <f aca="false">COUNTIF(B79:AF79,"休")</f>
        <v>0</v>
      </c>
    </row>
    <row r="78" customFormat="false" ht="19.5" hidden="false" customHeight="false" outlineLevel="0" collapsed="false">
      <c r="A78" s="26"/>
      <c r="B78" s="36" t="str">
        <f aca="false">IF(COUNTIF(syukujitsu!$A$23:$A$53,2024年度!B75)&gt;0,"祝日","-")</f>
        <v>-</v>
      </c>
      <c r="C78" s="37" t="str">
        <f aca="false">IF(COUNTIF(syukujitsu!$A$23:$A$53,2024年度!C75)&gt;0,"祝日","-")</f>
        <v>-</v>
      </c>
      <c r="D78" s="37" t="str">
        <f aca="false">IF(COUNTIF(syukujitsu!$A$23:$A$53,2024年度!D75)&gt;0,"祝日","-")</f>
        <v>-</v>
      </c>
      <c r="E78" s="37" t="str">
        <f aca="false">IF(COUNTIF(syukujitsu!$A$23:$A$53,2024年度!E75)&gt;0,"祝日","-")</f>
        <v>-</v>
      </c>
      <c r="F78" s="37" t="str">
        <f aca="false">IF(COUNTIF(syukujitsu!$A$23:$A$53,2024年度!F75)&gt;0,"祝日","-")</f>
        <v>-</v>
      </c>
      <c r="G78" s="37" t="str">
        <f aca="false">IF(COUNTIF(syukujitsu!$A$23:$A$53,2024年度!G75)&gt;0,"祝日","-")</f>
        <v>-</v>
      </c>
      <c r="H78" s="37" t="str">
        <f aca="false">IF(COUNTIF(syukujitsu!$A$23:$A$53,2024年度!H75)&gt;0,"祝日","-")</f>
        <v>-</v>
      </c>
      <c r="I78" s="37" t="str">
        <f aca="false">IF(COUNTIF(syukujitsu!$A$23:$A$53,2024年度!I75)&gt;0,"祝日","-")</f>
        <v>-</v>
      </c>
      <c r="J78" s="37" t="str">
        <f aca="false">IF(COUNTIF(syukujitsu!$A$23:$A$53,2024年度!J75)&gt;0,"祝日","-")</f>
        <v>-</v>
      </c>
      <c r="K78" s="37" t="str">
        <f aca="false">IF(COUNTIF(syukujitsu!$A$23:$A$53,2024年度!K75)&gt;0,"祝日","-")</f>
        <v>-</v>
      </c>
      <c r="L78" s="37" t="str">
        <f aca="false">IF(COUNTIF(syukujitsu!$A$23:$A$53,2024年度!L75)&gt;0,"祝日","-")</f>
        <v>-</v>
      </c>
      <c r="M78" s="37" t="str">
        <f aca="false">IF(COUNTIF(syukujitsu!$A$23:$A$53,2024年度!M75)&gt;0,"祝日","-")</f>
        <v>-</v>
      </c>
      <c r="N78" s="37" t="str">
        <f aca="false">IF(COUNTIF(syukujitsu!$A$23:$A$53,2024年度!N75)&gt;0,"祝日","-")</f>
        <v>-</v>
      </c>
      <c r="O78" s="37" t="str">
        <f aca="false">IF(COUNTIF(syukujitsu!$A$23:$A$53,2024年度!O75)&gt;0,"祝日","-")</f>
        <v>-</v>
      </c>
      <c r="P78" s="37" t="str">
        <f aca="false">IF(COUNTIF(syukujitsu!$A$23:$A$53,2024年度!P75)&gt;0,"祝日","-")</f>
        <v>-</v>
      </c>
      <c r="Q78" s="37" t="str">
        <f aca="false">IF(COUNTIF(syukujitsu!$A$23:$A$53,2024年度!Q75)&gt;0,"祝日","-")</f>
        <v>-</v>
      </c>
      <c r="R78" s="37" t="str">
        <f aca="false">IF(COUNTIF(syukujitsu!$A$23:$A$53,2024年度!R75)&gt;0,"祝日","-")</f>
        <v>-</v>
      </c>
      <c r="S78" s="37" t="str">
        <f aca="false">IF(COUNTIF(syukujitsu!$A$23:$A$53,2024年度!S75)&gt;0,"祝日","-")</f>
        <v>-</v>
      </c>
      <c r="T78" s="37" t="str">
        <f aca="false">IF(COUNTIF(syukujitsu!$A$23:$A$53,2024年度!T75)&gt;0,"祝日","-")</f>
        <v>-</v>
      </c>
      <c r="U78" s="37" t="str">
        <f aca="false">IF(COUNTIF(syukujitsu!$A$23:$A$53,2024年度!U75)&gt;0,"祝日","-")</f>
        <v>-</v>
      </c>
      <c r="V78" s="37" t="str">
        <f aca="false">IF(COUNTIF(syukujitsu!$A$23:$A$53,2024年度!V75)&gt;0,"祝日","-")</f>
        <v>-</v>
      </c>
      <c r="W78" s="37" t="str">
        <f aca="false">IF(COUNTIF(syukujitsu!$A$23:$A$53,2024年度!W75)&gt;0,"祝日","-")</f>
        <v>-</v>
      </c>
      <c r="X78" s="37" t="str">
        <f aca="false">IF(COUNTIF(syukujitsu!$A$23:$A$53,2024年度!X75)&gt;0,"祝日","-")</f>
        <v>-</v>
      </c>
      <c r="Y78" s="37" t="str">
        <f aca="false">IF(COUNTIF(syukujitsu!$A$23:$A$53,2024年度!Y75)&gt;0,"祝日","-")</f>
        <v>-</v>
      </c>
      <c r="Z78" s="37" t="str">
        <f aca="false">IF(COUNTIF(syukujitsu!$A$23:$A$53,2024年度!Z75)&gt;0,"祝日","-")</f>
        <v>-</v>
      </c>
      <c r="AA78" s="37" t="str">
        <f aca="false">IF(COUNTIF(syukujitsu!$A$23:$A$53,2024年度!AA75)&gt;0,"祝日","-")</f>
        <v>-</v>
      </c>
      <c r="AB78" s="37" t="str">
        <f aca="false">IF(COUNTIF(syukujitsu!$A$23:$A$53,2024年度!AB75)&gt;0,"祝日","-")</f>
        <v>-</v>
      </c>
      <c r="AC78" s="38" t="str">
        <f aca="false">IF(COUNTIF(syukujitsu!$A$23:$A$53,2024年度!AC75)&gt;0,"祝日","-")</f>
        <v>-</v>
      </c>
      <c r="AD78" s="19"/>
      <c r="AE78" s="19"/>
      <c r="AF78" s="19"/>
      <c r="AH78" s="34" t="s">
        <v>18</v>
      </c>
      <c r="AI78" s="39" t="str">
        <f aca="false">IFERROR(ROUND(AI77/AI76*100,1),"-")</f>
        <v>-</v>
      </c>
    </row>
    <row r="79" customFormat="false" ht="19.5" hidden="false" customHeight="false" outlineLevel="0" collapsed="false">
      <c r="A79" s="40" t="s">
        <v>11</v>
      </c>
      <c r="B79" s="41" t="str">
        <f aca="false">IF(B75&lt;$B$2,"×",IF(B75&gt;$H$2,"×",IF(B77="土","休",IF(B77="日","休","○"))))</f>
        <v>×</v>
      </c>
      <c r="C79" s="42" t="str">
        <f aca="false">IF(C75&lt;$B$2,"×",IF(C75&gt;$H$2,"×",IF(C77="土","休",IF(C77="日","休","○"))))</f>
        <v>×</v>
      </c>
      <c r="D79" s="42" t="str">
        <f aca="false">IF(D75&lt;$B$2,"×",IF(D75&gt;$H$2,"×",IF(D77="土","休",IF(D77="日","休","○"))))</f>
        <v>×</v>
      </c>
      <c r="E79" s="42" t="str">
        <f aca="false">IF(E75&lt;$B$2,"×",IF(E75&gt;$H$2,"×",IF(E77="土","休",IF(E77="日","休","○"))))</f>
        <v>×</v>
      </c>
      <c r="F79" s="42" t="str">
        <f aca="false">IF(F75&lt;$B$2,"×",IF(F75&gt;$H$2,"×",IF(F77="土","休",IF(F77="日","休","○"))))</f>
        <v>×</v>
      </c>
      <c r="G79" s="42" t="str">
        <f aca="false">IF(G75&lt;$B$2,"×",IF(G75&gt;$H$2,"×",IF(G77="土","休",IF(G77="日","休","○"))))</f>
        <v>×</v>
      </c>
      <c r="H79" s="42" t="str">
        <f aca="false">IF(H75&lt;$B$2,"×",IF(H75&gt;$H$2,"×",IF(H77="土","休",IF(H77="日","休","○"))))</f>
        <v>×</v>
      </c>
      <c r="I79" s="42" t="str">
        <f aca="false">IF(I75&lt;$B$2,"×",IF(I75&gt;$H$2,"×",IF(I77="土","休",IF(I77="日","休","○"))))</f>
        <v>×</v>
      </c>
      <c r="J79" s="42" t="str">
        <f aca="false">IF(J75&lt;$B$2,"×",IF(J75&gt;$H$2,"×",IF(J77="土","休",IF(J77="日","休","○"))))</f>
        <v>×</v>
      </c>
      <c r="K79" s="42" t="str">
        <f aca="false">IF(K75&lt;$B$2,"×",IF(K75&gt;$H$2,"×",IF(K77="土","休",IF(K77="日","休","○"))))</f>
        <v>×</v>
      </c>
      <c r="L79" s="42" t="str">
        <f aca="false">IF(L75&lt;$B$2,"×",IF(L75&gt;$H$2,"×",IF(L77="土","休",IF(L77="日","休","○"))))</f>
        <v>×</v>
      </c>
      <c r="M79" s="42" t="str">
        <f aca="false">IF(M75&lt;$B$2,"×",IF(M75&gt;$H$2,"×",IF(M77="土","休",IF(M77="日","休","○"))))</f>
        <v>×</v>
      </c>
      <c r="N79" s="42" t="str">
        <f aca="false">IF(N75&lt;$B$2,"×",IF(N75&gt;$H$2,"×",IF(N77="土","休",IF(N77="日","休","○"))))</f>
        <v>×</v>
      </c>
      <c r="O79" s="42" t="str">
        <f aca="false">IF(O75&lt;$B$2,"×",IF(O75&gt;$H$2,"×",IF(O77="土","休",IF(O77="日","休","○"))))</f>
        <v>×</v>
      </c>
      <c r="P79" s="42" t="str">
        <f aca="false">IF(P75&lt;$B$2,"×",IF(P75&gt;$H$2,"×",IF(P77="土","休",IF(P77="日","休","○"))))</f>
        <v>×</v>
      </c>
      <c r="Q79" s="42" t="str">
        <f aca="false">IF(Q75&lt;$B$2,"×",IF(Q75&gt;$H$2,"×",IF(Q77="土","休",IF(Q77="日","休","○"))))</f>
        <v>×</v>
      </c>
      <c r="R79" s="42" t="str">
        <f aca="false">IF(R75&lt;$B$2,"×",IF(R75&gt;$H$2,"×",IF(R77="土","休",IF(R77="日","休","○"))))</f>
        <v>×</v>
      </c>
      <c r="S79" s="42" t="str">
        <f aca="false">IF(S75&lt;$B$2,"×",IF(S75&gt;$H$2,"×",IF(S77="土","休",IF(S77="日","休","○"))))</f>
        <v>×</v>
      </c>
      <c r="T79" s="42" t="str">
        <f aca="false">IF(T75&lt;$B$2,"×",IF(T75&gt;$H$2,"×",IF(T77="土","休",IF(T77="日","休","○"))))</f>
        <v>×</v>
      </c>
      <c r="U79" s="42" t="str">
        <f aca="false">IF(U75&lt;$B$2,"×",IF(U75&gt;$H$2,"×",IF(U77="土","休",IF(U77="日","休","○"))))</f>
        <v>×</v>
      </c>
      <c r="V79" s="42" t="str">
        <f aca="false">IF(V75&lt;$B$2,"×",IF(V75&gt;$H$2,"×",IF(V77="土","休",IF(V77="日","休","○"))))</f>
        <v>×</v>
      </c>
      <c r="W79" s="42" t="str">
        <f aca="false">IF(W75&lt;$B$2,"×",IF(W75&gt;$H$2,"×",IF(W77="土","休",IF(W77="日","休","○"))))</f>
        <v>×</v>
      </c>
      <c r="X79" s="42" t="str">
        <f aca="false">IF(X75&lt;$B$2,"×",IF(X75&gt;$H$2,"×",IF(X77="土","休",IF(X77="日","休","○"))))</f>
        <v>×</v>
      </c>
      <c r="Y79" s="42" t="str">
        <f aca="false">IF(Y75&lt;$B$2,"×",IF(Y75&gt;$H$2,"×",IF(Y77="土","休",IF(Y77="日","休","○"))))</f>
        <v>×</v>
      </c>
      <c r="Z79" s="42" t="str">
        <f aca="false">IF(Z75&lt;$B$2,"×",IF(Z75&gt;$H$2,"×",IF(Z77="土","休",IF(Z77="日","休","○"))))</f>
        <v>×</v>
      </c>
      <c r="AA79" s="42" t="str">
        <f aca="false">IF(AA75&lt;$B$2,"×",IF(AA75&gt;$H$2,"×",IF(AA77="土","休",IF(AA77="日","休","○"))))</f>
        <v>×</v>
      </c>
      <c r="AB79" s="42" t="str">
        <f aca="false">IF(AB75&lt;$B$2,"×",IF(AB75&gt;$H$2,"×",IF(AB77="土","休",IF(AB77="日","休","○"))))</f>
        <v>×</v>
      </c>
      <c r="AC79" s="43" t="str">
        <f aca="false">IF(AC75&lt;$B$2,"×",IF(AC75&gt;$H$2,"×",IF(AC77="土","休",IF(AC77="日","休","○"))))</f>
        <v>×</v>
      </c>
      <c r="AH79" s="34" t="s">
        <v>19</v>
      </c>
      <c r="AI79" s="35" t="n">
        <f aca="false">COUNTIF(B80:AF80,"休")</f>
        <v>0</v>
      </c>
    </row>
    <row r="80" customFormat="false" ht="19.5" hidden="false" customHeight="false" outlineLevel="0" collapsed="false">
      <c r="A80" s="44" t="s">
        <v>20</v>
      </c>
      <c r="B80" s="58" t="str">
        <f aca="false">IF(B79="×","-","")</f>
        <v>-</v>
      </c>
      <c r="C80" s="18" t="str">
        <f aca="false">IF(C79="×","-","")</f>
        <v>-</v>
      </c>
      <c r="D80" s="18" t="str">
        <f aca="false">IF(D79="×","-","")</f>
        <v>-</v>
      </c>
      <c r="E80" s="18" t="str">
        <f aca="false">IF(E79="×","-","")</f>
        <v>-</v>
      </c>
      <c r="F80" s="18" t="str">
        <f aca="false">IF(F79="×","-","")</f>
        <v>-</v>
      </c>
      <c r="G80" s="18" t="str">
        <f aca="false">IF(G79="×","-","")</f>
        <v>-</v>
      </c>
      <c r="H80" s="18" t="str">
        <f aca="false">IF(H79="×","-","")</f>
        <v>-</v>
      </c>
      <c r="I80" s="18" t="str">
        <f aca="false">IF(I79="×","-","")</f>
        <v>-</v>
      </c>
      <c r="J80" s="18" t="str">
        <f aca="false">IF(J79="×","-","")</f>
        <v>-</v>
      </c>
      <c r="K80" s="18" t="str">
        <f aca="false">IF(K79="×","-","")</f>
        <v>-</v>
      </c>
      <c r="L80" s="18" t="str">
        <f aca="false">IF(L79="×","-","")</f>
        <v>-</v>
      </c>
      <c r="M80" s="18" t="str">
        <f aca="false">IF(M79="×","-","")</f>
        <v>-</v>
      </c>
      <c r="N80" s="18" t="str">
        <f aca="false">IF(N79="×","-","")</f>
        <v>-</v>
      </c>
      <c r="O80" s="18" t="str">
        <f aca="false">IF(O79="×","-","")</f>
        <v>-</v>
      </c>
      <c r="P80" s="18" t="str">
        <f aca="false">IF(P79="×","-","")</f>
        <v>-</v>
      </c>
      <c r="Q80" s="18" t="str">
        <f aca="false">IF(Q79="×","-","")</f>
        <v>-</v>
      </c>
      <c r="R80" s="18" t="str">
        <f aca="false">IF(R79="×","-","")</f>
        <v>-</v>
      </c>
      <c r="S80" s="18" t="str">
        <f aca="false">IF(S79="×","-","")</f>
        <v>-</v>
      </c>
      <c r="T80" s="18" t="str">
        <f aca="false">IF(T79="×","-","")</f>
        <v>-</v>
      </c>
      <c r="U80" s="18" t="str">
        <f aca="false">IF(U79="×","-","")</f>
        <v>-</v>
      </c>
      <c r="V80" s="18" t="str">
        <f aca="false">IF(V79="×","-","")</f>
        <v>-</v>
      </c>
      <c r="W80" s="18" t="str">
        <f aca="false">IF(W79="×","-","")</f>
        <v>-</v>
      </c>
      <c r="X80" s="18" t="str">
        <f aca="false">IF(X79="×","-","")</f>
        <v>-</v>
      </c>
      <c r="Y80" s="18" t="str">
        <f aca="false">IF(Y79="×","-","")</f>
        <v>-</v>
      </c>
      <c r="Z80" s="18" t="str">
        <f aca="false">IF(Z79="×","-","")</f>
        <v>-</v>
      </c>
      <c r="AA80" s="18" t="str">
        <f aca="false">IF(AA79="×","-","")</f>
        <v>-</v>
      </c>
      <c r="AB80" s="18" t="str">
        <f aca="false">IF(AB79="×","-","")</f>
        <v>-</v>
      </c>
      <c r="AC80" s="35" t="str">
        <f aca="false">IF(AC79="×","-","")</f>
        <v>-</v>
      </c>
      <c r="AH80" s="45" t="s">
        <v>14</v>
      </c>
      <c r="AI80" s="46" t="str">
        <f aca="false">IFERROR(ROUND(AI79/AI76*100,1),"-")</f>
        <v>-</v>
      </c>
    </row>
    <row r="81" customFormat="false" ht="20.25" hidden="false" customHeight="false" outlineLevel="0" collapsed="false">
      <c r="A81" s="47" t="s">
        <v>21</v>
      </c>
      <c r="B81" s="60" t="str">
        <f aca="false">AF74</f>
        <v>-</v>
      </c>
      <c r="C81" s="60"/>
      <c r="D81" s="60"/>
      <c r="E81" s="60"/>
      <c r="F81" s="60"/>
      <c r="G81" s="60"/>
      <c r="H81" s="49" t="str">
        <f aca="false">IF(COUNTIF(H79:N79,"○")=0,"-",IF(COUNTIF(H80:N80,"休")&gt;=COUNTIF(H79:N79,"休"),"OK","NG"))</f>
        <v>-</v>
      </c>
      <c r="I81" s="49"/>
      <c r="J81" s="49"/>
      <c r="K81" s="49"/>
      <c r="L81" s="49"/>
      <c r="M81" s="49"/>
      <c r="N81" s="49"/>
      <c r="O81" s="49" t="str">
        <f aca="false">IF(COUNTIF(O79:U79,"○")=0,"-",IF(COUNTIF(O80:U80,"休")&gt;=COUNTIF(O79:U79,"休"),"OK","NG"))</f>
        <v>-</v>
      </c>
      <c r="P81" s="49"/>
      <c r="Q81" s="49"/>
      <c r="R81" s="49"/>
      <c r="S81" s="49"/>
      <c r="T81" s="49"/>
      <c r="U81" s="49"/>
      <c r="V81" s="49" t="str">
        <f aca="false">IF(COUNTIF(V79:AB79,"○")=0,"-",IF(COUNTIF(V80:AB80,"休")&gt;=COUNTIF(V79:AB79,"休"),"OK","NG"))</f>
        <v>-</v>
      </c>
      <c r="W81" s="49"/>
      <c r="X81" s="49"/>
      <c r="Y81" s="49"/>
      <c r="Z81" s="49"/>
      <c r="AA81" s="49"/>
      <c r="AB81" s="49"/>
      <c r="AC81" s="61" t="str">
        <f aca="false">IF(COUNTIF(AC79,"×")+COUNTIF(B86:G86,"×")=7,"-",IF((COUNTIF(AC80,"休")+COUNTIF(B87:G87,"休"))&gt;=(COUNTIF(AC79,"休")+COUNTIF(B86:G86,"休")),"OK","NG"))</f>
        <v>-</v>
      </c>
      <c r="AD81" s="66"/>
      <c r="AE81" s="66"/>
      <c r="AF81" s="66"/>
      <c r="AH81" s="52" t="s">
        <v>22</v>
      </c>
      <c r="AI81" s="53" t="str">
        <f aca="false">IFERROR(IF(AI76=0,"-",IF(AI78&gt;=28.5,IF(AI80&gt;=28.5,"OK","NG"),IF(AI80&gt;=AI78,"OK","NG"))),"-")</f>
        <v>-</v>
      </c>
    </row>
    <row r="82" customFormat="false" ht="19.5" hidden="false" customHeight="false" outlineLevel="0" collapsed="false">
      <c r="A82" s="24"/>
      <c r="B82" s="25" t="n">
        <f aca="false">DATE($A$4+1,$A83,B83)</f>
        <v>45717</v>
      </c>
      <c r="C82" s="25" t="n">
        <f aca="false">DATE($A$4+1,$A83,C83)</f>
        <v>45718</v>
      </c>
      <c r="D82" s="25" t="n">
        <f aca="false">DATE($A$4+1,$A83,D83)</f>
        <v>45719</v>
      </c>
      <c r="E82" s="25" t="n">
        <f aca="false">DATE($A$4+1,$A83,E83)</f>
        <v>45720</v>
      </c>
      <c r="F82" s="25" t="n">
        <f aca="false">DATE($A$4+1,$A83,F83)</f>
        <v>45721</v>
      </c>
      <c r="G82" s="25" t="n">
        <f aca="false">DATE($A$4+1,$A83,G83)</f>
        <v>45722</v>
      </c>
      <c r="H82" s="25" t="n">
        <f aca="false">DATE($A$4+1,$A83,H83)</f>
        <v>45723</v>
      </c>
      <c r="I82" s="25" t="n">
        <f aca="false">DATE($A$4+1,$A83,I83)</f>
        <v>45724</v>
      </c>
      <c r="J82" s="25" t="n">
        <f aca="false">DATE($A$4+1,$A83,J83)</f>
        <v>45725</v>
      </c>
      <c r="K82" s="25" t="n">
        <f aca="false">DATE($A$4+1,$A83,K83)</f>
        <v>45726</v>
      </c>
      <c r="L82" s="25" t="n">
        <f aca="false">DATE($A$4+1,$A83,L83)</f>
        <v>45727</v>
      </c>
      <c r="M82" s="25" t="n">
        <f aca="false">DATE($A$4+1,$A83,M83)</f>
        <v>45728</v>
      </c>
      <c r="N82" s="25" t="n">
        <f aca="false">DATE($A$4+1,$A83,N83)</f>
        <v>45729</v>
      </c>
      <c r="O82" s="25" t="n">
        <f aca="false">DATE($A$4+1,$A83,O83)</f>
        <v>45730</v>
      </c>
      <c r="P82" s="25" t="n">
        <f aca="false">DATE($A$4+1,$A83,P83)</f>
        <v>45731</v>
      </c>
      <c r="Q82" s="25" t="n">
        <f aca="false">DATE($A$4+1,$A83,Q83)</f>
        <v>45732</v>
      </c>
      <c r="R82" s="25" t="n">
        <f aca="false">DATE($A$4+1,$A83,R83)</f>
        <v>45733</v>
      </c>
      <c r="S82" s="25" t="n">
        <f aca="false">DATE($A$4+1,$A83,S83)</f>
        <v>45734</v>
      </c>
      <c r="T82" s="25" t="n">
        <f aca="false">DATE($A$4+1,$A83,T83)</f>
        <v>45735</v>
      </c>
      <c r="U82" s="25" t="n">
        <f aca="false">DATE($A$4+1,$A83,U83)</f>
        <v>45736</v>
      </c>
      <c r="V82" s="25" t="n">
        <f aca="false">DATE($A$4+1,$A83,V83)</f>
        <v>45737</v>
      </c>
      <c r="W82" s="25" t="n">
        <f aca="false">DATE($A$4+1,$A83,W83)</f>
        <v>45738</v>
      </c>
      <c r="X82" s="25" t="n">
        <f aca="false">DATE($A$4+1,$A83,X83)</f>
        <v>45739</v>
      </c>
      <c r="Y82" s="25" t="n">
        <f aca="false">DATE($A$4+1,$A83,Y83)</f>
        <v>45740</v>
      </c>
      <c r="Z82" s="25" t="n">
        <f aca="false">DATE($A$4+1,$A83,Z83)</f>
        <v>45741</v>
      </c>
      <c r="AA82" s="25" t="n">
        <f aca="false">DATE($A$4+1,$A83,AA83)</f>
        <v>45742</v>
      </c>
      <c r="AB82" s="25" t="n">
        <f aca="false">DATE($A$4+1,$A83,AB83)</f>
        <v>45743</v>
      </c>
      <c r="AC82" s="25" t="n">
        <f aca="false">DATE($A$4+1,$A83,AC83)</f>
        <v>45744</v>
      </c>
      <c r="AD82" s="25" t="n">
        <f aca="false">DATE($A$4+1,$A83,AD83)</f>
        <v>45745</v>
      </c>
      <c r="AE82" s="25" t="n">
        <f aca="false">DATE($A$4+1,$A83,AE83)</f>
        <v>45746</v>
      </c>
      <c r="AF82" s="25" t="n">
        <f aca="false">DATE($A$4+1,$A83,AF83)</f>
        <v>45747</v>
      </c>
    </row>
    <row r="83" customFormat="false" ht="18.75" hidden="false" customHeight="false" outlineLevel="0" collapsed="false">
      <c r="A83" s="26" t="n">
        <v>3</v>
      </c>
      <c r="B83" s="27" t="n">
        <v>1</v>
      </c>
      <c r="C83" s="28" t="n">
        <v>2</v>
      </c>
      <c r="D83" s="28" t="n">
        <v>3</v>
      </c>
      <c r="E83" s="28" t="n">
        <v>4</v>
      </c>
      <c r="F83" s="28" t="n">
        <v>5</v>
      </c>
      <c r="G83" s="28" t="n">
        <v>6</v>
      </c>
      <c r="H83" s="28" t="n">
        <v>7</v>
      </c>
      <c r="I83" s="28" t="n">
        <v>8</v>
      </c>
      <c r="J83" s="28" t="n">
        <v>9</v>
      </c>
      <c r="K83" s="28" t="n">
        <v>10</v>
      </c>
      <c r="L83" s="28" t="n">
        <v>11</v>
      </c>
      <c r="M83" s="28" t="n">
        <v>12</v>
      </c>
      <c r="N83" s="28" t="n">
        <v>13</v>
      </c>
      <c r="O83" s="28" t="n">
        <v>14</v>
      </c>
      <c r="P83" s="28" t="n">
        <v>15</v>
      </c>
      <c r="Q83" s="28" t="n">
        <v>16</v>
      </c>
      <c r="R83" s="28" t="n">
        <v>17</v>
      </c>
      <c r="S83" s="28" t="n">
        <v>18</v>
      </c>
      <c r="T83" s="28" t="n">
        <v>19</v>
      </c>
      <c r="U83" s="28" t="n">
        <v>20</v>
      </c>
      <c r="V83" s="28" t="n">
        <v>21</v>
      </c>
      <c r="W83" s="28" t="n">
        <v>22</v>
      </c>
      <c r="X83" s="28" t="n">
        <v>23</v>
      </c>
      <c r="Y83" s="28" t="n">
        <v>24</v>
      </c>
      <c r="Z83" s="28" t="n">
        <v>25</v>
      </c>
      <c r="AA83" s="28" t="n">
        <v>26</v>
      </c>
      <c r="AB83" s="28" t="n">
        <v>27</v>
      </c>
      <c r="AC83" s="28" t="n">
        <v>28</v>
      </c>
      <c r="AD83" s="28" t="n">
        <v>29</v>
      </c>
      <c r="AE83" s="28" t="n">
        <v>30</v>
      </c>
      <c r="AF83" s="54" t="n">
        <v>31</v>
      </c>
      <c r="AH83" s="30" t="s">
        <v>11</v>
      </c>
      <c r="AI83" s="31" t="n">
        <f aca="false">COUNTIF(B86:AF86,"○")+AI84</f>
        <v>0</v>
      </c>
    </row>
    <row r="84" customFormat="false" ht="18.75" hidden="false" customHeight="false" outlineLevel="0" collapsed="false">
      <c r="A84" s="26"/>
      <c r="B84" s="32" t="str">
        <f aca="false">TEXT(B82,"aaa")</f>
        <v>土</v>
      </c>
      <c r="C84" s="20" t="str">
        <f aca="false">TEXT(C82,"aaa")</f>
        <v>日</v>
      </c>
      <c r="D84" s="20" t="str">
        <f aca="false">TEXT(D82,"aaa")</f>
        <v>月</v>
      </c>
      <c r="E84" s="20" t="str">
        <f aca="false">TEXT(E82,"aaa")</f>
        <v>火</v>
      </c>
      <c r="F84" s="20" t="str">
        <f aca="false">TEXT(F82,"aaa")</f>
        <v>水</v>
      </c>
      <c r="G84" s="20" t="str">
        <f aca="false">TEXT(G82,"aaa")</f>
        <v>木</v>
      </c>
      <c r="H84" s="20" t="str">
        <f aca="false">TEXT(H82,"aaa")</f>
        <v>金</v>
      </c>
      <c r="I84" s="20" t="str">
        <f aca="false">TEXT(I82,"aaa")</f>
        <v>土</v>
      </c>
      <c r="J84" s="20" t="str">
        <f aca="false">TEXT(J82,"aaa")</f>
        <v>日</v>
      </c>
      <c r="K84" s="20" t="str">
        <f aca="false">TEXT(K82,"aaa")</f>
        <v>月</v>
      </c>
      <c r="L84" s="20" t="str">
        <f aca="false">TEXT(L82,"aaa")</f>
        <v>火</v>
      </c>
      <c r="M84" s="20" t="str">
        <f aca="false">TEXT(M82,"aaa")</f>
        <v>水</v>
      </c>
      <c r="N84" s="20" t="str">
        <f aca="false">TEXT(N82,"aaa")</f>
        <v>木</v>
      </c>
      <c r="O84" s="20" t="str">
        <f aca="false">TEXT(O82,"aaa")</f>
        <v>金</v>
      </c>
      <c r="P84" s="20" t="str">
        <f aca="false">TEXT(P82,"aaa")</f>
        <v>土</v>
      </c>
      <c r="Q84" s="20" t="str">
        <f aca="false">TEXT(Q82,"aaa")</f>
        <v>日</v>
      </c>
      <c r="R84" s="20" t="str">
        <f aca="false">TEXT(R82,"aaa")</f>
        <v>月</v>
      </c>
      <c r="S84" s="20" t="str">
        <f aca="false">TEXT(S82,"aaa")</f>
        <v>火</v>
      </c>
      <c r="T84" s="20" t="str">
        <f aca="false">TEXT(T82,"aaa")</f>
        <v>水</v>
      </c>
      <c r="U84" s="20" t="str">
        <f aca="false">TEXT(U82,"aaa")</f>
        <v>木</v>
      </c>
      <c r="V84" s="20" t="str">
        <f aca="false">TEXT(V82,"aaa")</f>
        <v>金</v>
      </c>
      <c r="W84" s="20" t="str">
        <f aca="false">TEXT(W82,"aaa")</f>
        <v>土</v>
      </c>
      <c r="X84" s="20" t="str">
        <f aca="false">TEXT(X82,"aaa")</f>
        <v>日</v>
      </c>
      <c r="Y84" s="20" t="str">
        <f aca="false">TEXT(Y82,"aaa")</f>
        <v>月</v>
      </c>
      <c r="Z84" s="20" t="str">
        <f aca="false">TEXT(Z82,"aaa")</f>
        <v>火</v>
      </c>
      <c r="AA84" s="20" t="str">
        <f aca="false">TEXT(AA82,"aaa")</f>
        <v>水</v>
      </c>
      <c r="AB84" s="20" t="str">
        <f aca="false">TEXT(AB82,"aaa")</f>
        <v>木</v>
      </c>
      <c r="AC84" s="20" t="str">
        <f aca="false">TEXT(AC82,"aaa")</f>
        <v>金</v>
      </c>
      <c r="AD84" s="20" t="str">
        <f aca="false">TEXT(AD82,"aaa")</f>
        <v>土</v>
      </c>
      <c r="AE84" s="20" t="str">
        <f aca="false">TEXT(AE82,"aaa")</f>
        <v>日</v>
      </c>
      <c r="AF84" s="55" t="str">
        <f aca="false">TEXT(AF82,"aaa")</f>
        <v>月</v>
      </c>
      <c r="AH84" s="34" t="s">
        <v>17</v>
      </c>
      <c r="AI84" s="35" t="n">
        <f aca="false">COUNTIF(B86:AF86,"休")</f>
        <v>0</v>
      </c>
    </row>
    <row r="85" customFormat="false" ht="19.5" hidden="false" customHeight="false" outlineLevel="0" collapsed="false">
      <c r="A85" s="26"/>
      <c r="B85" s="36" t="str">
        <f aca="false">IF(COUNTIF(syukujitsu!$A$2:$A$53,2024年度!B82)&gt;0,"祝日","-")</f>
        <v>-</v>
      </c>
      <c r="C85" s="37" t="str">
        <f aca="false">IF(COUNTIF(syukujitsu!$A$2:$A$53,2024年度!C82)&gt;0,"祝日","-")</f>
        <v>-</v>
      </c>
      <c r="D85" s="37" t="str">
        <f aca="false">IF(COUNTIF(syukujitsu!$A$2:$A$53,2024年度!D82)&gt;0,"祝日","-")</f>
        <v>-</v>
      </c>
      <c r="E85" s="37" t="str">
        <f aca="false">IF(COUNTIF(syukujitsu!$A$2:$A$53,2024年度!E82)&gt;0,"祝日","-")</f>
        <v>-</v>
      </c>
      <c r="F85" s="37" t="str">
        <f aca="false">IF(COUNTIF(syukujitsu!$A$2:$A$53,2024年度!F82)&gt;0,"祝日","-")</f>
        <v>-</v>
      </c>
      <c r="G85" s="37" t="str">
        <f aca="false">IF(COUNTIF(syukujitsu!$A$2:$A$53,2024年度!G82)&gt;0,"祝日","-")</f>
        <v>-</v>
      </c>
      <c r="H85" s="37" t="str">
        <f aca="false">IF(COUNTIF(syukujitsu!$A$2:$A$53,2024年度!H82)&gt;0,"祝日","-")</f>
        <v>-</v>
      </c>
      <c r="I85" s="37" t="str">
        <f aca="false">IF(COUNTIF(syukujitsu!$A$2:$A$53,2024年度!I82)&gt;0,"祝日","-")</f>
        <v>-</v>
      </c>
      <c r="J85" s="37" t="str">
        <f aca="false">IF(COUNTIF(syukujitsu!$A$2:$A$53,2024年度!J82)&gt;0,"祝日","-")</f>
        <v>-</v>
      </c>
      <c r="K85" s="37" t="str">
        <f aca="false">IF(COUNTIF(syukujitsu!$A$2:$A$53,2024年度!K82)&gt;0,"祝日","-")</f>
        <v>-</v>
      </c>
      <c r="L85" s="37" t="str">
        <f aca="false">IF(COUNTIF(syukujitsu!$A$2:$A$53,2024年度!L82)&gt;0,"祝日","-")</f>
        <v>-</v>
      </c>
      <c r="M85" s="37" t="str">
        <f aca="false">IF(COUNTIF(syukujitsu!$A$2:$A$53,2024年度!M82)&gt;0,"祝日","-")</f>
        <v>-</v>
      </c>
      <c r="N85" s="37" t="str">
        <f aca="false">IF(COUNTIF(syukujitsu!$A$2:$A$53,2024年度!N82)&gt;0,"祝日","-")</f>
        <v>-</v>
      </c>
      <c r="O85" s="37" t="str">
        <f aca="false">IF(COUNTIF(syukujitsu!$A$2:$A$53,2024年度!O82)&gt;0,"祝日","-")</f>
        <v>-</v>
      </c>
      <c r="P85" s="37" t="str">
        <f aca="false">IF(COUNTIF(syukujitsu!$A$2:$A$53,2024年度!P82)&gt;0,"祝日","-")</f>
        <v>-</v>
      </c>
      <c r="Q85" s="37" t="str">
        <f aca="false">IF(COUNTIF(syukujitsu!$A$2:$A$53,2024年度!Q82)&gt;0,"祝日","-")</f>
        <v>-</v>
      </c>
      <c r="R85" s="37" t="str">
        <f aca="false">IF(COUNTIF(syukujitsu!$A$2:$A$53,2024年度!R82)&gt;0,"祝日","-")</f>
        <v>-</v>
      </c>
      <c r="S85" s="37" t="str">
        <f aca="false">IF(COUNTIF(syukujitsu!$A$2:$A$53,2024年度!S82)&gt;0,"祝日","-")</f>
        <v>-</v>
      </c>
      <c r="T85" s="37" t="str">
        <f aca="false">IF(COUNTIF(syukujitsu!$A$2:$A$53,2024年度!T82)&gt;0,"祝日","-")</f>
        <v>-</v>
      </c>
      <c r="U85" s="37" t="str">
        <f aca="false">IF(COUNTIF(syukujitsu!$A$2:$A$53,2024年度!U82)&gt;0,"祝日","-")</f>
        <v>祝日</v>
      </c>
      <c r="V85" s="37" t="str">
        <f aca="false">IF(COUNTIF(syukujitsu!$A$2:$A$53,2024年度!V82)&gt;0,"祝日","-")</f>
        <v>-</v>
      </c>
      <c r="W85" s="37" t="str">
        <f aca="false">IF(COUNTIF(syukujitsu!$A$2:$A$53,2024年度!W82)&gt;0,"祝日","-")</f>
        <v>-</v>
      </c>
      <c r="X85" s="37" t="str">
        <f aca="false">IF(COUNTIF(syukujitsu!$A$2:$A$53,2024年度!X82)&gt;0,"祝日","-")</f>
        <v>-</v>
      </c>
      <c r="Y85" s="37" t="str">
        <f aca="false">IF(COUNTIF(syukujitsu!$A$2:$A$53,2024年度!Y82)&gt;0,"祝日","-")</f>
        <v>-</v>
      </c>
      <c r="Z85" s="37" t="str">
        <f aca="false">IF(COUNTIF(syukujitsu!$A$2:$A$53,2024年度!Z82)&gt;0,"祝日","-")</f>
        <v>-</v>
      </c>
      <c r="AA85" s="37" t="str">
        <f aca="false">IF(COUNTIF(syukujitsu!$A$2:$A$53,2024年度!AA82)&gt;0,"祝日","-")</f>
        <v>-</v>
      </c>
      <c r="AB85" s="37" t="str">
        <f aca="false">IF(COUNTIF(syukujitsu!$A$2:$A$53,2024年度!AB82)&gt;0,"祝日","-")</f>
        <v>-</v>
      </c>
      <c r="AC85" s="37" t="str">
        <f aca="false">IF(COUNTIF(syukujitsu!$A$2:$A$53,2024年度!AC82)&gt;0,"祝日","-")</f>
        <v>-</v>
      </c>
      <c r="AD85" s="37" t="str">
        <f aca="false">IF(COUNTIF(syukujitsu!$A$2:$A$53,2024年度!AD82)&gt;0,"祝日","-")</f>
        <v>-</v>
      </c>
      <c r="AE85" s="37" t="str">
        <f aca="false">IF(COUNTIF(syukujitsu!$A$2:$A$53,2024年度!AE82)&gt;0,"祝日","-")</f>
        <v>-</v>
      </c>
      <c r="AF85" s="56" t="str">
        <f aca="false">IF(COUNTIF(syukujitsu!$A$2:$A$53,2024年度!AF82)&gt;0,"祝日","-")</f>
        <v>-</v>
      </c>
      <c r="AH85" s="34" t="s">
        <v>18</v>
      </c>
      <c r="AI85" s="39" t="str">
        <f aca="false">IFERROR(ROUND(AI84/AI83*100,1),"-")</f>
        <v>-</v>
      </c>
    </row>
    <row r="86" customFormat="false" ht="19.5" hidden="false" customHeight="false" outlineLevel="0" collapsed="false">
      <c r="A86" s="40" t="s">
        <v>11</v>
      </c>
      <c r="B86" s="41" t="str">
        <f aca="false">IF(B82&lt;$B$2,"×",IF(B82&gt;$H$2,"×",IF(B84="土","休",IF(B84="日","休","○"))))</f>
        <v>×</v>
      </c>
      <c r="C86" s="42" t="str">
        <f aca="false">IF(C82&lt;$B$2,"×",IF(C82&gt;$H$2,"×",IF(C84="土","休",IF(C84="日","休","○"))))</f>
        <v>×</v>
      </c>
      <c r="D86" s="42" t="str">
        <f aca="false">IF(D82&lt;$B$2,"×",IF(D82&gt;$H$2,"×",IF(D84="土","休",IF(D84="日","休","○"))))</f>
        <v>×</v>
      </c>
      <c r="E86" s="42" t="str">
        <f aca="false">IF(E82&lt;$B$2,"×",IF(E82&gt;$H$2,"×",IF(E84="土","休",IF(E84="日","休","○"))))</f>
        <v>×</v>
      </c>
      <c r="F86" s="42" t="str">
        <f aca="false">IF(F82&lt;$B$2,"×",IF(F82&gt;$H$2,"×",IF(F84="土","休",IF(F84="日","休","○"))))</f>
        <v>×</v>
      </c>
      <c r="G86" s="42" t="str">
        <f aca="false">IF(G82&lt;$B$2,"×",IF(G82&gt;$H$2,"×",IF(G84="土","休",IF(G84="日","休","○"))))</f>
        <v>×</v>
      </c>
      <c r="H86" s="42" t="str">
        <f aca="false">IF(H82&lt;$B$2,"×",IF(H82&gt;$H$2,"×",IF(H84="土","休",IF(H84="日","休","○"))))</f>
        <v>×</v>
      </c>
      <c r="I86" s="42" t="str">
        <f aca="false">IF(I82&lt;$B$2,"×",IF(I82&gt;$H$2,"×",IF(I84="土","休",IF(I84="日","休","○"))))</f>
        <v>×</v>
      </c>
      <c r="J86" s="42" t="str">
        <f aca="false">IF(J82&lt;$B$2,"×",IF(J82&gt;$H$2,"×",IF(J84="土","休",IF(J84="日","休","○"))))</f>
        <v>×</v>
      </c>
      <c r="K86" s="42" t="str">
        <f aca="false">IF(K82&lt;$B$2,"×",IF(K82&gt;$H$2,"×",IF(K84="土","休",IF(K84="日","休","○"))))</f>
        <v>×</v>
      </c>
      <c r="L86" s="42" t="str">
        <f aca="false">IF(L82&lt;$B$2,"×",IF(L82&gt;$H$2,"×",IF(L84="土","休",IF(L84="日","休","○"))))</f>
        <v>×</v>
      </c>
      <c r="M86" s="42" t="str">
        <f aca="false">IF(M82&lt;$B$2,"×",IF(M82&gt;$H$2,"×",IF(M84="土","休",IF(M84="日","休","○"))))</f>
        <v>×</v>
      </c>
      <c r="N86" s="42" t="str">
        <f aca="false">IF(N82&lt;$B$2,"×",IF(N82&gt;$H$2,"×",IF(N84="土","休",IF(N84="日","休","○"))))</f>
        <v>×</v>
      </c>
      <c r="O86" s="42" t="str">
        <f aca="false">IF(O82&lt;$B$2,"×",IF(O82&gt;$H$2,"×",IF(O84="土","休",IF(O84="日","休","○"))))</f>
        <v>×</v>
      </c>
      <c r="P86" s="42" t="str">
        <f aca="false">IF(P82&lt;$B$2,"×",IF(P82&gt;$H$2,"×",IF(P84="土","休",IF(P84="日","休","○"))))</f>
        <v>×</v>
      </c>
      <c r="Q86" s="42" t="str">
        <f aca="false">IF(Q82&lt;$B$2,"×",IF(Q82&gt;$H$2,"×",IF(Q84="土","休",IF(Q84="日","休","○"))))</f>
        <v>×</v>
      </c>
      <c r="R86" s="42" t="str">
        <f aca="false">IF(R82&lt;$B$2,"×",IF(R82&gt;$H$2,"×",IF(R84="土","休",IF(R84="日","休","○"))))</f>
        <v>×</v>
      </c>
      <c r="S86" s="42" t="str">
        <f aca="false">IF(S82&lt;$B$2,"×",IF(S82&gt;$H$2,"×",IF(S84="土","休",IF(S84="日","休","○"))))</f>
        <v>×</v>
      </c>
      <c r="T86" s="42" t="str">
        <f aca="false">IF(T82&lt;$B$2,"×",IF(T82&gt;$H$2,"×",IF(T84="土","休",IF(T84="日","休","○"))))</f>
        <v>×</v>
      </c>
      <c r="U86" s="42" t="str">
        <f aca="false">IF(U82&lt;$B$2,"×",IF(U82&gt;$H$2,"×",IF(U84="土","休",IF(U84="日","休","○"))))</f>
        <v>×</v>
      </c>
      <c r="V86" s="42" t="str">
        <f aca="false">IF(V82&lt;$B$2,"×",IF(V82&gt;$H$2,"×",IF(V84="土","休",IF(V84="日","休","○"))))</f>
        <v>×</v>
      </c>
      <c r="W86" s="42" t="str">
        <f aca="false">IF(W82&lt;$B$2,"×",IF(W82&gt;$H$2,"×",IF(W84="土","休",IF(W84="日","休","○"))))</f>
        <v>×</v>
      </c>
      <c r="X86" s="42" t="str">
        <f aca="false">IF(X82&lt;$B$2,"×",IF(X82&gt;$H$2,"×",IF(X84="土","休",IF(X84="日","休","○"))))</f>
        <v>×</v>
      </c>
      <c r="Y86" s="42" t="str">
        <f aca="false">IF(Y82&lt;$B$2,"×",IF(Y82&gt;$H$2,"×",IF(Y84="土","休",IF(Y84="日","休","○"))))</f>
        <v>×</v>
      </c>
      <c r="Z86" s="42" t="str">
        <f aca="false">IF(Z82&lt;$B$2,"×",IF(Z82&gt;$H$2,"×",IF(Z84="土","休",IF(Z84="日","休","○"))))</f>
        <v>×</v>
      </c>
      <c r="AA86" s="42" t="str">
        <f aca="false">IF(AA82&lt;$B$2,"×",IF(AA82&gt;$H$2,"×",IF(AA84="土","休",IF(AA84="日","休","○"))))</f>
        <v>×</v>
      </c>
      <c r="AB86" s="42" t="str">
        <f aca="false">IF(AB82&lt;$B$2,"×",IF(AB82&gt;$H$2,"×",IF(AB84="土","休",IF(AB84="日","休","○"))))</f>
        <v>×</v>
      </c>
      <c r="AC86" s="42" t="str">
        <f aca="false">IF(AC82&lt;$B$2,"×",IF(AC82&gt;$H$2,"×",IF(AC84="土","休",IF(AC84="日","休","○"))))</f>
        <v>×</v>
      </c>
      <c r="AD86" s="42" t="str">
        <f aca="false">IF(AD82&lt;$B$2,"×",IF(AD82&gt;$H$2,"×",IF(AD84="土","休",IF(AD84="日","休","○"))))</f>
        <v>×</v>
      </c>
      <c r="AE86" s="42" t="str">
        <f aca="false">IF(AE82&lt;$B$2,"×",IF(AE82&gt;$H$2,"×",IF(AE84="土","休",IF(AE84="日","休","○"))))</f>
        <v>×</v>
      </c>
      <c r="AF86" s="57" t="str">
        <f aca="false">IF(AF82&lt;$B$2,"×",IF(AF82&gt;$H$2,"×",IF(AF84="土","休",IF(AF84="日","休","○"))))</f>
        <v>×</v>
      </c>
      <c r="AH86" s="34" t="s">
        <v>19</v>
      </c>
      <c r="AI86" s="35" t="n">
        <f aca="false">COUNTIF(B87:AF87,"休")</f>
        <v>0</v>
      </c>
    </row>
    <row r="87" customFormat="false" ht="19.5" hidden="false" customHeight="false" outlineLevel="0" collapsed="false">
      <c r="A87" s="44" t="s">
        <v>20</v>
      </c>
      <c r="B87" s="58" t="str">
        <f aca="false">IF(B86="×","-","")</f>
        <v>-</v>
      </c>
      <c r="C87" s="18" t="str">
        <f aca="false">IF(C86="×","-","")</f>
        <v>-</v>
      </c>
      <c r="D87" s="18" t="str">
        <f aca="false">IF(D86="×","-","")</f>
        <v>-</v>
      </c>
      <c r="E87" s="18" t="str">
        <f aca="false">IF(E86="×","-","")</f>
        <v>-</v>
      </c>
      <c r="F87" s="18" t="str">
        <f aca="false">IF(F86="×","-","")</f>
        <v>-</v>
      </c>
      <c r="G87" s="18" t="str">
        <f aca="false">IF(G86="×","-","")</f>
        <v>-</v>
      </c>
      <c r="H87" s="18" t="str">
        <f aca="false">IF(H86="×","-","")</f>
        <v>-</v>
      </c>
      <c r="I87" s="18" t="str">
        <f aca="false">IF(I86="×","-","")</f>
        <v>-</v>
      </c>
      <c r="J87" s="18" t="str">
        <f aca="false">IF(J86="×","-","")</f>
        <v>-</v>
      </c>
      <c r="K87" s="18" t="str">
        <f aca="false">IF(K86="×","-","")</f>
        <v>-</v>
      </c>
      <c r="L87" s="18" t="str">
        <f aca="false">IF(L86="×","-","")</f>
        <v>-</v>
      </c>
      <c r="M87" s="18" t="str">
        <f aca="false">IF(M86="×","-","")</f>
        <v>-</v>
      </c>
      <c r="N87" s="18" t="str">
        <f aca="false">IF(N86="×","-","")</f>
        <v>-</v>
      </c>
      <c r="O87" s="18" t="str">
        <f aca="false">IF(O86="×","-","")</f>
        <v>-</v>
      </c>
      <c r="P87" s="18" t="str">
        <f aca="false">IF(P86="×","-","")</f>
        <v>-</v>
      </c>
      <c r="Q87" s="18" t="str">
        <f aca="false">IF(Q86="×","-","")</f>
        <v>-</v>
      </c>
      <c r="R87" s="18" t="str">
        <f aca="false">IF(R86="×","-","")</f>
        <v>-</v>
      </c>
      <c r="S87" s="18" t="str">
        <f aca="false">IF(S86="×","-","")</f>
        <v>-</v>
      </c>
      <c r="T87" s="18" t="str">
        <f aca="false">IF(T86="×","-","")</f>
        <v>-</v>
      </c>
      <c r="U87" s="18" t="str">
        <f aca="false">IF(U86="×","-","")</f>
        <v>-</v>
      </c>
      <c r="V87" s="18" t="str">
        <f aca="false">IF(V86="×","-","")</f>
        <v>-</v>
      </c>
      <c r="W87" s="18" t="str">
        <f aca="false">IF(W86="×","-","")</f>
        <v>-</v>
      </c>
      <c r="X87" s="18" t="str">
        <f aca="false">IF(X86="×","-","")</f>
        <v>-</v>
      </c>
      <c r="Y87" s="18" t="str">
        <f aca="false">IF(Y86="×","-","")</f>
        <v>-</v>
      </c>
      <c r="Z87" s="18" t="str">
        <f aca="false">IF(Z86="×","-","")</f>
        <v>-</v>
      </c>
      <c r="AA87" s="18" t="str">
        <f aca="false">IF(AA86="×","-","")</f>
        <v>-</v>
      </c>
      <c r="AB87" s="18" t="str">
        <f aca="false">IF(AB86="×","-","")</f>
        <v>-</v>
      </c>
      <c r="AC87" s="18" t="str">
        <f aca="false">IF(AC86="×","-","")</f>
        <v>-</v>
      </c>
      <c r="AD87" s="18" t="str">
        <f aca="false">IF(AD86="×","-","")</f>
        <v>-</v>
      </c>
      <c r="AE87" s="18" t="str">
        <f aca="false">IF(AE86="×","-","")</f>
        <v>-</v>
      </c>
      <c r="AF87" s="59" t="str">
        <f aca="false">IF(AF86="×","-","")</f>
        <v>-</v>
      </c>
      <c r="AH87" s="45" t="s">
        <v>14</v>
      </c>
      <c r="AI87" s="46" t="str">
        <f aca="false">IFERROR(ROUND(AI86/AI83*100,1),"-")</f>
        <v>-</v>
      </c>
    </row>
    <row r="88" customFormat="false" ht="20.25" hidden="false" customHeight="false" outlineLevel="0" collapsed="false">
      <c r="A88" s="47" t="s">
        <v>21</v>
      </c>
      <c r="B88" s="60" t="str">
        <f aca="false">AC81</f>
        <v>-</v>
      </c>
      <c r="C88" s="60"/>
      <c r="D88" s="60"/>
      <c r="E88" s="60"/>
      <c r="F88" s="60"/>
      <c r="G88" s="60"/>
      <c r="H88" s="49" t="str">
        <f aca="false">IF(COUNTIF(H86:N86,"○")=0,"-",IF(COUNTIF(H87:N87,"休")&gt;=COUNTIF(H86:N86,"休"),"OK","NG"))</f>
        <v>-</v>
      </c>
      <c r="I88" s="49"/>
      <c r="J88" s="49"/>
      <c r="K88" s="49"/>
      <c r="L88" s="49"/>
      <c r="M88" s="49"/>
      <c r="N88" s="49"/>
      <c r="O88" s="49" t="str">
        <f aca="false">IF(COUNTIF(O86:U86,"○")=0,"-",IF(COUNTIF(O87:U87,"休")&gt;=COUNTIF(O86:U86,"休"),"OK","NG"))</f>
        <v>-</v>
      </c>
      <c r="P88" s="49"/>
      <c r="Q88" s="49"/>
      <c r="R88" s="49"/>
      <c r="S88" s="49"/>
      <c r="T88" s="49"/>
      <c r="U88" s="49"/>
      <c r="V88" s="49" t="str">
        <f aca="false">IF(COUNTIF(V86:AB86,"○")=0,"-",IF(COUNTIF(V87:AB87,"休")&gt;=COUNTIF(V86:AB86,"休"),"OK","NG"))</f>
        <v>-</v>
      </c>
      <c r="W88" s="49"/>
      <c r="X88" s="49"/>
      <c r="Y88" s="49"/>
      <c r="Z88" s="49"/>
      <c r="AA88" s="49"/>
      <c r="AB88" s="49"/>
      <c r="AC88" s="50" t="str">
        <f aca="false">IF(COUNTIF(AC86:AF86,"×")+COUNTIF(2026年度!B9:D9,"×")=7,"-",IF((COUNTIF(AC87:AF87,"休")+COUNTIF(2026年度!B10:D10,"休"))&gt;=(COUNTIF(AC86:AF86,"休")+COUNTIF(2026年度!B9:D9,"休")),"OK","NG"))</f>
        <v>-</v>
      </c>
      <c r="AD88" s="50"/>
      <c r="AE88" s="50"/>
      <c r="AF88" s="50"/>
      <c r="AH88" s="52" t="s">
        <v>22</v>
      </c>
      <c r="AI88" s="53" t="str">
        <f aca="false">IFERROR(IF(AI83=0,"-",IF(AI85&gt;=28.5,IF(AI87&gt;=28.5,"OK","NG"),IF(AI87&gt;=AI85,"OK","NG"))),"-")</f>
        <v>-</v>
      </c>
    </row>
  </sheetData>
  <sheetProtection sheet="true" objects="true" scenarios="true"/>
  <protectedRanges>
    <protectedRange name="入力欄" sqref="B9:AE10 B16:AF17 B23:AE24 B30:AF31 B37:AF38 B44:AE45 B51:AF52 B58:AE59 B65:AF66 B72:AF73 B79:AC80 B86:AF87"/>
  </protectedRanges>
  <mergeCells count="76">
    <mergeCell ref="B1:J1"/>
    <mergeCell ref="B2:D2"/>
    <mergeCell ref="E2:G2"/>
    <mergeCell ref="H2:J2"/>
    <mergeCell ref="A4:AI4"/>
    <mergeCell ref="A6:A8"/>
    <mergeCell ref="B11:E11"/>
    <mergeCell ref="F11:L11"/>
    <mergeCell ref="M11:S11"/>
    <mergeCell ref="T11:Z11"/>
    <mergeCell ref="AA11:AE11"/>
    <mergeCell ref="A13:A15"/>
    <mergeCell ref="B18:C18"/>
    <mergeCell ref="D18:J18"/>
    <mergeCell ref="K18:Q18"/>
    <mergeCell ref="R18:X18"/>
    <mergeCell ref="Y18:AE18"/>
    <mergeCell ref="A20:A22"/>
    <mergeCell ref="B25:G25"/>
    <mergeCell ref="H25:N25"/>
    <mergeCell ref="O25:U25"/>
    <mergeCell ref="V25:AB25"/>
    <mergeCell ref="AC25:AE25"/>
    <mergeCell ref="A27:A29"/>
    <mergeCell ref="B32:E32"/>
    <mergeCell ref="F32:L32"/>
    <mergeCell ref="M32:S32"/>
    <mergeCell ref="T32:Z32"/>
    <mergeCell ref="AA32:AF32"/>
    <mergeCell ref="A34:A36"/>
    <mergeCell ref="C39:I39"/>
    <mergeCell ref="J39:P39"/>
    <mergeCell ref="Q39:W39"/>
    <mergeCell ref="X39:AD39"/>
    <mergeCell ref="AE39:AF39"/>
    <mergeCell ref="A41:A43"/>
    <mergeCell ref="B46:F46"/>
    <mergeCell ref="G46:M46"/>
    <mergeCell ref="N46:T46"/>
    <mergeCell ref="U46:AA46"/>
    <mergeCell ref="AB46:AE46"/>
    <mergeCell ref="A48:A50"/>
    <mergeCell ref="B53:D53"/>
    <mergeCell ref="E53:K53"/>
    <mergeCell ref="L53:R53"/>
    <mergeCell ref="S53:Y53"/>
    <mergeCell ref="Z53:AF53"/>
    <mergeCell ref="A55:A57"/>
    <mergeCell ref="B60:H60"/>
    <mergeCell ref="I60:O60"/>
    <mergeCell ref="P60:V60"/>
    <mergeCell ref="W60:AC60"/>
    <mergeCell ref="AD60:AE60"/>
    <mergeCell ref="A62:A64"/>
    <mergeCell ref="B67:F67"/>
    <mergeCell ref="G67:M67"/>
    <mergeCell ref="N67:T67"/>
    <mergeCell ref="U67:AA67"/>
    <mergeCell ref="AB67:AF67"/>
    <mergeCell ref="A69:A71"/>
    <mergeCell ref="B74:C74"/>
    <mergeCell ref="D74:J74"/>
    <mergeCell ref="K74:Q74"/>
    <mergeCell ref="R74:X74"/>
    <mergeCell ref="Y74:AE74"/>
    <mergeCell ref="A76:A78"/>
    <mergeCell ref="B81:G81"/>
    <mergeCell ref="H81:N81"/>
    <mergeCell ref="O81:U81"/>
    <mergeCell ref="V81:AB81"/>
    <mergeCell ref="A83:A85"/>
    <mergeCell ref="B88:G88"/>
    <mergeCell ref="H88:N88"/>
    <mergeCell ref="O88:U88"/>
    <mergeCell ref="V88:AB88"/>
    <mergeCell ref="AC88:AF88"/>
  </mergeCells>
  <conditionalFormatting sqref="B80:AC80">
    <cfRule type="expression" priority="2" aboveAverage="0" equalAverage="0" bottom="0" percent="0" rank="0" text="" dxfId="1">
      <formula>LEN(TRIM(B80))=0</formula>
    </cfRule>
  </conditionalFormatting>
  <conditionalFormatting sqref="B6:AE10">
    <cfRule type="expression" priority="3" aboveAverage="0" equalAverage="0" bottom="0" percent="0" rank="0" text="" dxfId="2">
      <formula>B$9="×"</formula>
    </cfRule>
    <cfRule type="expression" priority="4" aboveAverage="0" equalAverage="0" bottom="0" percent="0" rank="0" text="" dxfId="3">
      <formula>B$8="祝日"</formula>
    </cfRule>
    <cfRule type="expression" priority="5" aboveAverage="0" equalAverage="0" bottom="0" percent="0" rank="0" text="" dxfId="4">
      <formula>B$7="日"</formula>
    </cfRule>
    <cfRule type="expression" priority="6" aboveAverage="0" equalAverage="0" bottom="0" percent="0" rank="0" text="" dxfId="5">
      <formula>B$7="土"</formula>
    </cfRule>
  </conditionalFormatting>
  <conditionalFormatting sqref="B10:AE10">
    <cfRule type="expression" priority="7" aboveAverage="0" equalAverage="0" bottom="0" percent="0" rank="0" text="" dxfId="6">
      <formula>LEN(TRIM(B10))=0</formula>
    </cfRule>
  </conditionalFormatting>
  <conditionalFormatting sqref="B22:AE22">
    <cfRule type="expression" priority="8" aboveAverage="0" equalAverage="0" bottom="0" percent="0" rank="0" text="" dxfId="7">
      <formula>B$9="×"</formula>
    </cfRule>
    <cfRule type="expression" priority="9" aboveAverage="0" equalAverage="0" bottom="0" percent="0" rank="0" text="" dxfId="8">
      <formula>B$8="祝日"</formula>
    </cfRule>
    <cfRule type="expression" priority="10" aboveAverage="0" equalAverage="0" bottom="0" percent="0" rank="0" text="" dxfId="9">
      <formula>B$7="日"</formula>
    </cfRule>
    <cfRule type="expression" priority="11" aboveAverage="0" equalAverage="0" bottom="0" percent="0" rank="0" text="" dxfId="10">
      <formula>B$7="土"</formula>
    </cfRule>
  </conditionalFormatting>
  <conditionalFormatting sqref="B24:AE24">
    <cfRule type="expression" priority="12" aboveAverage="0" equalAverage="0" bottom="0" percent="0" rank="0" text="" dxfId="11">
      <formula>LEN(TRIM(B24))=0</formula>
    </cfRule>
  </conditionalFormatting>
  <conditionalFormatting sqref="B43:AE43">
    <cfRule type="expression" priority="13" aboveAverage="0" equalAverage="0" bottom="0" percent="0" rank="0" text="" dxfId="12">
      <formula>B$9="×"</formula>
    </cfRule>
    <cfRule type="expression" priority="14" aboveAverage="0" equalAverage="0" bottom="0" percent="0" rank="0" text="" dxfId="13">
      <formula>B$8="祝日"</formula>
    </cfRule>
    <cfRule type="expression" priority="15" aboveAverage="0" equalAverage="0" bottom="0" percent="0" rank="0" text="" dxfId="14">
      <formula>B$7="日"</formula>
    </cfRule>
    <cfRule type="expression" priority="16" aboveAverage="0" equalAverage="0" bottom="0" percent="0" rank="0" text="" dxfId="15">
      <formula>B$7="土"</formula>
    </cfRule>
  </conditionalFormatting>
  <conditionalFormatting sqref="B45:AE45">
    <cfRule type="expression" priority="17" aboveAverage="0" equalAverage="0" bottom="0" percent="0" rank="0" text="" dxfId="16">
      <formula>LEN(TRIM(B45))=0</formula>
    </cfRule>
  </conditionalFormatting>
  <conditionalFormatting sqref="B57:AE57">
    <cfRule type="expression" priority="18" aboveAverage="0" equalAverage="0" bottom="0" percent="0" rank="0" text="" dxfId="17">
      <formula>B$9="×"</formula>
    </cfRule>
    <cfRule type="expression" priority="19" aboveAverage="0" equalAverage="0" bottom="0" percent="0" rank="0" text="" dxfId="18">
      <formula>B$8="祝日"</formula>
    </cfRule>
    <cfRule type="expression" priority="20" aboveAverage="0" equalAverage="0" bottom="0" percent="0" rank="0" text="" dxfId="19">
      <formula>B$7="日"</formula>
    </cfRule>
    <cfRule type="expression" priority="21" aboveAverage="0" equalAverage="0" bottom="0" percent="0" rank="0" text="" dxfId="20">
      <formula>B$7="土"</formula>
    </cfRule>
  </conditionalFormatting>
  <conditionalFormatting sqref="B59:AE59">
    <cfRule type="expression" priority="22" aboveAverage="0" equalAverage="0" bottom="0" percent="0" rank="0" text="" dxfId="21">
      <formula>LEN(TRIM(B59))=0</formula>
    </cfRule>
  </conditionalFormatting>
  <conditionalFormatting sqref="B13:AF17">
    <cfRule type="expression" priority="23" aboveAverage="0" equalAverage="0" bottom="0" percent="0" rank="0" text="" dxfId="22">
      <formula>B$16="×"</formula>
    </cfRule>
    <cfRule type="expression" priority="24" aboveAverage="0" equalAverage="0" bottom="0" percent="0" rank="0" text="" dxfId="23">
      <formula>B$15="祝日"</formula>
    </cfRule>
    <cfRule type="expression" priority="25" aboveAverage="0" equalAverage="0" bottom="0" percent="0" rank="0" text="" dxfId="24">
      <formula>B$14="日"</formula>
    </cfRule>
    <cfRule type="expression" priority="26" aboveAverage="0" equalAverage="0" bottom="0" percent="0" rank="0" text="" dxfId="25">
      <formula>B$14="土"</formula>
    </cfRule>
  </conditionalFormatting>
  <conditionalFormatting sqref="B17:AF17">
    <cfRule type="expression" priority="27" aboveAverage="0" equalAverage="0" bottom="0" percent="0" rank="0" text="" dxfId="26">
      <formula>LEN(TRIM(B17))=0</formula>
    </cfRule>
  </conditionalFormatting>
  <conditionalFormatting sqref="B20:AF21 AF22 B23:AF24">
    <cfRule type="expression" priority="28" aboveAverage="0" equalAverage="0" bottom="0" percent="0" rank="0" text="" dxfId="27">
      <formula>B$22="祝日"</formula>
    </cfRule>
    <cfRule type="expression" priority="29" aboveAverage="0" equalAverage="0" bottom="0" percent="0" rank="0" text="" dxfId="28">
      <formula>B$21="日"</formula>
    </cfRule>
    <cfRule type="expression" priority="30" aboveAverage="0" equalAverage="0" bottom="0" percent="0" rank="0" text="" dxfId="29">
      <formula>B$21="土"</formula>
    </cfRule>
  </conditionalFormatting>
  <conditionalFormatting sqref="B23:AF24 B20:AF21 AF22">
    <cfRule type="expression" priority="31" aboveAverage="0" equalAverage="0" bottom="0" percent="0" rank="0" text="" dxfId="30">
      <formula>B$23="×"</formula>
    </cfRule>
  </conditionalFormatting>
  <conditionalFormatting sqref="B27:AF28 B30:AF31">
    <cfRule type="expression" priority="32" aboveAverage="0" equalAverage="0" bottom="0" percent="0" rank="0" text="" dxfId="31">
      <formula>B$29="祝日"</formula>
    </cfRule>
    <cfRule type="expression" priority="33" aboveAverage="0" equalAverage="0" bottom="0" percent="0" rank="0" text="" dxfId="32">
      <formula>B$28="日"</formula>
    </cfRule>
    <cfRule type="expression" priority="34" aboveAverage="0" equalAverage="0" bottom="0" percent="0" rank="0" text="" dxfId="33">
      <formula>B$28="土"</formula>
    </cfRule>
  </conditionalFormatting>
  <conditionalFormatting sqref="B29:AF29">
    <cfRule type="expression" priority="35" aboveAverage="0" equalAverage="0" bottom="0" percent="0" rank="0" text="" dxfId="34">
      <formula>B$16="×"</formula>
    </cfRule>
    <cfRule type="expression" priority="36" aboveAverage="0" equalAverage="0" bottom="0" percent="0" rank="0" text="" dxfId="35">
      <formula>B$15="祝日"</formula>
    </cfRule>
    <cfRule type="expression" priority="37" aboveAverage="0" equalAverage="0" bottom="0" percent="0" rank="0" text="" dxfId="36">
      <formula>B$14="日"</formula>
    </cfRule>
    <cfRule type="expression" priority="38" aboveAverage="0" equalAverage="0" bottom="0" percent="0" rank="0" text="" dxfId="37">
      <formula>B$14="土"</formula>
    </cfRule>
  </conditionalFormatting>
  <conditionalFormatting sqref="B30:AF31 B27:AF28">
    <cfRule type="expression" priority="39" aboveAverage="0" equalAverage="0" bottom="0" percent="0" rank="0" text="" dxfId="38">
      <formula>B$30="×"</formula>
    </cfRule>
  </conditionalFormatting>
  <conditionalFormatting sqref="B31:AF31">
    <cfRule type="expression" priority="40" aboveAverage="0" equalAverage="0" bottom="0" percent="0" rank="0" text="" dxfId="39">
      <formula>LEN(TRIM(B31))=0</formula>
    </cfRule>
  </conditionalFormatting>
  <conditionalFormatting sqref="B34:AF35 B37:AF38">
    <cfRule type="expression" priority="41" aboveAverage="0" equalAverage="0" bottom="0" percent="0" rank="0" text="" dxfId="40">
      <formula>B$36="休"</formula>
    </cfRule>
    <cfRule type="expression" priority="42" aboveAverage="0" equalAverage="0" bottom="0" percent="0" rank="0" text="" dxfId="41">
      <formula>B$36="祝日"</formula>
    </cfRule>
    <cfRule type="expression" priority="43" aboveAverage="0" equalAverage="0" bottom="0" percent="0" rank="0" text="" dxfId="42">
      <formula>B$35="日"</formula>
    </cfRule>
    <cfRule type="expression" priority="44" aboveAverage="0" equalAverage="0" bottom="0" percent="0" rank="0" text="" dxfId="43">
      <formula>B$35="土"</formula>
    </cfRule>
  </conditionalFormatting>
  <conditionalFormatting sqref="B36:AF36">
    <cfRule type="expression" priority="45" aboveAverage="0" equalAverage="0" bottom="0" percent="0" rank="0" text="" dxfId="44">
      <formula>B$16="×"</formula>
    </cfRule>
    <cfRule type="expression" priority="46" aboveAverage="0" equalAverage="0" bottom="0" percent="0" rank="0" text="" dxfId="45">
      <formula>B$15="祝日"</formula>
    </cfRule>
    <cfRule type="expression" priority="47" aboveAverage="0" equalAverage="0" bottom="0" percent="0" rank="0" text="" dxfId="46">
      <formula>B$14="日"</formula>
    </cfRule>
    <cfRule type="expression" priority="48" aboveAverage="0" equalAverage="0" bottom="0" percent="0" rank="0" text="" dxfId="47">
      <formula>B$14="土"</formula>
    </cfRule>
  </conditionalFormatting>
  <conditionalFormatting sqref="B37:AF38 B34:AF35">
    <cfRule type="expression" priority="49" aboveAverage="0" equalAverage="0" bottom="0" percent="0" rank="0" text="" dxfId="48">
      <formula>B$37="×"</formula>
    </cfRule>
  </conditionalFormatting>
  <conditionalFormatting sqref="B38:AF38">
    <cfRule type="expression" priority="50" aboveAverage="0" equalAverage="0" bottom="0" percent="0" rank="0" text="" dxfId="49">
      <formula>LEN(TRIM(B38))=0</formula>
    </cfRule>
  </conditionalFormatting>
  <conditionalFormatting sqref="B41:AF42 AF43 B44:AF45">
    <cfRule type="expression" priority="51" aboveAverage="0" equalAverage="0" bottom="0" percent="0" rank="0" text="" dxfId="50">
      <formula>B$43="祝日"</formula>
    </cfRule>
    <cfRule type="expression" priority="52" aboveAverage="0" equalAverage="0" bottom="0" percent="0" rank="0" text="" dxfId="51">
      <formula>B$42="日"</formula>
    </cfRule>
    <cfRule type="expression" priority="53" aboveAverage="0" equalAverage="0" bottom="0" percent="0" rank="0" text="" dxfId="52">
      <formula>B$42="土"</formula>
    </cfRule>
  </conditionalFormatting>
  <conditionalFormatting sqref="B44:AF45 B41:AF42 AF43">
    <cfRule type="expression" priority="54" aboveAverage="0" equalAverage="0" bottom="0" percent="0" rank="0" text="" dxfId="53">
      <formula>B$44="×"</formula>
    </cfRule>
  </conditionalFormatting>
  <conditionalFormatting sqref="B48:AF49 B51:AF52">
    <cfRule type="expression" priority="55" aboveAverage="0" equalAverage="0" bottom="0" percent="0" rank="0" text="" dxfId="54">
      <formula>B$50="祝日"</formula>
    </cfRule>
    <cfRule type="expression" priority="56" aboveAverage="0" equalAverage="0" bottom="0" percent="0" rank="0" text="" dxfId="55">
      <formula>B$49="日"</formula>
    </cfRule>
    <cfRule type="expression" priority="57" aboveAverage="0" equalAverage="0" bottom="0" percent="0" rank="0" text="" dxfId="56">
      <formula>B$49="土"</formula>
    </cfRule>
  </conditionalFormatting>
  <conditionalFormatting sqref="B50:AF50">
    <cfRule type="expression" priority="58" aboveAverage="0" equalAverage="0" bottom="0" percent="0" rank="0" text="" dxfId="57">
      <formula>B$16="×"</formula>
    </cfRule>
    <cfRule type="expression" priority="59" aboveAverage="0" equalAverage="0" bottom="0" percent="0" rank="0" text="" dxfId="58">
      <formula>B$15="祝日"</formula>
    </cfRule>
    <cfRule type="expression" priority="60" aboveAverage="0" equalAverage="0" bottom="0" percent="0" rank="0" text="" dxfId="59">
      <formula>B$14="日"</formula>
    </cfRule>
    <cfRule type="expression" priority="61" aboveAverage="0" equalAverage="0" bottom="0" percent="0" rank="0" text="" dxfId="60">
      <formula>B$14="土"</formula>
    </cfRule>
  </conditionalFormatting>
  <conditionalFormatting sqref="B51:AF52 B48:AF49">
    <cfRule type="expression" priority="62" aboveAverage="0" equalAverage="0" bottom="0" percent="0" rank="0" text="" dxfId="61">
      <formula>B$51="×"</formula>
    </cfRule>
  </conditionalFormatting>
  <conditionalFormatting sqref="B52:AF52">
    <cfRule type="expression" priority="63" aboveAverage="0" equalAverage="0" bottom="0" percent="0" rank="0" text="" dxfId="62">
      <formula>LEN(TRIM(B52))=0</formula>
    </cfRule>
  </conditionalFormatting>
  <conditionalFormatting sqref="B55:AF56 AF57 B58:AF59">
    <cfRule type="expression" priority="64" aboveAverage="0" equalAverage="0" bottom="0" percent="0" rank="0" text="" dxfId="63">
      <formula>B$57="祝日"</formula>
    </cfRule>
    <cfRule type="expression" priority="65" aboveAverage="0" equalAverage="0" bottom="0" percent="0" rank="0" text="" dxfId="64">
      <formula>B$56="日"</formula>
    </cfRule>
    <cfRule type="expression" priority="66" aboveAverage="0" equalAverage="0" bottom="0" percent="0" rank="0" text="" dxfId="65">
      <formula>B$56="土"</formula>
    </cfRule>
  </conditionalFormatting>
  <conditionalFormatting sqref="B58:AF59 B55:AF56 AF57">
    <cfRule type="expression" priority="67" aboveAverage="0" equalAverage="0" bottom="0" percent="0" rank="0" text="" dxfId="66">
      <formula>B$58="×"</formula>
    </cfRule>
  </conditionalFormatting>
  <conditionalFormatting sqref="B62:AF63 B65:AF66">
    <cfRule type="expression" priority="68" aboveAverage="0" equalAverage="0" bottom="0" percent="0" rank="0" text="" dxfId="67">
      <formula>B$64="祝日"</formula>
    </cfRule>
    <cfRule type="expression" priority="69" aboveAverage="0" equalAverage="0" bottom="0" percent="0" rank="0" text="" dxfId="68">
      <formula>B$63="日"</formula>
    </cfRule>
    <cfRule type="expression" priority="70" aboveAverage="0" equalAverage="0" bottom="0" percent="0" rank="0" text="" dxfId="69">
      <formula>B$63="土"</formula>
    </cfRule>
  </conditionalFormatting>
  <conditionalFormatting sqref="B64:AF64">
    <cfRule type="expression" priority="71" aboveAverage="0" equalAverage="0" bottom="0" percent="0" rank="0" text="" dxfId="70">
      <formula>B$16="×"</formula>
    </cfRule>
    <cfRule type="expression" priority="72" aboveAverage="0" equalAverage="0" bottom="0" percent="0" rank="0" text="" dxfId="71">
      <formula>B$15="祝日"</formula>
    </cfRule>
    <cfRule type="expression" priority="73" aboveAverage="0" equalAverage="0" bottom="0" percent="0" rank="0" text="" dxfId="72">
      <formula>B$14="日"</formula>
    </cfRule>
    <cfRule type="expression" priority="74" aboveAverage="0" equalAverage="0" bottom="0" percent="0" rank="0" text="" dxfId="73">
      <formula>B$14="土"</formula>
    </cfRule>
  </conditionalFormatting>
  <conditionalFormatting sqref="B65:AF66 B62:AF63">
    <cfRule type="expression" priority="75" aboveAverage="0" equalAverage="0" bottom="0" percent="0" rank="0" text="" dxfId="74">
      <formula>B$65="×"</formula>
    </cfRule>
  </conditionalFormatting>
  <conditionalFormatting sqref="B66:AF66">
    <cfRule type="expression" priority="76" aboveAverage="0" equalAverage="0" bottom="0" percent="0" rank="0" text="" dxfId="75">
      <formula>LEN(TRIM(B66))=0</formula>
    </cfRule>
  </conditionalFormatting>
  <conditionalFormatting sqref="B69:AF70 B72:AF73">
    <cfRule type="expression" priority="77" aboveAverage="0" equalAverage="0" bottom="0" percent="0" rank="0" text="" dxfId="76">
      <formula>B$71="休"</formula>
    </cfRule>
    <cfRule type="expression" priority="78" aboveAverage="0" equalAverage="0" bottom="0" percent="0" rank="0" text="" dxfId="77">
      <formula>B$71="祝日"</formula>
    </cfRule>
    <cfRule type="expression" priority="79" aboveAverage="0" equalAverage="0" bottom="0" percent="0" rank="0" text="" dxfId="78">
      <formula>B$70="日"</formula>
    </cfRule>
    <cfRule type="expression" priority="80" aboveAverage="0" equalAverage="0" bottom="0" percent="0" rank="0" text="" dxfId="79">
      <formula>B$70="土"</formula>
    </cfRule>
  </conditionalFormatting>
  <conditionalFormatting sqref="B71:AF71">
    <cfRule type="expression" priority="81" aboveAverage="0" equalAverage="0" bottom="0" percent="0" rank="0" text="" dxfId="80">
      <formula>B$16="×"</formula>
    </cfRule>
    <cfRule type="expression" priority="82" aboveAverage="0" equalAverage="0" bottom="0" percent="0" rank="0" text="" dxfId="81">
      <formula>B$15="祝日"</formula>
    </cfRule>
    <cfRule type="expression" priority="83" aboveAverage="0" equalAverage="0" bottom="0" percent="0" rank="0" text="" dxfId="82">
      <formula>B$14="日"</formula>
    </cfRule>
    <cfRule type="expression" priority="84" aboveAverage="0" equalAverage="0" bottom="0" percent="0" rank="0" text="" dxfId="83">
      <formula>B$14="土"</formula>
    </cfRule>
  </conditionalFormatting>
  <conditionalFormatting sqref="B72:AF73 B69:AF70">
    <cfRule type="expression" priority="85" aboveAverage="0" equalAverage="0" bottom="0" percent="0" rank="0" text="" dxfId="84">
      <formula>B$72="×"</formula>
    </cfRule>
  </conditionalFormatting>
  <conditionalFormatting sqref="B73:AF73">
    <cfRule type="expression" priority="86" aboveAverage="0" equalAverage="0" bottom="0" percent="0" rank="0" text="" dxfId="85">
      <formula>LEN(TRIM(B73))=0</formula>
    </cfRule>
  </conditionalFormatting>
  <conditionalFormatting sqref="B76:AF80">
    <cfRule type="expression" priority="87" aboveAverage="0" equalAverage="0" bottom="0" percent="0" rank="0" text="" dxfId="86">
      <formula>B$79="×"</formula>
    </cfRule>
    <cfRule type="expression" priority="88" aboveAverage="0" equalAverage="0" bottom="0" percent="0" rank="0" text="" dxfId="87">
      <formula>B$78="祝日"</formula>
    </cfRule>
    <cfRule type="expression" priority="89" aboveAverage="0" equalAverage="0" bottom="0" percent="0" rank="0" text="" dxfId="88">
      <formula>B$77="日"</formula>
    </cfRule>
    <cfRule type="expression" priority="90" aboveAverage="0" equalAverage="0" bottom="0" percent="0" rank="0" text="" dxfId="89">
      <formula>B$77="土"</formula>
    </cfRule>
  </conditionalFormatting>
  <conditionalFormatting sqref="B83:AF84 B86:AF87">
    <cfRule type="expression" priority="91" aboveAverage="0" equalAverage="0" bottom="0" percent="0" rank="0" text="" dxfId="90">
      <formula>B$85="祝日"</formula>
    </cfRule>
    <cfRule type="expression" priority="92" aboveAverage="0" equalAverage="0" bottom="0" percent="0" rank="0" text="" dxfId="91">
      <formula>B$84="日"</formula>
    </cfRule>
    <cfRule type="expression" priority="93" aboveAverage="0" equalAverage="0" bottom="0" percent="0" rank="0" text="" dxfId="92">
      <formula>B$84="土"</formula>
    </cfRule>
  </conditionalFormatting>
  <conditionalFormatting sqref="B85:AF85">
    <cfRule type="expression" priority="94" aboveAverage="0" equalAverage="0" bottom="0" percent="0" rank="0" text="" dxfId="93">
      <formula>B$16="×"</formula>
    </cfRule>
    <cfRule type="expression" priority="95" aboveAverage="0" equalAverage="0" bottom="0" percent="0" rank="0" text="" dxfId="94">
      <formula>B$15="祝日"</formula>
    </cfRule>
    <cfRule type="expression" priority="96" aboveAverage="0" equalAverage="0" bottom="0" percent="0" rank="0" text="" dxfId="95">
      <formula>B$14="日"</formula>
    </cfRule>
    <cfRule type="expression" priority="97" aboveAverage="0" equalAverage="0" bottom="0" percent="0" rank="0" text="" dxfId="96">
      <formula>B$14="土"</formula>
    </cfRule>
  </conditionalFormatting>
  <conditionalFormatting sqref="B86:AF87 B83:AF84">
    <cfRule type="expression" priority="98" aboveAverage="0" equalAverage="0" bottom="0" percent="0" rank="0" text="" dxfId="97">
      <formula>B$86="×"</formula>
    </cfRule>
  </conditionalFormatting>
  <conditionalFormatting sqref="B87:AF87">
    <cfRule type="expression" priority="99" aboveAverage="0" equalAverage="0" bottom="0" percent="0" rank="0" text="" dxfId="98">
      <formula>LEN(TRIM(B87))=0</formula>
    </cfRule>
  </conditionalFormatting>
  <dataValidations count="2">
    <dataValidation allowBlank="true" errorStyle="stop" operator="between" showDropDown="false" showErrorMessage="true" showInputMessage="true" sqref="B10:AF10 B17:AF17 B24:AF24 B31:AF31 B38:AF38 B45:AF45 B52:AF52 B59:AF59 B66:AF66 B73:AF73 B80:AF80 B87:AF87" type="list">
      <formula1>"○,休,-"</formula1>
      <formula2>0</formula2>
    </dataValidation>
    <dataValidation allowBlank="true" errorStyle="stop" operator="between" showDropDown="false" showErrorMessage="true" showInputMessage="true" sqref="B9:AF9 B16:AF16 B23:AF23 B30:AF30 B37:AF37 B44:AF44 B51:AF51 B58:AF58 B65:AF65 B72:AF72 B79:AF79 B86:AF86" type="list">
      <formula1>"○,×,休"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8"/>
  <sheetViews>
    <sheetView showFormulas="false" showGridLines="true" showRowColHeaders="true" showZeros="true" rightToLeft="false" tabSelected="false" showOutlineSymbols="true" defaultGridColor="true" view="normal" topLeftCell="A50" colorId="64" zoomScale="100" zoomScaleNormal="100" zoomScalePageLayoutView="100" workbookViewId="0">
      <selection pane="topLeft" activeCell="B72" activeCellId="0" sqref="B72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6" width="17.25"/>
    <col collapsed="false" customWidth="true" hidden="false" outlineLevel="0" max="32" min="2" style="16" width="5"/>
    <col collapsed="false" customWidth="true" hidden="false" outlineLevel="0" max="33" min="33" style="16" width="2.88"/>
    <col collapsed="false" customWidth="true" hidden="false" outlineLevel="0" max="34" min="34" style="16" width="19.38"/>
    <col collapsed="false" customWidth="false" hidden="false" outlineLevel="0" max="16384" min="35" style="16" width="9"/>
  </cols>
  <sheetData>
    <row r="1" customFormat="false" ht="18.75" hidden="false" customHeight="false" outlineLevel="0" collapsed="false">
      <c r="A1" s="17" t="s">
        <v>3</v>
      </c>
      <c r="B1" s="18" t="n">
        <f aca="false">+確認票!C7</f>
        <v>0</v>
      </c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customFormat="false" ht="18.75" hidden="false" customHeight="false" outlineLevel="0" collapsed="false">
      <c r="A2" s="17" t="s">
        <v>15</v>
      </c>
      <c r="B2" s="20" t="n">
        <f aca="false">+確認票!C9</f>
        <v>0</v>
      </c>
      <c r="C2" s="20"/>
      <c r="D2" s="20"/>
      <c r="E2" s="17" t="s">
        <v>16</v>
      </c>
      <c r="F2" s="17"/>
      <c r="G2" s="17"/>
      <c r="H2" s="20" t="n">
        <f aca="false">+確認票!E9</f>
        <v>0</v>
      </c>
      <c r="I2" s="20"/>
      <c r="J2" s="20"/>
      <c r="K2" s="21"/>
      <c r="L2" s="22" t="str">
        <f aca="false">IF(COUNTIF(B9:AE10,"")+COUNTIF(B16:AF17,"")+COUNTIF(B23:AE24,"")+COUNTIF(B30:AF31,"")+COUNTIF(B37:AF38,"")+COUNTIF(B44:AE45,"")+COUNTIF(B51:AF52,"")+COUNTIF(B58:AE59,"")+COUNTIF(B65:AF66,"")+COUNTIF(B72:AF73,"")+COUNTIF(B79:AC80,"")+COUNTIF(B86:AF87,"")&gt;0,"未入力があります","")</f>
        <v/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4" customFormat="false" ht="24" hidden="false" customHeight="false" outlineLevel="0" collapsed="false">
      <c r="A4" s="23" t="n">
        <v>2025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customFormat="false" ht="19.5" hidden="false" customHeight="false" outlineLevel="0" collapsed="false">
      <c r="A5" s="24"/>
      <c r="B5" s="25" t="n">
        <f aca="false">DATE($A$4,$A6,B6)</f>
        <v>45748</v>
      </c>
      <c r="C5" s="25" t="n">
        <f aca="false">DATE($A$4,$A6,C6)</f>
        <v>45749</v>
      </c>
      <c r="D5" s="25" t="n">
        <f aca="false">DATE($A$4,$A6,D6)</f>
        <v>45750</v>
      </c>
      <c r="E5" s="25" t="n">
        <f aca="false">DATE($A$4,$A6,E6)</f>
        <v>45751</v>
      </c>
      <c r="F5" s="25" t="n">
        <f aca="false">DATE($A$4,$A6,F6)</f>
        <v>45752</v>
      </c>
      <c r="G5" s="25" t="n">
        <f aca="false">DATE($A$4,$A6,G6)</f>
        <v>45753</v>
      </c>
      <c r="H5" s="25" t="n">
        <f aca="false">DATE($A$4,$A6,H6)</f>
        <v>45754</v>
      </c>
      <c r="I5" s="25" t="n">
        <f aca="false">DATE($A$4,$A6,I6)</f>
        <v>45755</v>
      </c>
      <c r="J5" s="25" t="n">
        <f aca="false">DATE($A$4,$A6,J6)</f>
        <v>45756</v>
      </c>
      <c r="K5" s="25" t="n">
        <f aca="false">DATE($A$4,$A6,K6)</f>
        <v>45757</v>
      </c>
      <c r="L5" s="25" t="n">
        <f aca="false">DATE($A$4,$A6,L6)</f>
        <v>45758</v>
      </c>
      <c r="M5" s="25" t="n">
        <f aca="false">DATE($A$4,$A6,M6)</f>
        <v>45759</v>
      </c>
      <c r="N5" s="25" t="n">
        <f aca="false">DATE($A$4,$A6,N6)</f>
        <v>45760</v>
      </c>
      <c r="O5" s="25" t="n">
        <f aca="false">DATE($A$4,$A6,O6)</f>
        <v>45761</v>
      </c>
      <c r="P5" s="25" t="n">
        <f aca="false">DATE($A$4,$A6,P6)</f>
        <v>45762</v>
      </c>
      <c r="Q5" s="25" t="n">
        <f aca="false">DATE($A$4,$A6,Q6)</f>
        <v>45763</v>
      </c>
      <c r="R5" s="25" t="n">
        <f aca="false">DATE($A$4,$A6,R6)</f>
        <v>45764</v>
      </c>
      <c r="S5" s="25" t="n">
        <f aca="false">DATE($A$4,$A6,S6)</f>
        <v>45765</v>
      </c>
      <c r="T5" s="25" t="n">
        <f aca="false">DATE($A$4,$A6,T6)</f>
        <v>45766</v>
      </c>
      <c r="U5" s="25" t="n">
        <f aca="false">DATE($A$4,$A6,U6)</f>
        <v>45767</v>
      </c>
      <c r="V5" s="25" t="n">
        <f aca="false">DATE($A$4,$A6,V6)</f>
        <v>45768</v>
      </c>
      <c r="W5" s="25" t="n">
        <f aca="false">DATE($A$4,$A6,W6)</f>
        <v>45769</v>
      </c>
      <c r="X5" s="25" t="n">
        <f aca="false">DATE($A$4,$A6,X6)</f>
        <v>45770</v>
      </c>
      <c r="Y5" s="25" t="n">
        <f aca="false">DATE($A$4,$A6,Y6)</f>
        <v>45771</v>
      </c>
      <c r="Z5" s="25" t="n">
        <f aca="false">DATE($A$4,$A6,Z6)</f>
        <v>45772</v>
      </c>
      <c r="AA5" s="25" t="n">
        <f aca="false">DATE($A$4,$A6,AA6)</f>
        <v>45773</v>
      </c>
      <c r="AB5" s="25" t="n">
        <f aca="false">DATE($A$4,$A6,AB6)</f>
        <v>45774</v>
      </c>
      <c r="AC5" s="25" t="n">
        <f aca="false">DATE($A$4,$A6,AC6)</f>
        <v>45775</v>
      </c>
      <c r="AD5" s="25" t="n">
        <f aca="false">DATE($A$4,$A6,AD6)</f>
        <v>45776</v>
      </c>
      <c r="AE5" s="25" t="n">
        <f aca="false">DATE($A$4,$A6,AE6)</f>
        <v>45777</v>
      </c>
      <c r="AF5" s="25"/>
    </row>
    <row r="6" customFormat="false" ht="18.75" hidden="false" customHeight="false" outlineLevel="0" collapsed="false">
      <c r="A6" s="26" t="n">
        <v>4</v>
      </c>
      <c r="B6" s="27" t="n">
        <v>1</v>
      </c>
      <c r="C6" s="28" t="n">
        <v>2</v>
      </c>
      <c r="D6" s="28" t="n">
        <v>3</v>
      </c>
      <c r="E6" s="28" t="n">
        <v>4</v>
      </c>
      <c r="F6" s="28" t="n">
        <v>5</v>
      </c>
      <c r="G6" s="28" t="n">
        <v>6</v>
      </c>
      <c r="H6" s="28" t="n">
        <v>7</v>
      </c>
      <c r="I6" s="28" t="n">
        <v>8</v>
      </c>
      <c r="J6" s="28" t="n">
        <v>9</v>
      </c>
      <c r="K6" s="28" t="n">
        <v>10</v>
      </c>
      <c r="L6" s="28" t="n">
        <v>11</v>
      </c>
      <c r="M6" s="28" t="n">
        <v>12</v>
      </c>
      <c r="N6" s="28" t="n">
        <v>13</v>
      </c>
      <c r="O6" s="28" t="n">
        <v>14</v>
      </c>
      <c r="P6" s="28" t="n">
        <v>15</v>
      </c>
      <c r="Q6" s="28" t="n">
        <v>16</v>
      </c>
      <c r="R6" s="28" t="n">
        <v>17</v>
      </c>
      <c r="S6" s="28" t="n">
        <v>18</v>
      </c>
      <c r="T6" s="28" t="n">
        <v>19</v>
      </c>
      <c r="U6" s="28" t="n">
        <v>20</v>
      </c>
      <c r="V6" s="28" t="n">
        <v>21</v>
      </c>
      <c r="W6" s="28" t="n">
        <v>22</v>
      </c>
      <c r="X6" s="28" t="n">
        <v>23</v>
      </c>
      <c r="Y6" s="28" t="n">
        <v>24</v>
      </c>
      <c r="Z6" s="28" t="n">
        <v>25</v>
      </c>
      <c r="AA6" s="28" t="n">
        <v>26</v>
      </c>
      <c r="AB6" s="28" t="n">
        <v>27</v>
      </c>
      <c r="AC6" s="28" t="n">
        <v>28</v>
      </c>
      <c r="AD6" s="28" t="n">
        <v>29</v>
      </c>
      <c r="AE6" s="29" t="n">
        <v>30</v>
      </c>
      <c r="AH6" s="30" t="s">
        <v>11</v>
      </c>
      <c r="AI6" s="31" t="n">
        <f aca="false">COUNTIF(B9:AE9,"○")+AI7</f>
        <v>0</v>
      </c>
    </row>
    <row r="7" customFormat="false" ht="18.75" hidden="false" customHeight="false" outlineLevel="0" collapsed="false">
      <c r="A7" s="26"/>
      <c r="B7" s="32" t="str">
        <f aca="false">TEXT(B5,"aaa")</f>
        <v>火</v>
      </c>
      <c r="C7" s="20" t="str">
        <f aca="false">TEXT(C5,"aaa")</f>
        <v>水</v>
      </c>
      <c r="D7" s="20" t="str">
        <f aca="false">TEXT(D5,"aaa")</f>
        <v>木</v>
      </c>
      <c r="E7" s="20" t="str">
        <f aca="false">TEXT(E5,"aaa")</f>
        <v>金</v>
      </c>
      <c r="F7" s="20" t="str">
        <f aca="false">TEXT(F5,"aaa")</f>
        <v>土</v>
      </c>
      <c r="G7" s="20" t="str">
        <f aca="false">TEXT(G5,"aaa")</f>
        <v>日</v>
      </c>
      <c r="H7" s="20" t="str">
        <f aca="false">TEXT(H5,"aaa")</f>
        <v>月</v>
      </c>
      <c r="I7" s="20" t="str">
        <f aca="false">TEXT(I5,"aaa")</f>
        <v>火</v>
      </c>
      <c r="J7" s="20" t="str">
        <f aca="false">TEXT(J5,"aaa")</f>
        <v>水</v>
      </c>
      <c r="K7" s="20" t="str">
        <f aca="false">TEXT(K5,"aaa")</f>
        <v>木</v>
      </c>
      <c r="L7" s="20" t="str">
        <f aca="false">TEXT(L5,"aaa")</f>
        <v>金</v>
      </c>
      <c r="M7" s="20" t="str">
        <f aca="false">TEXT(M5,"aaa")</f>
        <v>土</v>
      </c>
      <c r="N7" s="20" t="str">
        <f aca="false">TEXT(N5,"aaa")</f>
        <v>日</v>
      </c>
      <c r="O7" s="20" t="str">
        <f aca="false">TEXT(O5,"aaa")</f>
        <v>月</v>
      </c>
      <c r="P7" s="20" t="str">
        <f aca="false">TEXT(P5,"aaa")</f>
        <v>火</v>
      </c>
      <c r="Q7" s="20" t="str">
        <f aca="false">TEXT(Q5,"aaa")</f>
        <v>水</v>
      </c>
      <c r="R7" s="20" t="str">
        <f aca="false">TEXT(R5,"aaa")</f>
        <v>木</v>
      </c>
      <c r="S7" s="20" t="str">
        <f aca="false">TEXT(S5,"aaa")</f>
        <v>金</v>
      </c>
      <c r="T7" s="20" t="str">
        <f aca="false">TEXT(T5,"aaa")</f>
        <v>土</v>
      </c>
      <c r="U7" s="20" t="str">
        <f aca="false">TEXT(U5,"aaa")</f>
        <v>日</v>
      </c>
      <c r="V7" s="20" t="str">
        <f aca="false">TEXT(V5,"aaa")</f>
        <v>月</v>
      </c>
      <c r="W7" s="20" t="str">
        <f aca="false">TEXT(W5,"aaa")</f>
        <v>火</v>
      </c>
      <c r="X7" s="20" t="str">
        <f aca="false">TEXT(X5,"aaa")</f>
        <v>水</v>
      </c>
      <c r="Y7" s="20" t="str">
        <f aca="false">TEXT(Y5,"aaa")</f>
        <v>木</v>
      </c>
      <c r="Z7" s="20" t="str">
        <f aca="false">TEXT(Z5,"aaa")</f>
        <v>金</v>
      </c>
      <c r="AA7" s="20" t="str">
        <f aca="false">TEXT(AA5,"aaa")</f>
        <v>土</v>
      </c>
      <c r="AB7" s="20" t="str">
        <f aca="false">TEXT(AB5,"aaa")</f>
        <v>日</v>
      </c>
      <c r="AC7" s="20" t="str">
        <f aca="false">TEXT(AC5,"aaa")</f>
        <v>月</v>
      </c>
      <c r="AD7" s="20" t="str">
        <f aca="false">TEXT(AD5,"aaa")</f>
        <v>火</v>
      </c>
      <c r="AE7" s="33" t="str">
        <f aca="false">TEXT(AE5,"aaa")</f>
        <v>水</v>
      </c>
      <c r="AF7" s="19"/>
      <c r="AH7" s="34" t="s">
        <v>17</v>
      </c>
      <c r="AI7" s="35" t="n">
        <f aca="false">COUNTIF(B9:AE9,"休")</f>
        <v>0</v>
      </c>
    </row>
    <row r="8" customFormat="false" ht="19.5" hidden="false" customHeight="false" outlineLevel="0" collapsed="false">
      <c r="A8" s="26"/>
      <c r="B8" s="36" t="str">
        <f aca="false">IF(COUNTIF(syukujitsu!$A$23:$A$53,2025年度!B5)&gt;0,"祝日","-")</f>
        <v>-</v>
      </c>
      <c r="C8" s="37" t="str">
        <f aca="false">IF(COUNTIF(syukujitsu!$A$23:$A$53,2025年度!C5)&gt;0,"祝日","-")</f>
        <v>-</v>
      </c>
      <c r="D8" s="37" t="str">
        <f aca="false">IF(COUNTIF(syukujitsu!$A$23:$A$53,2025年度!D5)&gt;0,"祝日","-")</f>
        <v>-</v>
      </c>
      <c r="E8" s="37" t="str">
        <f aca="false">IF(COUNTIF(syukujitsu!$A$23:$A$53,2025年度!E5)&gt;0,"祝日","-")</f>
        <v>-</v>
      </c>
      <c r="F8" s="37" t="str">
        <f aca="false">IF(COUNTIF(syukujitsu!$A$23:$A$53,2025年度!F5)&gt;0,"祝日","-")</f>
        <v>-</v>
      </c>
      <c r="G8" s="37" t="str">
        <f aca="false">IF(COUNTIF(syukujitsu!$A$23:$A$53,2025年度!G5)&gt;0,"祝日","-")</f>
        <v>-</v>
      </c>
      <c r="H8" s="37" t="str">
        <f aca="false">IF(COUNTIF(syukujitsu!$A$23:$A$53,2025年度!H5)&gt;0,"祝日","-")</f>
        <v>-</v>
      </c>
      <c r="I8" s="37" t="str">
        <f aca="false">IF(COUNTIF(syukujitsu!$A$23:$A$53,2025年度!I5)&gt;0,"祝日","-")</f>
        <v>-</v>
      </c>
      <c r="J8" s="37" t="str">
        <f aca="false">IF(COUNTIF(syukujitsu!$A$23:$A$53,2025年度!J5)&gt;0,"祝日","-")</f>
        <v>-</v>
      </c>
      <c r="K8" s="37" t="str">
        <f aca="false">IF(COUNTIF(syukujitsu!$A$23:$A$53,2025年度!K5)&gt;0,"祝日","-")</f>
        <v>-</v>
      </c>
      <c r="L8" s="37" t="str">
        <f aca="false">IF(COUNTIF(syukujitsu!$A$23:$A$53,2025年度!L5)&gt;0,"祝日","-")</f>
        <v>-</v>
      </c>
      <c r="M8" s="37" t="str">
        <f aca="false">IF(COUNTIF(syukujitsu!$A$23:$A$53,2025年度!M5)&gt;0,"祝日","-")</f>
        <v>-</v>
      </c>
      <c r="N8" s="37" t="str">
        <f aca="false">IF(COUNTIF(syukujitsu!$A$23:$A$53,2025年度!N5)&gt;0,"祝日","-")</f>
        <v>-</v>
      </c>
      <c r="O8" s="37" t="str">
        <f aca="false">IF(COUNTIF(syukujitsu!$A$23:$A$53,2025年度!O5)&gt;0,"祝日","-")</f>
        <v>-</v>
      </c>
      <c r="P8" s="37" t="str">
        <f aca="false">IF(COUNTIF(syukujitsu!$A$23:$A$53,2025年度!P5)&gt;0,"祝日","-")</f>
        <v>-</v>
      </c>
      <c r="Q8" s="37" t="str">
        <f aca="false">IF(COUNTIF(syukujitsu!$A$23:$A$53,2025年度!Q5)&gt;0,"祝日","-")</f>
        <v>-</v>
      </c>
      <c r="R8" s="37" t="str">
        <f aca="false">IF(COUNTIF(syukujitsu!$A$23:$A$53,2025年度!R5)&gt;0,"祝日","-")</f>
        <v>-</v>
      </c>
      <c r="S8" s="37" t="str">
        <f aca="false">IF(COUNTIF(syukujitsu!$A$23:$A$53,2025年度!S5)&gt;0,"祝日","-")</f>
        <v>-</v>
      </c>
      <c r="T8" s="37" t="str">
        <f aca="false">IF(COUNTIF(syukujitsu!$A$23:$A$53,2025年度!T5)&gt;0,"祝日","-")</f>
        <v>-</v>
      </c>
      <c r="U8" s="37" t="str">
        <f aca="false">IF(COUNTIF(syukujitsu!$A$23:$A$53,2025年度!U5)&gt;0,"祝日","-")</f>
        <v>-</v>
      </c>
      <c r="V8" s="37" t="str">
        <f aca="false">IF(COUNTIF(syukujitsu!$A$23:$A$53,2025年度!V5)&gt;0,"祝日","-")</f>
        <v>-</v>
      </c>
      <c r="W8" s="37" t="str">
        <f aca="false">IF(COUNTIF(syukujitsu!$A$23:$A$53,2025年度!W5)&gt;0,"祝日","-")</f>
        <v>-</v>
      </c>
      <c r="X8" s="37" t="str">
        <f aca="false">IF(COUNTIF(syukujitsu!$A$23:$A$53,2025年度!X5)&gt;0,"祝日","-")</f>
        <v>-</v>
      </c>
      <c r="Y8" s="37" t="str">
        <f aca="false">IF(COUNTIF(syukujitsu!$A$23:$A$53,2025年度!Y5)&gt;0,"祝日","-")</f>
        <v>-</v>
      </c>
      <c r="Z8" s="37" t="str">
        <f aca="false">IF(COUNTIF(syukujitsu!$A$23:$A$53,2025年度!Z5)&gt;0,"祝日","-")</f>
        <v>-</v>
      </c>
      <c r="AA8" s="37" t="str">
        <f aca="false">IF(COUNTIF(syukujitsu!$A$23:$A$53,2025年度!AA5)&gt;0,"祝日","-")</f>
        <v>-</v>
      </c>
      <c r="AB8" s="37" t="str">
        <f aca="false">IF(COUNTIF(syukujitsu!$A$23:$A$53,2025年度!AB5)&gt;0,"祝日","-")</f>
        <v>-</v>
      </c>
      <c r="AC8" s="37" t="str">
        <f aca="false">IF(COUNTIF(syukujitsu!$A$23:$A$53,2025年度!AC5)&gt;0,"祝日","-")</f>
        <v>-</v>
      </c>
      <c r="AD8" s="37" t="str">
        <f aca="false">IF(COUNTIF(syukujitsu!$A$23:$A$53,2025年度!AD5)&gt;0,"祝日","-")</f>
        <v>祝日</v>
      </c>
      <c r="AE8" s="38" t="str">
        <f aca="false">IF(COUNTIF(syukujitsu!$A$23:$A$53,2025年度!AE5)&gt;0,"祝日","-")</f>
        <v>-</v>
      </c>
      <c r="AF8" s="19"/>
      <c r="AH8" s="34" t="s">
        <v>18</v>
      </c>
      <c r="AI8" s="39" t="str">
        <f aca="false">IFERROR(ROUND(AI7/AI6*100,1),"-")</f>
        <v>-</v>
      </c>
    </row>
    <row r="9" customFormat="false" ht="19.5" hidden="false" customHeight="false" outlineLevel="0" collapsed="false">
      <c r="A9" s="40" t="s">
        <v>11</v>
      </c>
      <c r="B9" s="41" t="str">
        <f aca="false">IF(B5&lt;$B$2,"×",IF(B5&gt;$H$2,"×",IF(B7="土","休",IF(B7="日","休","○"))))</f>
        <v>×</v>
      </c>
      <c r="C9" s="42" t="str">
        <f aca="false">IF(C5&lt;$B$2,"×",IF(C5&gt;$H$2,"×",IF(C7="土","休",IF(C7="日","休","○"))))</f>
        <v>×</v>
      </c>
      <c r="D9" s="42" t="str">
        <f aca="false">IF(D5&lt;$B$2,"×",IF(D5&gt;$H$2,"×",IF(D7="土","休",IF(D7="日","休","○"))))</f>
        <v>×</v>
      </c>
      <c r="E9" s="42" t="str">
        <f aca="false">IF(E5&lt;$B$2,"×",IF(E5&gt;$H$2,"×",IF(E7="土","休",IF(E7="日","休","○"))))</f>
        <v>×</v>
      </c>
      <c r="F9" s="42" t="str">
        <f aca="false">IF(F5&lt;$B$2,"×",IF(F5&gt;$H$2,"×",IF(F7="土","休",IF(F7="日","休","○"))))</f>
        <v>×</v>
      </c>
      <c r="G9" s="42" t="str">
        <f aca="false">IF(G5&lt;$B$2,"×",IF(G5&gt;$H$2,"×",IF(G7="土","休",IF(G7="日","休","○"))))</f>
        <v>×</v>
      </c>
      <c r="H9" s="42" t="str">
        <f aca="false">IF(H5&lt;$B$2,"×",IF(H5&gt;$H$2,"×",IF(H7="土","休",IF(H7="日","休","○"))))</f>
        <v>×</v>
      </c>
      <c r="I9" s="42" t="str">
        <f aca="false">IF(I5&lt;$B$2,"×",IF(I5&gt;$H$2,"×",IF(I7="土","休",IF(I7="日","休","○"))))</f>
        <v>×</v>
      </c>
      <c r="J9" s="42" t="str">
        <f aca="false">IF(J5&lt;$B$2,"×",IF(J5&gt;$H$2,"×",IF(J7="土","休",IF(J7="日","休","○"))))</f>
        <v>×</v>
      </c>
      <c r="K9" s="42" t="str">
        <f aca="false">IF(K5&lt;$B$2,"×",IF(K5&gt;$H$2,"×",IF(K7="土","休",IF(K7="日","休","○"))))</f>
        <v>×</v>
      </c>
      <c r="L9" s="42" t="str">
        <f aca="false">IF(L5&lt;$B$2,"×",IF(L5&gt;$H$2,"×",IF(L7="土","休",IF(L7="日","休","○"))))</f>
        <v>×</v>
      </c>
      <c r="M9" s="42" t="str">
        <f aca="false">IF(M5&lt;$B$2,"×",IF(M5&gt;$H$2,"×",IF(M7="土","休",IF(M7="日","休","○"))))</f>
        <v>×</v>
      </c>
      <c r="N9" s="42" t="str">
        <f aca="false">IF(N5&lt;$B$2,"×",IF(N5&gt;$H$2,"×",IF(N7="土","休",IF(N7="日","休","○"))))</f>
        <v>×</v>
      </c>
      <c r="O9" s="42" t="str">
        <f aca="false">IF(O5&lt;$B$2,"×",IF(O5&gt;$H$2,"×",IF(O7="土","休",IF(O7="日","休","○"))))</f>
        <v>×</v>
      </c>
      <c r="P9" s="42" t="str">
        <f aca="false">IF(P5&lt;$B$2,"×",IF(P5&gt;$H$2,"×",IF(P7="土","休",IF(P7="日","休","○"))))</f>
        <v>×</v>
      </c>
      <c r="Q9" s="42" t="str">
        <f aca="false">IF(Q5&lt;$B$2,"×",IF(Q5&gt;$H$2,"×",IF(Q7="土","休",IF(Q7="日","休","○"))))</f>
        <v>×</v>
      </c>
      <c r="R9" s="42" t="str">
        <f aca="false">IF(R5&lt;$B$2,"×",IF(R5&gt;$H$2,"×",IF(R7="土","休",IF(R7="日","休","○"))))</f>
        <v>×</v>
      </c>
      <c r="S9" s="42" t="str">
        <f aca="false">IF(S5&lt;$B$2,"×",IF(S5&gt;$H$2,"×",IF(S7="土","休",IF(S7="日","休","○"))))</f>
        <v>×</v>
      </c>
      <c r="T9" s="42" t="str">
        <f aca="false">IF(T5&lt;$B$2,"×",IF(T5&gt;$H$2,"×",IF(T7="土","休",IF(T7="日","休","○"))))</f>
        <v>×</v>
      </c>
      <c r="U9" s="42" t="str">
        <f aca="false">IF(U5&lt;$B$2,"×",IF(U5&gt;$H$2,"×",IF(U7="土","休",IF(U7="日","休","○"))))</f>
        <v>×</v>
      </c>
      <c r="V9" s="42" t="str">
        <f aca="false">IF(V5&lt;$B$2,"×",IF(V5&gt;$H$2,"×",IF(V7="土","休",IF(V7="日","休","○"))))</f>
        <v>×</v>
      </c>
      <c r="W9" s="42" t="str">
        <f aca="false">IF(W5&lt;$B$2,"×",IF(W5&gt;$H$2,"×",IF(W7="土","休",IF(W7="日","休","○"))))</f>
        <v>×</v>
      </c>
      <c r="X9" s="42" t="str">
        <f aca="false">IF(X5&lt;$B$2,"×",IF(X5&gt;$H$2,"×",IF(X7="土","休",IF(X7="日","休","○"))))</f>
        <v>×</v>
      </c>
      <c r="Y9" s="42" t="str">
        <f aca="false">IF(Y5&lt;$B$2,"×",IF(Y5&gt;$H$2,"×",IF(Y7="土","休",IF(Y7="日","休","○"))))</f>
        <v>×</v>
      </c>
      <c r="Z9" s="42" t="str">
        <f aca="false">IF(Z5&lt;$B$2,"×",IF(Z5&gt;$H$2,"×",IF(Z7="土","休",IF(Z7="日","休","○"))))</f>
        <v>×</v>
      </c>
      <c r="AA9" s="42" t="str">
        <f aca="false">IF(AA5&lt;$B$2,"×",IF(AA5&gt;$H$2,"×",IF(AA7="土","休",IF(AA7="日","休","○"))))</f>
        <v>×</v>
      </c>
      <c r="AB9" s="42" t="str">
        <f aca="false">IF(AB5&lt;$B$2,"×",IF(AB5&gt;$H$2,"×",IF(AB7="土","休",IF(AB7="日","休","○"))))</f>
        <v>×</v>
      </c>
      <c r="AC9" s="42" t="str">
        <f aca="false">IF(AC5&lt;$B$2,"×",IF(AC5&gt;$H$2,"×",IF(AC7="土","休",IF(AC7="日","休","○"))))</f>
        <v>×</v>
      </c>
      <c r="AD9" s="42" t="str">
        <f aca="false">IF(AD5&lt;$B$2,"×",IF(AD5&gt;$H$2,"×",IF(AD7="土","休",IF(AD7="日","休","○"))))</f>
        <v>×</v>
      </c>
      <c r="AE9" s="43" t="str">
        <f aca="false">IF(AE5&lt;$B$2,"×",IF(AE5&gt;$H$2,"×",IF(AE7="土","休",IF(AE7="日","休","○"))))</f>
        <v>×</v>
      </c>
      <c r="AH9" s="34" t="s">
        <v>19</v>
      </c>
      <c r="AI9" s="35" t="n">
        <f aca="false">COUNTIF(B10:AE10,"休")</f>
        <v>0</v>
      </c>
    </row>
    <row r="10" customFormat="false" ht="19.5" hidden="false" customHeight="false" outlineLevel="0" collapsed="false">
      <c r="A10" s="44" t="s">
        <v>20</v>
      </c>
      <c r="B10" s="18" t="str">
        <f aca="false">IF(B9="×","-","")</f>
        <v>-</v>
      </c>
      <c r="C10" s="18" t="str">
        <f aca="false">IF(C9="×","-","")</f>
        <v>-</v>
      </c>
      <c r="D10" s="18" t="str">
        <f aca="false">IF(D9="×","-","")</f>
        <v>-</v>
      </c>
      <c r="E10" s="18" t="str">
        <f aca="false">IF(E9="×","-","")</f>
        <v>-</v>
      </c>
      <c r="F10" s="18" t="str">
        <f aca="false">IF(F9="×","-","")</f>
        <v>-</v>
      </c>
      <c r="G10" s="18" t="str">
        <f aca="false">IF(G9="×","-","")</f>
        <v>-</v>
      </c>
      <c r="H10" s="18" t="str">
        <f aca="false">IF(H9="×","-","")</f>
        <v>-</v>
      </c>
      <c r="I10" s="18" t="str">
        <f aca="false">IF(I9="×","-","")</f>
        <v>-</v>
      </c>
      <c r="J10" s="18" t="str">
        <f aca="false">IF(J9="×","-","")</f>
        <v>-</v>
      </c>
      <c r="K10" s="18" t="str">
        <f aca="false">IF(K9="×","-","")</f>
        <v>-</v>
      </c>
      <c r="L10" s="18" t="str">
        <f aca="false">IF(L9="×","-","")</f>
        <v>-</v>
      </c>
      <c r="M10" s="18" t="str">
        <f aca="false">IF(M9="×","-","")</f>
        <v>-</v>
      </c>
      <c r="N10" s="18" t="str">
        <f aca="false">IF(N9="×","-","")</f>
        <v>-</v>
      </c>
      <c r="O10" s="18" t="str">
        <f aca="false">IF(O9="×","-","")</f>
        <v>-</v>
      </c>
      <c r="P10" s="18" t="str">
        <f aca="false">IF(P9="×","-","")</f>
        <v>-</v>
      </c>
      <c r="Q10" s="18" t="str">
        <f aca="false">IF(Q9="×","-","")</f>
        <v>-</v>
      </c>
      <c r="R10" s="18" t="str">
        <f aca="false">IF(R9="×","-","")</f>
        <v>-</v>
      </c>
      <c r="S10" s="18" t="str">
        <f aca="false">IF(S9="×","-","")</f>
        <v>-</v>
      </c>
      <c r="T10" s="18" t="str">
        <f aca="false">IF(T9="×","-","")</f>
        <v>-</v>
      </c>
      <c r="U10" s="18" t="str">
        <f aca="false">IF(U9="×","-","")</f>
        <v>-</v>
      </c>
      <c r="V10" s="18" t="str">
        <f aca="false">IF(V9="×","-","")</f>
        <v>-</v>
      </c>
      <c r="W10" s="18" t="str">
        <f aca="false">IF(W9="×","-","")</f>
        <v>-</v>
      </c>
      <c r="X10" s="18" t="str">
        <f aca="false">IF(X9="×","-","")</f>
        <v>-</v>
      </c>
      <c r="Y10" s="18" t="str">
        <f aca="false">IF(Y9="×","-","")</f>
        <v>-</v>
      </c>
      <c r="Z10" s="18" t="str">
        <f aca="false">IF(Z9="×","-","")</f>
        <v>-</v>
      </c>
      <c r="AA10" s="18" t="str">
        <f aca="false">IF(AA9="×","-","")</f>
        <v>-</v>
      </c>
      <c r="AB10" s="18" t="str">
        <f aca="false">IF(AB9="×","-","")</f>
        <v>-</v>
      </c>
      <c r="AC10" s="18" t="str">
        <f aca="false">IF(AC9="×","-","")</f>
        <v>-</v>
      </c>
      <c r="AD10" s="18" t="str">
        <f aca="false">IF(AD9="×","-","")</f>
        <v>-</v>
      </c>
      <c r="AE10" s="35" t="str">
        <f aca="false">IF(AE9="×","-","")</f>
        <v>-</v>
      </c>
      <c r="AH10" s="45" t="s">
        <v>14</v>
      </c>
      <c r="AI10" s="46" t="str">
        <f aca="false">IFERROR(ROUND(AI9/AI6*100,1),"-")</f>
        <v>-</v>
      </c>
    </row>
    <row r="11" customFormat="false" ht="20.25" hidden="false" customHeight="false" outlineLevel="0" collapsed="false">
      <c r="A11" s="47" t="s">
        <v>21</v>
      </c>
      <c r="B11" s="48" t="str">
        <f aca="false">IF(COUNTIF(B9:E9,"×")=4,"-",IF(COUNTIF(B10:E10,"休")&gt;=COUNTIF(B9:E9,"休"),"OK","NG"))</f>
        <v>-</v>
      </c>
      <c r="C11" s="48"/>
      <c r="D11" s="48"/>
      <c r="E11" s="48"/>
      <c r="F11" s="49" t="str">
        <f aca="false">IF(COUNTIF(F9:L9,"○")=0,"-",IF(COUNTIF(F10:L10,"休")&gt;=COUNTIF(F9:L9,"休"),"OK","NG"))</f>
        <v>-</v>
      </c>
      <c r="G11" s="49"/>
      <c r="H11" s="49"/>
      <c r="I11" s="49"/>
      <c r="J11" s="49"/>
      <c r="K11" s="49"/>
      <c r="L11" s="49"/>
      <c r="M11" s="49" t="str">
        <f aca="false">IF(COUNTIF(M9:S9,"○")=0,"-",IF(COUNTIF(M10:S10,"休")&gt;=COUNTIF(M9:S9,"休"),"OK","NG"))</f>
        <v>-</v>
      </c>
      <c r="N11" s="49"/>
      <c r="O11" s="49"/>
      <c r="P11" s="49"/>
      <c r="Q11" s="49"/>
      <c r="R11" s="49"/>
      <c r="S11" s="49"/>
      <c r="T11" s="49" t="str">
        <f aca="false">IF(COUNTIF(T9:Z9,"○")=0,"-",IF(COUNTIF(T10:Z10,"休")&gt;=COUNTIF(T9:Z9,"休"),"OK","NG"))</f>
        <v>-</v>
      </c>
      <c r="U11" s="49"/>
      <c r="V11" s="49"/>
      <c r="W11" s="49"/>
      <c r="X11" s="49"/>
      <c r="Y11" s="49"/>
      <c r="Z11" s="49"/>
      <c r="AA11" s="50" t="str">
        <f aca="false">IF(COUNTIF(AA9:AE9,"×")+COUNTIF(B16:C16,"×")=7,"-",IF((COUNTIF(AA10:AE10,"休")+COUNTIF(B17:C17,"休"))&gt;=(COUNTIF(AA9:AE9,"休")+COUNTIF(B16:C16,"休")),"OK","NG"))</f>
        <v>-</v>
      </c>
      <c r="AB11" s="50"/>
      <c r="AC11" s="50"/>
      <c r="AD11" s="50"/>
      <c r="AE11" s="50"/>
      <c r="AF11" s="51"/>
      <c r="AH11" s="52" t="s">
        <v>22</v>
      </c>
      <c r="AI11" s="53" t="str">
        <f aca="false">IFERROR(IF(AI6=0,"-",IF(AI8&gt;=28.5,IF(AI10&gt;=28.5,"OK","NG"),IF(AI10&gt;=AI8,"OK","NG"))),"-")</f>
        <v>-</v>
      </c>
    </row>
    <row r="12" customFormat="false" ht="19.5" hidden="false" customHeight="false" outlineLevel="0" collapsed="false">
      <c r="A12" s="24"/>
      <c r="B12" s="25" t="n">
        <f aca="false">DATE($A$4,$A13,B13)</f>
        <v>45778</v>
      </c>
      <c r="C12" s="25" t="n">
        <f aca="false">DATE($A$4,$A13,C13)</f>
        <v>45779</v>
      </c>
      <c r="D12" s="25" t="n">
        <f aca="false">DATE($A$4,$A13,D13)</f>
        <v>45780</v>
      </c>
      <c r="E12" s="25" t="n">
        <f aca="false">DATE($A$4,$A13,E13)</f>
        <v>45781</v>
      </c>
      <c r="F12" s="25" t="n">
        <f aca="false">DATE($A$4,$A13,F13)</f>
        <v>45782</v>
      </c>
      <c r="G12" s="25" t="n">
        <f aca="false">DATE($A$4,$A13,G13)</f>
        <v>45783</v>
      </c>
      <c r="H12" s="25" t="n">
        <f aca="false">DATE($A$4,$A13,H13)</f>
        <v>45784</v>
      </c>
      <c r="I12" s="25" t="n">
        <f aca="false">DATE($A$4,$A13,I13)</f>
        <v>45785</v>
      </c>
      <c r="J12" s="25" t="n">
        <f aca="false">DATE($A$4,$A13,J13)</f>
        <v>45786</v>
      </c>
      <c r="K12" s="25" t="n">
        <f aca="false">DATE($A$4,$A13,K13)</f>
        <v>45787</v>
      </c>
      <c r="L12" s="25" t="n">
        <f aca="false">DATE($A$4,$A13,L13)</f>
        <v>45788</v>
      </c>
      <c r="M12" s="25" t="n">
        <f aca="false">DATE($A$4,$A13,M13)</f>
        <v>45789</v>
      </c>
      <c r="N12" s="25" t="n">
        <f aca="false">DATE($A$4,$A13,N13)</f>
        <v>45790</v>
      </c>
      <c r="O12" s="25" t="n">
        <f aca="false">DATE($A$4,$A13,O13)</f>
        <v>45791</v>
      </c>
      <c r="P12" s="25" t="n">
        <f aca="false">DATE($A$4,$A13,P13)</f>
        <v>45792</v>
      </c>
      <c r="Q12" s="25" t="n">
        <f aca="false">DATE($A$4,$A13,Q13)</f>
        <v>45793</v>
      </c>
      <c r="R12" s="25" t="n">
        <f aca="false">DATE($A$4,$A13,R13)</f>
        <v>45794</v>
      </c>
      <c r="S12" s="25" t="n">
        <f aca="false">DATE($A$4,$A13,S13)</f>
        <v>45795</v>
      </c>
      <c r="T12" s="25" t="n">
        <f aca="false">DATE($A$4,$A13,T13)</f>
        <v>45796</v>
      </c>
      <c r="U12" s="25" t="n">
        <f aca="false">DATE($A$4,$A13,U13)</f>
        <v>45797</v>
      </c>
      <c r="V12" s="25" t="n">
        <f aca="false">DATE($A$4,$A13,V13)</f>
        <v>45798</v>
      </c>
      <c r="W12" s="25" t="n">
        <f aca="false">DATE($A$4,$A13,W13)</f>
        <v>45799</v>
      </c>
      <c r="X12" s="25" t="n">
        <f aca="false">DATE($A$4,$A13,X13)</f>
        <v>45800</v>
      </c>
      <c r="Y12" s="25" t="n">
        <f aca="false">DATE($A$4,$A13,Y13)</f>
        <v>45801</v>
      </c>
      <c r="Z12" s="25" t="n">
        <f aca="false">DATE($A$4,$A13,Z13)</f>
        <v>45802</v>
      </c>
      <c r="AA12" s="25" t="n">
        <f aca="false">DATE($A$4,$A13,AA13)</f>
        <v>45803</v>
      </c>
      <c r="AB12" s="25" t="n">
        <f aca="false">DATE($A$4,$A13,AB13)</f>
        <v>45804</v>
      </c>
      <c r="AC12" s="25" t="n">
        <f aca="false">DATE($A$4,$A13,AC13)</f>
        <v>45805</v>
      </c>
      <c r="AD12" s="25" t="n">
        <f aca="false">DATE($A$4,$A13,AD13)</f>
        <v>45806</v>
      </c>
      <c r="AE12" s="25" t="n">
        <f aca="false">DATE($A$4,$A13,AE13)</f>
        <v>45807</v>
      </c>
      <c r="AF12" s="25" t="n">
        <f aca="false">DATE($A$4,$A13,AF13)</f>
        <v>45808</v>
      </c>
    </row>
    <row r="13" customFormat="false" ht="18.75" hidden="false" customHeight="false" outlineLevel="0" collapsed="false">
      <c r="A13" s="26" t="n">
        <v>5</v>
      </c>
      <c r="B13" s="27" t="n">
        <v>1</v>
      </c>
      <c r="C13" s="28" t="n">
        <v>2</v>
      </c>
      <c r="D13" s="28" t="n">
        <v>3</v>
      </c>
      <c r="E13" s="28" t="n">
        <v>4</v>
      </c>
      <c r="F13" s="28" t="n">
        <v>5</v>
      </c>
      <c r="G13" s="28" t="n">
        <v>6</v>
      </c>
      <c r="H13" s="28" t="n">
        <v>7</v>
      </c>
      <c r="I13" s="28" t="n">
        <v>8</v>
      </c>
      <c r="J13" s="28" t="n">
        <v>9</v>
      </c>
      <c r="K13" s="28" t="n">
        <v>10</v>
      </c>
      <c r="L13" s="28" t="n">
        <v>11</v>
      </c>
      <c r="M13" s="28" t="n">
        <v>12</v>
      </c>
      <c r="N13" s="28" t="n">
        <v>13</v>
      </c>
      <c r="O13" s="28" t="n">
        <v>14</v>
      </c>
      <c r="P13" s="28" t="n">
        <v>15</v>
      </c>
      <c r="Q13" s="28" t="n">
        <v>16</v>
      </c>
      <c r="R13" s="28" t="n">
        <v>17</v>
      </c>
      <c r="S13" s="28" t="n">
        <v>18</v>
      </c>
      <c r="T13" s="28" t="n">
        <v>19</v>
      </c>
      <c r="U13" s="28" t="n">
        <v>20</v>
      </c>
      <c r="V13" s="28" t="n">
        <v>21</v>
      </c>
      <c r="W13" s="28" t="n">
        <v>22</v>
      </c>
      <c r="X13" s="28" t="n">
        <v>23</v>
      </c>
      <c r="Y13" s="28" t="n">
        <v>24</v>
      </c>
      <c r="Z13" s="28" t="n">
        <v>25</v>
      </c>
      <c r="AA13" s="28" t="n">
        <v>26</v>
      </c>
      <c r="AB13" s="28" t="n">
        <v>27</v>
      </c>
      <c r="AC13" s="28" t="n">
        <v>28</v>
      </c>
      <c r="AD13" s="28" t="n">
        <v>29</v>
      </c>
      <c r="AE13" s="28" t="n">
        <v>30</v>
      </c>
      <c r="AF13" s="54" t="n">
        <v>31</v>
      </c>
      <c r="AH13" s="30" t="s">
        <v>11</v>
      </c>
      <c r="AI13" s="31" t="n">
        <f aca="false">COUNTIF(B16:AF16,"○")+AI14</f>
        <v>0</v>
      </c>
    </row>
    <row r="14" customFormat="false" ht="18.75" hidden="false" customHeight="false" outlineLevel="0" collapsed="false">
      <c r="A14" s="26"/>
      <c r="B14" s="32" t="str">
        <f aca="false">TEXT(B12,"aaa")</f>
        <v>木</v>
      </c>
      <c r="C14" s="20" t="str">
        <f aca="false">TEXT(C12,"aaa")</f>
        <v>金</v>
      </c>
      <c r="D14" s="20" t="str">
        <f aca="false">TEXT(D12,"aaa")</f>
        <v>土</v>
      </c>
      <c r="E14" s="20" t="str">
        <f aca="false">TEXT(E12,"aaa")</f>
        <v>日</v>
      </c>
      <c r="F14" s="20" t="str">
        <f aca="false">TEXT(F12,"aaa")</f>
        <v>月</v>
      </c>
      <c r="G14" s="20" t="str">
        <f aca="false">TEXT(G12,"aaa")</f>
        <v>火</v>
      </c>
      <c r="H14" s="20" t="str">
        <f aca="false">TEXT(H12,"aaa")</f>
        <v>水</v>
      </c>
      <c r="I14" s="20" t="str">
        <f aca="false">TEXT(I12,"aaa")</f>
        <v>木</v>
      </c>
      <c r="J14" s="20" t="str">
        <f aca="false">TEXT(J12,"aaa")</f>
        <v>金</v>
      </c>
      <c r="K14" s="20" t="str">
        <f aca="false">TEXT(K12,"aaa")</f>
        <v>土</v>
      </c>
      <c r="L14" s="20" t="str">
        <f aca="false">TEXT(L12,"aaa")</f>
        <v>日</v>
      </c>
      <c r="M14" s="20" t="str">
        <f aca="false">TEXT(M12,"aaa")</f>
        <v>月</v>
      </c>
      <c r="N14" s="20" t="str">
        <f aca="false">TEXT(N12,"aaa")</f>
        <v>火</v>
      </c>
      <c r="O14" s="20" t="str">
        <f aca="false">TEXT(O12,"aaa")</f>
        <v>水</v>
      </c>
      <c r="P14" s="20" t="str">
        <f aca="false">TEXT(P12,"aaa")</f>
        <v>木</v>
      </c>
      <c r="Q14" s="20" t="str">
        <f aca="false">TEXT(Q12,"aaa")</f>
        <v>金</v>
      </c>
      <c r="R14" s="20" t="str">
        <f aca="false">TEXT(R12,"aaa")</f>
        <v>土</v>
      </c>
      <c r="S14" s="20" t="str">
        <f aca="false">TEXT(S12,"aaa")</f>
        <v>日</v>
      </c>
      <c r="T14" s="20" t="str">
        <f aca="false">TEXT(T12,"aaa")</f>
        <v>月</v>
      </c>
      <c r="U14" s="20" t="str">
        <f aca="false">TEXT(U12,"aaa")</f>
        <v>火</v>
      </c>
      <c r="V14" s="20" t="str">
        <f aca="false">TEXT(V12,"aaa")</f>
        <v>水</v>
      </c>
      <c r="W14" s="20" t="str">
        <f aca="false">TEXT(W12,"aaa")</f>
        <v>木</v>
      </c>
      <c r="X14" s="20" t="str">
        <f aca="false">TEXT(X12,"aaa")</f>
        <v>金</v>
      </c>
      <c r="Y14" s="20" t="str">
        <f aca="false">TEXT(Y12,"aaa")</f>
        <v>土</v>
      </c>
      <c r="Z14" s="20" t="str">
        <f aca="false">TEXT(Z12,"aaa")</f>
        <v>日</v>
      </c>
      <c r="AA14" s="20" t="str">
        <f aca="false">TEXT(AA12,"aaa")</f>
        <v>月</v>
      </c>
      <c r="AB14" s="20" t="str">
        <f aca="false">TEXT(AB12,"aaa")</f>
        <v>火</v>
      </c>
      <c r="AC14" s="20" t="str">
        <f aca="false">TEXT(AC12,"aaa")</f>
        <v>水</v>
      </c>
      <c r="AD14" s="20" t="str">
        <f aca="false">TEXT(AD12,"aaa")</f>
        <v>木</v>
      </c>
      <c r="AE14" s="20" t="str">
        <f aca="false">TEXT(AE12,"aaa")</f>
        <v>金</v>
      </c>
      <c r="AF14" s="55" t="str">
        <f aca="false">TEXT(AF12,"aaa")</f>
        <v>土</v>
      </c>
      <c r="AH14" s="34" t="s">
        <v>17</v>
      </c>
      <c r="AI14" s="35" t="n">
        <f aca="false">COUNTIF(B16:AF16,"休")</f>
        <v>0</v>
      </c>
    </row>
    <row r="15" customFormat="false" ht="18.75" hidden="false" customHeight="true" outlineLevel="0" collapsed="false">
      <c r="A15" s="26"/>
      <c r="B15" s="36" t="str">
        <f aca="false">IF(COUNTIF(syukujitsu!$A$23:$A$53,2025年度!B12)&gt;0,"祝日","-")</f>
        <v>-</v>
      </c>
      <c r="C15" s="37" t="str">
        <f aca="false">IF(COUNTIF(syukujitsu!$A$23:$A$53,2025年度!C12)&gt;0,"祝日","-")</f>
        <v>-</v>
      </c>
      <c r="D15" s="37" t="str">
        <f aca="false">IF(COUNTIF(syukujitsu!$A$23:$A$53,2025年度!D12)&gt;0,"祝日","-")</f>
        <v>祝日</v>
      </c>
      <c r="E15" s="37" t="str">
        <f aca="false">IF(COUNTIF(syukujitsu!$A$23:$A$53,2025年度!E12)&gt;0,"祝日","-")</f>
        <v>祝日</v>
      </c>
      <c r="F15" s="37" t="str">
        <f aca="false">IF(COUNTIF(syukujitsu!$A$23:$A$53,2025年度!F12)&gt;0,"祝日","-")</f>
        <v>祝日</v>
      </c>
      <c r="G15" s="37" t="str">
        <f aca="false">IF(COUNTIF(syukujitsu!$A$23:$A$53,2025年度!G12)&gt;0,"祝日","-")</f>
        <v>祝日</v>
      </c>
      <c r="H15" s="37" t="str">
        <f aca="false">IF(COUNTIF(syukujitsu!$A$23:$A$53,2025年度!H12)&gt;0,"祝日","-")</f>
        <v>-</v>
      </c>
      <c r="I15" s="37" t="str">
        <f aca="false">IF(COUNTIF(syukujitsu!$A$23:$A$53,2025年度!I12)&gt;0,"祝日","-")</f>
        <v>-</v>
      </c>
      <c r="J15" s="37" t="str">
        <f aca="false">IF(COUNTIF(syukujitsu!$A$23:$A$53,2025年度!J12)&gt;0,"祝日","-")</f>
        <v>-</v>
      </c>
      <c r="K15" s="37" t="str">
        <f aca="false">IF(COUNTIF(syukujitsu!$A$23:$A$53,2025年度!K12)&gt;0,"祝日","-")</f>
        <v>-</v>
      </c>
      <c r="L15" s="37" t="str">
        <f aca="false">IF(COUNTIF(syukujitsu!$A$23:$A$53,2025年度!L12)&gt;0,"祝日","-")</f>
        <v>-</v>
      </c>
      <c r="M15" s="37" t="str">
        <f aca="false">IF(COUNTIF(syukujitsu!$A$23:$A$53,2025年度!M12)&gt;0,"祝日","-")</f>
        <v>-</v>
      </c>
      <c r="N15" s="37" t="str">
        <f aca="false">IF(COUNTIF(syukujitsu!$A$23:$A$53,2025年度!N12)&gt;0,"祝日","-")</f>
        <v>-</v>
      </c>
      <c r="O15" s="37" t="str">
        <f aca="false">IF(COUNTIF(syukujitsu!$A$23:$A$53,2025年度!O12)&gt;0,"祝日","-")</f>
        <v>-</v>
      </c>
      <c r="P15" s="37" t="str">
        <f aca="false">IF(COUNTIF(syukujitsu!$A$23:$A$53,2025年度!P12)&gt;0,"祝日","-")</f>
        <v>-</v>
      </c>
      <c r="Q15" s="37" t="str">
        <f aca="false">IF(COUNTIF(syukujitsu!$A$23:$A$53,2025年度!Q12)&gt;0,"祝日","-")</f>
        <v>-</v>
      </c>
      <c r="R15" s="37" t="str">
        <f aca="false">IF(COUNTIF(syukujitsu!$A$23:$A$53,2025年度!R12)&gt;0,"祝日","-")</f>
        <v>-</v>
      </c>
      <c r="S15" s="37" t="str">
        <f aca="false">IF(COUNTIF(syukujitsu!$A$23:$A$53,2025年度!S12)&gt;0,"祝日","-")</f>
        <v>-</v>
      </c>
      <c r="T15" s="37" t="str">
        <f aca="false">IF(COUNTIF(syukujitsu!$A$23:$A$53,2025年度!T12)&gt;0,"祝日","-")</f>
        <v>-</v>
      </c>
      <c r="U15" s="37" t="str">
        <f aca="false">IF(COUNTIF(syukujitsu!$A$23:$A$53,2025年度!U12)&gt;0,"祝日","-")</f>
        <v>-</v>
      </c>
      <c r="V15" s="37" t="str">
        <f aca="false">IF(COUNTIF(syukujitsu!$A$23:$A$53,2025年度!V12)&gt;0,"祝日","-")</f>
        <v>-</v>
      </c>
      <c r="W15" s="37" t="str">
        <f aca="false">IF(COUNTIF(syukujitsu!$A$23:$A$53,2025年度!W12)&gt;0,"祝日","-")</f>
        <v>-</v>
      </c>
      <c r="X15" s="37" t="str">
        <f aca="false">IF(COUNTIF(syukujitsu!$A$23:$A$53,2025年度!X12)&gt;0,"祝日","-")</f>
        <v>-</v>
      </c>
      <c r="Y15" s="37" t="str">
        <f aca="false">IF(COUNTIF(syukujitsu!$A$23:$A$53,2025年度!Y12)&gt;0,"祝日","-")</f>
        <v>-</v>
      </c>
      <c r="Z15" s="37" t="str">
        <f aca="false">IF(COUNTIF(syukujitsu!$A$23:$A$53,2025年度!Z12)&gt;0,"祝日","-")</f>
        <v>-</v>
      </c>
      <c r="AA15" s="37" t="str">
        <f aca="false">IF(COUNTIF(syukujitsu!$A$23:$A$53,2025年度!AA12)&gt;0,"祝日","-")</f>
        <v>-</v>
      </c>
      <c r="AB15" s="37" t="str">
        <f aca="false">IF(COUNTIF(syukujitsu!$A$23:$A$53,2025年度!AB12)&gt;0,"祝日","-")</f>
        <v>-</v>
      </c>
      <c r="AC15" s="37" t="str">
        <f aca="false">IF(COUNTIF(syukujitsu!$A$23:$A$53,2025年度!AC12)&gt;0,"祝日","-")</f>
        <v>-</v>
      </c>
      <c r="AD15" s="37" t="str">
        <f aca="false">IF(COUNTIF(syukujitsu!$A$23:$A$53,2025年度!AD12)&gt;0,"祝日","-")</f>
        <v>-</v>
      </c>
      <c r="AE15" s="37" t="str">
        <f aca="false">IF(COUNTIF(syukujitsu!$A$23:$A$53,2025年度!AE12)&gt;0,"祝日","-")</f>
        <v>-</v>
      </c>
      <c r="AF15" s="56" t="str">
        <f aca="false">IF(COUNTIF(syukujitsu!$A$23:$A$53,2025年度!AF12)&gt;0,"祝日","-")</f>
        <v>-</v>
      </c>
      <c r="AH15" s="34" t="s">
        <v>18</v>
      </c>
      <c r="AI15" s="39" t="str">
        <f aca="false">IFERROR(ROUND(AI14/AI13*100,1),"-")</f>
        <v>-</v>
      </c>
    </row>
    <row r="16" customFormat="false" ht="19.5" hidden="false" customHeight="false" outlineLevel="0" collapsed="false">
      <c r="A16" s="40" t="s">
        <v>11</v>
      </c>
      <c r="B16" s="41" t="str">
        <f aca="false">IF(B12&lt;$B$2,"×",IF(B12&gt;$H$2,"×",IF(B14="土","休",IF(B14="日","休","○"))))</f>
        <v>×</v>
      </c>
      <c r="C16" s="41" t="str">
        <f aca="false">IF(C12&lt;$B$2,"×",IF(C12&gt;$H$2,"×",IF(C14="土","休",IF(C14="日","休","○"))))</f>
        <v>×</v>
      </c>
      <c r="D16" s="41" t="str">
        <f aca="false">IF(D12&lt;$B$2,"×",IF(D12&gt;$H$2,"×",IF(D14="土","休",IF(D14="日","休","○"))))</f>
        <v>×</v>
      </c>
      <c r="E16" s="41" t="str">
        <f aca="false">IF(E12&lt;$B$2,"×",IF(E12&gt;$H$2,"×",IF(E14="土","休",IF(E14="日","休","○"))))</f>
        <v>×</v>
      </c>
      <c r="F16" s="41" t="str">
        <f aca="false">IF(F12&lt;$B$2,"×",IF(F12&gt;$H$2,"×",IF(F14="土","休",IF(F14="日","休","○"))))</f>
        <v>×</v>
      </c>
      <c r="G16" s="41" t="str">
        <f aca="false">IF(G12&lt;$B$2,"×",IF(G12&gt;$H$2,"×",IF(G14="土","休",IF(G14="日","休","○"))))</f>
        <v>×</v>
      </c>
      <c r="H16" s="41" t="str">
        <f aca="false">IF(H12&lt;$B$2,"×",IF(H12&gt;$H$2,"×",IF(H14="土","休",IF(H14="日","休","○"))))</f>
        <v>×</v>
      </c>
      <c r="I16" s="41" t="str">
        <f aca="false">IF(I12&lt;$B$2,"×",IF(I12&gt;$H$2,"×",IF(I14="土","休",IF(I14="日","休","○"))))</f>
        <v>×</v>
      </c>
      <c r="J16" s="41" t="str">
        <f aca="false">IF(J12&lt;$B$2,"×",IF(J12&gt;$H$2,"×",IF(J14="土","休",IF(J14="日","休","○"))))</f>
        <v>×</v>
      </c>
      <c r="K16" s="41" t="str">
        <f aca="false">IF(K12&lt;$B$2,"×",IF(K12&gt;$H$2,"×",IF(K14="土","休",IF(K14="日","休","○"))))</f>
        <v>×</v>
      </c>
      <c r="L16" s="41" t="str">
        <f aca="false">IF(L12&lt;$B$2,"×",IF(L12&gt;$H$2,"×",IF(L14="土","休",IF(L14="日","休","○"))))</f>
        <v>×</v>
      </c>
      <c r="M16" s="41" t="str">
        <f aca="false">IF(M12&lt;$B$2,"×",IF(M12&gt;$H$2,"×",IF(M14="土","休",IF(M14="日","休","○"))))</f>
        <v>×</v>
      </c>
      <c r="N16" s="41" t="str">
        <f aca="false">IF(N12&lt;$B$2,"×",IF(N12&gt;$H$2,"×",IF(N14="土","休",IF(N14="日","休","○"))))</f>
        <v>×</v>
      </c>
      <c r="O16" s="41" t="str">
        <f aca="false">IF(O12&lt;$B$2,"×",IF(O12&gt;$H$2,"×",IF(O14="土","休",IF(O14="日","休","○"))))</f>
        <v>×</v>
      </c>
      <c r="P16" s="41" t="str">
        <f aca="false">IF(P12&lt;$B$2,"×",IF(P12&gt;$H$2,"×",IF(P14="土","休",IF(P14="日","休","○"))))</f>
        <v>×</v>
      </c>
      <c r="Q16" s="41" t="str">
        <f aca="false">IF(Q12&lt;$B$2,"×",IF(Q12&gt;$H$2,"×",IF(Q14="土","休",IF(Q14="日","休","○"))))</f>
        <v>×</v>
      </c>
      <c r="R16" s="41" t="str">
        <f aca="false">IF(R12&lt;$B$2,"×",IF(R12&gt;$H$2,"×",IF(R14="土","休",IF(R14="日","休","○"))))</f>
        <v>×</v>
      </c>
      <c r="S16" s="41" t="str">
        <f aca="false">IF(S12&lt;$B$2,"×",IF(S12&gt;$H$2,"×",IF(S14="土","休",IF(S14="日","休","○"))))</f>
        <v>×</v>
      </c>
      <c r="T16" s="41" t="str">
        <f aca="false">IF(T12&lt;$B$2,"×",IF(T12&gt;$H$2,"×",IF(T14="土","休",IF(T14="日","休","○"))))</f>
        <v>×</v>
      </c>
      <c r="U16" s="41" t="str">
        <f aca="false">IF(U12&lt;$B$2,"×",IF(U12&gt;$H$2,"×",IF(U14="土","休",IF(U14="日","休","○"))))</f>
        <v>×</v>
      </c>
      <c r="V16" s="41" t="str">
        <f aca="false">IF(V12&lt;$B$2,"×",IF(V12&gt;$H$2,"×",IF(V14="土","休",IF(V14="日","休","○"))))</f>
        <v>×</v>
      </c>
      <c r="W16" s="41" t="str">
        <f aca="false">IF(W12&lt;$B$2,"×",IF(W12&gt;$H$2,"×",IF(W14="土","休",IF(W14="日","休","○"))))</f>
        <v>×</v>
      </c>
      <c r="X16" s="41" t="str">
        <f aca="false">IF(X12&lt;$B$2,"×",IF(X12&gt;$H$2,"×",IF(X14="土","休",IF(X14="日","休","○"))))</f>
        <v>×</v>
      </c>
      <c r="Y16" s="41" t="str">
        <f aca="false">IF(Y12&lt;$B$2,"×",IF(Y12&gt;$H$2,"×",IF(Y14="土","休",IF(Y14="日","休","○"))))</f>
        <v>×</v>
      </c>
      <c r="Z16" s="41" t="str">
        <f aca="false">IF(Z12&lt;$B$2,"×",IF(Z12&gt;$H$2,"×",IF(Z14="土","休",IF(Z14="日","休","○"))))</f>
        <v>×</v>
      </c>
      <c r="AA16" s="41" t="str">
        <f aca="false">IF(AA12&lt;$B$2,"×",IF(AA12&gt;$H$2,"×",IF(AA14="土","休",IF(AA14="日","休","○"))))</f>
        <v>×</v>
      </c>
      <c r="AB16" s="41" t="str">
        <f aca="false">IF(AB12&lt;$B$2,"×",IF(AB12&gt;$H$2,"×",IF(AB14="土","休",IF(AB14="日","休","○"))))</f>
        <v>×</v>
      </c>
      <c r="AC16" s="41" t="str">
        <f aca="false">IF(AC12&lt;$B$2,"×",IF(AC12&gt;$H$2,"×",IF(AC14="土","休",IF(AC14="日","休","○"))))</f>
        <v>×</v>
      </c>
      <c r="AD16" s="41" t="str">
        <f aca="false">IF(AD12&lt;$B$2,"×",IF(AD12&gt;$H$2,"×",IF(AD14="土","休",IF(AD14="日","休","○"))))</f>
        <v>×</v>
      </c>
      <c r="AE16" s="41" t="str">
        <f aca="false">IF(AE12&lt;$B$2,"×",IF(AE12&gt;$H$2,"×",IF(AE14="土","休",IF(AE14="日","休","○"))))</f>
        <v>×</v>
      </c>
      <c r="AF16" s="57" t="str">
        <f aca="false">IF(AF12&lt;$B$2,"×",IF(AF12&gt;$H$2,"×",IF(AF14="土","休",IF(AF14="日","休","○"))))</f>
        <v>×</v>
      </c>
      <c r="AH16" s="34" t="s">
        <v>19</v>
      </c>
      <c r="AI16" s="35" t="n">
        <f aca="false">COUNTIF(B17:AF17,"休")</f>
        <v>0</v>
      </c>
    </row>
    <row r="17" customFormat="false" ht="19.5" hidden="false" customHeight="false" outlineLevel="0" collapsed="false">
      <c r="A17" s="44" t="s">
        <v>20</v>
      </c>
      <c r="B17" s="58" t="str">
        <f aca="false">IF(B16="×","-","")</f>
        <v>-</v>
      </c>
      <c r="C17" s="58" t="str">
        <f aca="false">IF(C16="×","-","")</f>
        <v>-</v>
      </c>
      <c r="D17" s="58" t="str">
        <f aca="false">IF(D16="×","-","")</f>
        <v>-</v>
      </c>
      <c r="E17" s="58" t="str">
        <f aca="false">IF(E16="×","-","")</f>
        <v>-</v>
      </c>
      <c r="F17" s="58" t="str">
        <f aca="false">IF(F16="×","-","")</f>
        <v>-</v>
      </c>
      <c r="G17" s="58" t="str">
        <f aca="false">IF(G16="×","-","")</f>
        <v>-</v>
      </c>
      <c r="H17" s="58" t="str">
        <f aca="false">IF(H16="×","-","")</f>
        <v>-</v>
      </c>
      <c r="I17" s="58" t="str">
        <f aca="false">IF(I16="×","-","")</f>
        <v>-</v>
      </c>
      <c r="J17" s="58" t="str">
        <f aca="false">IF(J16="×","-","")</f>
        <v>-</v>
      </c>
      <c r="K17" s="58" t="str">
        <f aca="false">IF(K16="×","-","")</f>
        <v>-</v>
      </c>
      <c r="L17" s="58" t="str">
        <f aca="false">IF(L16="×","-","")</f>
        <v>-</v>
      </c>
      <c r="M17" s="58" t="str">
        <f aca="false">IF(M16="×","-","")</f>
        <v>-</v>
      </c>
      <c r="N17" s="58" t="str">
        <f aca="false">IF(N16="×","-","")</f>
        <v>-</v>
      </c>
      <c r="O17" s="58" t="str">
        <f aca="false">IF(O16="×","-","")</f>
        <v>-</v>
      </c>
      <c r="P17" s="58" t="str">
        <f aca="false">IF(P16="×","-","")</f>
        <v>-</v>
      </c>
      <c r="Q17" s="58" t="str">
        <f aca="false">IF(Q16="×","-","")</f>
        <v>-</v>
      </c>
      <c r="R17" s="58" t="str">
        <f aca="false">IF(R16="×","-","")</f>
        <v>-</v>
      </c>
      <c r="S17" s="58" t="str">
        <f aca="false">IF(S16="×","-","")</f>
        <v>-</v>
      </c>
      <c r="T17" s="58" t="str">
        <f aca="false">IF(T16="×","-","")</f>
        <v>-</v>
      </c>
      <c r="U17" s="58" t="str">
        <f aca="false">IF(U16="×","-","")</f>
        <v>-</v>
      </c>
      <c r="V17" s="58" t="str">
        <f aca="false">IF(V16="×","-","")</f>
        <v>-</v>
      </c>
      <c r="W17" s="58" t="str">
        <f aca="false">IF(W16="×","-","")</f>
        <v>-</v>
      </c>
      <c r="X17" s="58" t="str">
        <f aca="false">IF(X16="×","-","")</f>
        <v>-</v>
      </c>
      <c r="Y17" s="58" t="str">
        <f aca="false">IF(Y16="×","-","")</f>
        <v>-</v>
      </c>
      <c r="Z17" s="58" t="str">
        <f aca="false">IF(Z16="×","-","")</f>
        <v>-</v>
      </c>
      <c r="AA17" s="58" t="str">
        <f aca="false">IF(AA16="×","-","")</f>
        <v>-</v>
      </c>
      <c r="AB17" s="58" t="str">
        <f aca="false">IF(AB16="×","-","")</f>
        <v>-</v>
      </c>
      <c r="AC17" s="58" t="str">
        <f aca="false">IF(AC16="×","-","")</f>
        <v>-</v>
      </c>
      <c r="AD17" s="58" t="str">
        <f aca="false">IF(AD16="×","-","")</f>
        <v>-</v>
      </c>
      <c r="AE17" s="58" t="str">
        <f aca="false">IF(AE16="×","-","")</f>
        <v>-</v>
      </c>
      <c r="AF17" s="59" t="str">
        <f aca="false">IF(AF16="×","-","")</f>
        <v>-</v>
      </c>
      <c r="AH17" s="45" t="s">
        <v>14</v>
      </c>
      <c r="AI17" s="46" t="str">
        <f aca="false">IFERROR(ROUND(AI16/AI13*100,1),"-")</f>
        <v>-</v>
      </c>
    </row>
    <row r="18" customFormat="false" ht="20.25" hidden="false" customHeight="false" outlineLevel="0" collapsed="false">
      <c r="A18" s="47" t="s">
        <v>21</v>
      </c>
      <c r="B18" s="60" t="str">
        <f aca="false">AA11</f>
        <v>-</v>
      </c>
      <c r="C18" s="60"/>
      <c r="D18" s="49" t="str">
        <f aca="false">IF(COUNTIF(D16:J16,"○")=0,"-",IF(COUNTIF(D17:J17,"休")&gt;=COUNTIF(D16:J16,"休"),"OK","NG"))</f>
        <v>-</v>
      </c>
      <c r="E18" s="49"/>
      <c r="F18" s="49"/>
      <c r="G18" s="49"/>
      <c r="H18" s="49"/>
      <c r="I18" s="49"/>
      <c r="J18" s="49"/>
      <c r="K18" s="49" t="str">
        <f aca="false">IF(COUNTIF(K16:Q16,"○")=0,"-",IF(COUNTIF(K17:Q17,"休")&gt;=COUNTIF(K16:Q16,"休"),"OK","NG"))</f>
        <v>-</v>
      </c>
      <c r="L18" s="49"/>
      <c r="M18" s="49"/>
      <c r="N18" s="49"/>
      <c r="O18" s="49"/>
      <c r="P18" s="49"/>
      <c r="Q18" s="49"/>
      <c r="R18" s="49" t="str">
        <f aca="false">IF(COUNTIF(R16:X16,"○")=0,"-",IF(COUNTIF(R17:X17,"休")&gt;=COUNTIF(R16:X16,"休"),"OK","NG"))</f>
        <v>-</v>
      </c>
      <c r="S18" s="49"/>
      <c r="T18" s="49"/>
      <c r="U18" s="49"/>
      <c r="V18" s="49"/>
      <c r="W18" s="49"/>
      <c r="X18" s="49"/>
      <c r="Y18" s="49" t="str">
        <f aca="false">IF(COUNTIF(Y16:AE16,"○")=0,"-",IF(COUNTIF(Y17:AE17,"休")&gt;=COUNTIF(Y16:AE16,"休"),"OK","NG"))</f>
        <v>-</v>
      </c>
      <c r="Z18" s="49"/>
      <c r="AA18" s="49"/>
      <c r="AB18" s="49"/>
      <c r="AC18" s="49"/>
      <c r="AD18" s="49"/>
      <c r="AE18" s="49"/>
      <c r="AF18" s="61" t="str">
        <f aca="false">IF(COUNTIF(AF16,"×")+COUNTIF(B23:G23,"×")=7,"-",IF((COUNTIF(AF17,"休")+COUNTIF(B24:G24,"休"))&gt;=(COUNTIF(AF16,"休")+COUNTIF(B23:G23,"休")),"OK","NG"))</f>
        <v>-</v>
      </c>
      <c r="AH18" s="52" t="s">
        <v>22</v>
      </c>
      <c r="AI18" s="53" t="str">
        <f aca="false">IFERROR(IF(AI13=0,"-",IF(AI15&gt;=28.5,IF(AI17&gt;=28.5,"OK","NG"),IF(AI17&gt;=AI15,"OK","NG"))),"-")</f>
        <v>-</v>
      </c>
    </row>
    <row r="19" customFormat="false" ht="19.5" hidden="false" customHeight="false" outlineLevel="0" collapsed="false">
      <c r="A19" s="24"/>
      <c r="B19" s="25" t="n">
        <f aca="false">DATE($A$4,$A20,B20)</f>
        <v>45809</v>
      </c>
      <c r="C19" s="25" t="n">
        <f aca="false">DATE($A$4,$A20,C20)</f>
        <v>45810</v>
      </c>
      <c r="D19" s="25" t="n">
        <f aca="false">DATE($A$4,$A20,D20)</f>
        <v>45811</v>
      </c>
      <c r="E19" s="25" t="n">
        <f aca="false">DATE($A$4,$A20,E20)</f>
        <v>45812</v>
      </c>
      <c r="F19" s="25" t="n">
        <f aca="false">DATE($A$4,$A20,F20)</f>
        <v>45813</v>
      </c>
      <c r="G19" s="25" t="n">
        <f aca="false">DATE($A$4,$A20,G20)</f>
        <v>45814</v>
      </c>
      <c r="H19" s="25" t="n">
        <f aca="false">DATE($A$4,$A20,H20)</f>
        <v>45815</v>
      </c>
      <c r="I19" s="25" t="n">
        <f aca="false">DATE($A$4,$A20,I20)</f>
        <v>45816</v>
      </c>
      <c r="J19" s="25" t="n">
        <f aca="false">DATE($A$4,$A20,J20)</f>
        <v>45817</v>
      </c>
      <c r="K19" s="25" t="n">
        <f aca="false">DATE($A$4,$A20,K20)</f>
        <v>45818</v>
      </c>
      <c r="L19" s="25" t="n">
        <f aca="false">DATE($A$4,$A20,L20)</f>
        <v>45819</v>
      </c>
      <c r="M19" s="25" t="n">
        <f aca="false">DATE($A$4,$A20,M20)</f>
        <v>45820</v>
      </c>
      <c r="N19" s="25" t="n">
        <f aca="false">DATE($A$4,$A20,N20)</f>
        <v>45821</v>
      </c>
      <c r="O19" s="25" t="n">
        <f aca="false">DATE($A$4,$A20,O20)</f>
        <v>45822</v>
      </c>
      <c r="P19" s="25" t="n">
        <f aca="false">DATE($A$4,$A20,P20)</f>
        <v>45823</v>
      </c>
      <c r="Q19" s="25" t="n">
        <f aca="false">DATE($A$4,$A20,Q20)</f>
        <v>45824</v>
      </c>
      <c r="R19" s="25" t="n">
        <f aca="false">DATE($A$4,$A20,R20)</f>
        <v>45825</v>
      </c>
      <c r="S19" s="25" t="n">
        <f aca="false">DATE($A$4,$A20,S20)</f>
        <v>45826</v>
      </c>
      <c r="T19" s="25" t="n">
        <f aca="false">DATE($A$4,$A20,T20)</f>
        <v>45827</v>
      </c>
      <c r="U19" s="25" t="n">
        <f aca="false">DATE($A$4,$A20,U20)</f>
        <v>45828</v>
      </c>
      <c r="V19" s="25" t="n">
        <f aca="false">DATE($A$4,$A20,V20)</f>
        <v>45829</v>
      </c>
      <c r="W19" s="25" t="n">
        <f aca="false">DATE($A$4,$A20,W20)</f>
        <v>45830</v>
      </c>
      <c r="X19" s="25" t="n">
        <f aca="false">DATE($A$4,$A20,X20)</f>
        <v>45831</v>
      </c>
      <c r="Y19" s="25" t="n">
        <f aca="false">DATE($A$4,$A20,Y20)</f>
        <v>45832</v>
      </c>
      <c r="Z19" s="25" t="n">
        <f aca="false">DATE($A$4,$A20,Z20)</f>
        <v>45833</v>
      </c>
      <c r="AA19" s="25" t="n">
        <f aca="false">DATE($A$4,$A20,AA20)</f>
        <v>45834</v>
      </c>
      <c r="AB19" s="25" t="n">
        <f aca="false">DATE($A$4,$A20,AB20)</f>
        <v>45835</v>
      </c>
      <c r="AC19" s="25" t="n">
        <f aca="false">DATE($A$4,$A20,AC20)</f>
        <v>45836</v>
      </c>
      <c r="AD19" s="25" t="n">
        <f aca="false">DATE($A$4,$A20,AD20)</f>
        <v>45837</v>
      </c>
      <c r="AE19" s="25" t="n">
        <f aca="false">DATE($A$4,$A20,AE20)</f>
        <v>45838</v>
      </c>
      <c r="AF19" s="25"/>
    </row>
    <row r="20" customFormat="false" ht="18.75" hidden="false" customHeight="false" outlineLevel="0" collapsed="false">
      <c r="A20" s="26" t="n">
        <v>6</v>
      </c>
      <c r="B20" s="27" t="n">
        <v>1</v>
      </c>
      <c r="C20" s="28" t="n">
        <v>2</v>
      </c>
      <c r="D20" s="28" t="n">
        <v>3</v>
      </c>
      <c r="E20" s="28" t="n">
        <v>4</v>
      </c>
      <c r="F20" s="28" t="n">
        <v>5</v>
      </c>
      <c r="G20" s="28" t="n">
        <v>6</v>
      </c>
      <c r="H20" s="28" t="n">
        <v>7</v>
      </c>
      <c r="I20" s="28" t="n">
        <v>8</v>
      </c>
      <c r="J20" s="28" t="n">
        <v>9</v>
      </c>
      <c r="K20" s="28" t="n">
        <v>10</v>
      </c>
      <c r="L20" s="28" t="n">
        <v>11</v>
      </c>
      <c r="M20" s="28" t="n">
        <v>12</v>
      </c>
      <c r="N20" s="28" t="n">
        <v>13</v>
      </c>
      <c r="O20" s="28" t="n">
        <v>14</v>
      </c>
      <c r="P20" s="28" t="n">
        <v>15</v>
      </c>
      <c r="Q20" s="28" t="n">
        <v>16</v>
      </c>
      <c r="R20" s="28" t="n">
        <v>17</v>
      </c>
      <c r="S20" s="28" t="n">
        <v>18</v>
      </c>
      <c r="T20" s="28" t="n">
        <v>19</v>
      </c>
      <c r="U20" s="28" t="n">
        <v>20</v>
      </c>
      <c r="V20" s="28" t="n">
        <v>21</v>
      </c>
      <c r="W20" s="28" t="n">
        <v>22</v>
      </c>
      <c r="X20" s="28" t="n">
        <v>23</v>
      </c>
      <c r="Y20" s="28" t="n">
        <v>24</v>
      </c>
      <c r="Z20" s="28" t="n">
        <v>25</v>
      </c>
      <c r="AA20" s="28" t="n">
        <v>26</v>
      </c>
      <c r="AB20" s="28" t="n">
        <v>27</v>
      </c>
      <c r="AC20" s="28" t="n">
        <v>28</v>
      </c>
      <c r="AD20" s="28" t="n">
        <v>29</v>
      </c>
      <c r="AE20" s="29" t="n">
        <v>30</v>
      </c>
      <c r="AH20" s="30" t="s">
        <v>11</v>
      </c>
      <c r="AI20" s="31" t="n">
        <f aca="false">COUNTIF(B23:AE23,"○")+AI21</f>
        <v>0</v>
      </c>
    </row>
    <row r="21" customFormat="false" ht="18.75" hidden="false" customHeight="false" outlineLevel="0" collapsed="false">
      <c r="A21" s="26"/>
      <c r="B21" s="32" t="str">
        <f aca="false">TEXT(B19,"aaa")</f>
        <v>日</v>
      </c>
      <c r="C21" s="20" t="str">
        <f aca="false">TEXT(C19,"aaa")</f>
        <v>月</v>
      </c>
      <c r="D21" s="20" t="str">
        <f aca="false">TEXT(D19,"aaa")</f>
        <v>火</v>
      </c>
      <c r="E21" s="20" t="str">
        <f aca="false">TEXT(E19,"aaa")</f>
        <v>水</v>
      </c>
      <c r="F21" s="20" t="str">
        <f aca="false">TEXT(F19,"aaa")</f>
        <v>木</v>
      </c>
      <c r="G21" s="20" t="str">
        <f aca="false">TEXT(G19,"aaa")</f>
        <v>金</v>
      </c>
      <c r="H21" s="20" t="str">
        <f aca="false">TEXT(H19,"aaa")</f>
        <v>土</v>
      </c>
      <c r="I21" s="20" t="str">
        <f aca="false">TEXT(I19,"aaa")</f>
        <v>日</v>
      </c>
      <c r="J21" s="20" t="str">
        <f aca="false">TEXT(J19,"aaa")</f>
        <v>月</v>
      </c>
      <c r="K21" s="20" t="str">
        <f aca="false">TEXT(K19,"aaa")</f>
        <v>火</v>
      </c>
      <c r="L21" s="20" t="str">
        <f aca="false">TEXT(L19,"aaa")</f>
        <v>水</v>
      </c>
      <c r="M21" s="20" t="str">
        <f aca="false">TEXT(M19,"aaa")</f>
        <v>木</v>
      </c>
      <c r="N21" s="20" t="str">
        <f aca="false">TEXT(N19,"aaa")</f>
        <v>金</v>
      </c>
      <c r="O21" s="20" t="str">
        <f aca="false">TEXT(O19,"aaa")</f>
        <v>土</v>
      </c>
      <c r="P21" s="20" t="str">
        <f aca="false">TEXT(P19,"aaa")</f>
        <v>日</v>
      </c>
      <c r="Q21" s="20" t="str">
        <f aca="false">TEXT(Q19,"aaa")</f>
        <v>月</v>
      </c>
      <c r="R21" s="20" t="str">
        <f aca="false">TEXT(R19,"aaa")</f>
        <v>火</v>
      </c>
      <c r="S21" s="20" t="str">
        <f aca="false">TEXT(S19,"aaa")</f>
        <v>水</v>
      </c>
      <c r="T21" s="20" t="str">
        <f aca="false">TEXT(T19,"aaa")</f>
        <v>木</v>
      </c>
      <c r="U21" s="20" t="str">
        <f aca="false">TEXT(U19,"aaa")</f>
        <v>金</v>
      </c>
      <c r="V21" s="20" t="str">
        <f aca="false">TEXT(V19,"aaa")</f>
        <v>土</v>
      </c>
      <c r="W21" s="20" t="str">
        <f aca="false">TEXT(W19,"aaa")</f>
        <v>日</v>
      </c>
      <c r="X21" s="20" t="str">
        <f aca="false">TEXT(X19,"aaa")</f>
        <v>月</v>
      </c>
      <c r="Y21" s="20" t="str">
        <f aca="false">TEXT(Y19,"aaa")</f>
        <v>火</v>
      </c>
      <c r="Z21" s="20" t="str">
        <f aca="false">TEXT(Z19,"aaa")</f>
        <v>水</v>
      </c>
      <c r="AA21" s="20" t="str">
        <f aca="false">TEXT(AA19,"aaa")</f>
        <v>木</v>
      </c>
      <c r="AB21" s="20" t="str">
        <f aca="false">TEXT(AB19,"aaa")</f>
        <v>金</v>
      </c>
      <c r="AC21" s="20" t="str">
        <f aca="false">TEXT(AC19,"aaa")</f>
        <v>土</v>
      </c>
      <c r="AD21" s="20" t="str">
        <f aca="false">TEXT(AD19,"aaa")</f>
        <v>日</v>
      </c>
      <c r="AE21" s="33" t="str">
        <f aca="false">TEXT(AE19,"aaa")</f>
        <v>月</v>
      </c>
      <c r="AF21" s="19"/>
      <c r="AH21" s="34" t="s">
        <v>17</v>
      </c>
      <c r="AI21" s="35" t="n">
        <f aca="false">COUNTIF(B23:AE23,"休")</f>
        <v>0</v>
      </c>
    </row>
    <row r="22" customFormat="false" ht="19.5" hidden="false" customHeight="false" outlineLevel="0" collapsed="false">
      <c r="A22" s="26"/>
      <c r="B22" s="36" t="str">
        <f aca="false">IF(COUNTIF(syukujitsu!$A$23:$A$53,2025年度!B19)&gt;0,"祝日","-")</f>
        <v>-</v>
      </c>
      <c r="C22" s="37" t="str">
        <f aca="false">IF(COUNTIF(syukujitsu!$A$23:$A$53,2025年度!C19)&gt;0,"祝日","-")</f>
        <v>-</v>
      </c>
      <c r="D22" s="37" t="str">
        <f aca="false">IF(COUNTIF(syukujitsu!$A$23:$A$53,2025年度!D19)&gt;0,"祝日","-")</f>
        <v>-</v>
      </c>
      <c r="E22" s="37" t="str">
        <f aca="false">IF(COUNTIF(syukujitsu!$A$23:$A$53,2025年度!E19)&gt;0,"祝日","-")</f>
        <v>-</v>
      </c>
      <c r="F22" s="37" t="str">
        <f aca="false">IF(COUNTIF(syukujitsu!$A$23:$A$53,2025年度!F19)&gt;0,"祝日","-")</f>
        <v>-</v>
      </c>
      <c r="G22" s="37" t="str">
        <f aca="false">IF(COUNTIF(syukujitsu!$A$23:$A$53,2025年度!G19)&gt;0,"祝日","-")</f>
        <v>-</v>
      </c>
      <c r="H22" s="37" t="str">
        <f aca="false">IF(COUNTIF(syukujitsu!$A$23:$A$53,2025年度!H19)&gt;0,"祝日","-")</f>
        <v>-</v>
      </c>
      <c r="I22" s="37" t="str">
        <f aca="false">IF(COUNTIF(syukujitsu!$A$23:$A$53,2025年度!I19)&gt;0,"祝日","-")</f>
        <v>-</v>
      </c>
      <c r="J22" s="37" t="str">
        <f aca="false">IF(COUNTIF(syukujitsu!$A$23:$A$53,2025年度!J19)&gt;0,"祝日","-")</f>
        <v>-</v>
      </c>
      <c r="K22" s="37" t="str">
        <f aca="false">IF(COUNTIF(syukujitsu!$A$23:$A$53,2025年度!K19)&gt;0,"祝日","-")</f>
        <v>-</v>
      </c>
      <c r="L22" s="37" t="str">
        <f aca="false">IF(COUNTIF(syukujitsu!$A$23:$A$53,2025年度!L19)&gt;0,"祝日","-")</f>
        <v>-</v>
      </c>
      <c r="M22" s="37" t="str">
        <f aca="false">IF(COUNTIF(syukujitsu!$A$23:$A$53,2025年度!M19)&gt;0,"祝日","-")</f>
        <v>-</v>
      </c>
      <c r="N22" s="37" t="str">
        <f aca="false">IF(COUNTIF(syukujitsu!$A$23:$A$53,2025年度!N19)&gt;0,"祝日","-")</f>
        <v>-</v>
      </c>
      <c r="O22" s="37" t="str">
        <f aca="false">IF(COUNTIF(syukujitsu!$A$23:$A$53,2025年度!O19)&gt;0,"祝日","-")</f>
        <v>-</v>
      </c>
      <c r="P22" s="37" t="str">
        <f aca="false">IF(COUNTIF(syukujitsu!$A$23:$A$53,2025年度!P19)&gt;0,"祝日","-")</f>
        <v>-</v>
      </c>
      <c r="Q22" s="37" t="str">
        <f aca="false">IF(COUNTIF(syukujitsu!$A$23:$A$53,2025年度!Q19)&gt;0,"祝日","-")</f>
        <v>-</v>
      </c>
      <c r="R22" s="37" t="str">
        <f aca="false">IF(COUNTIF(syukujitsu!$A$23:$A$53,2025年度!R19)&gt;0,"祝日","-")</f>
        <v>-</v>
      </c>
      <c r="S22" s="37" t="str">
        <f aca="false">IF(COUNTIF(syukujitsu!$A$23:$A$53,2025年度!S19)&gt;0,"祝日","-")</f>
        <v>-</v>
      </c>
      <c r="T22" s="37" t="str">
        <f aca="false">IF(COUNTIF(syukujitsu!$A$23:$A$53,2025年度!T19)&gt;0,"祝日","-")</f>
        <v>-</v>
      </c>
      <c r="U22" s="37" t="str">
        <f aca="false">IF(COUNTIF(syukujitsu!$A$23:$A$53,2025年度!U19)&gt;0,"祝日","-")</f>
        <v>-</v>
      </c>
      <c r="V22" s="37" t="str">
        <f aca="false">IF(COUNTIF(syukujitsu!$A$23:$A$53,2025年度!V19)&gt;0,"祝日","-")</f>
        <v>-</v>
      </c>
      <c r="W22" s="37" t="str">
        <f aca="false">IF(COUNTIF(syukujitsu!$A$23:$A$53,2025年度!W19)&gt;0,"祝日","-")</f>
        <v>-</v>
      </c>
      <c r="X22" s="37" t="str">
        <f aca="false">IF(COUNTIF(syukujitsu!$A$23:$A$53,2025年度!X19)&gt;0,"祝日","-")</f>
        <v>-</v>
      </c>
      <c r="Y22" s="37" t="str">
        <f aca="false">IF(COUNTIF(syukujitsu!$A$23:$A$53,2025年度!Y19)&gt;0,"祝日","-")</f>
        <v>-</v>
      </c>
      <c r="Z22" s="37" t="str">
        <f aca="false">IF(COUNTIF(syukujitsu!$A$23:$A$53,2025年度!Z19)&gt;0,"祝日","-")</f>
        <v>-</v>
      </c>
      <c r="AA22" s="37" t="str">
        <f aca="false">IF(COUNTIF(syukujitsu!$A$23:$A$53,2025年度!AA19)&gt;0,"祝日","-")</f>
        <v>-</v>
      </c>
      <c r="AB22" s="37" t="str">
        <f aca="false">IF(COUNTIF(syukujitsu!$A$23:$A$53,2025年度!AB19)&gt;0,"祝日","-")</f>
        <v>-</v>
      </c>
      <c r="AC22" s="37" t="str">
        <f aca="false">IF(COUNTIF(syukujitsu!$A$23:$A$53,2025年度!AC19)&gt;0,"祝日","-")</f>
        <v>-</v>
      </c>
      <c r="AD22" s="37" t="str">
        <f aca="false">IF(COUNTIF(syukujitsu!$A$23:$A$53,2025年度!AD19)&gt;0,"祝日","-")</f>
        <v>-</v>
      </c>
      <c r="AE22" s="38" t="str">
        <f aca="false">IF(COUNTIF(syukujitsu!$A$23:$A$53,2025年度!AE19)&gt;0,"祝日","-")</f>
        <v>-</v>
      </c>
      <c r="AF22" s="19"/>
      <c r="AH22" s="34" t="s">
        <v>18</v>
      </c>
      <c r="AI22" s="39" t="str">
        <f aca="false">IFERROR(ROUND(AI21/AI20*100,1),"-")</f>
        <v>-</v>
      </c>
    </row>
    <row r="23" customFormat="false" ht="19.5" hidden="false" customHeight="false" outlineLevel="0" collapsed="false">
      <c r="A23" s="40" t="s">
        <v>11</v>
      </c>
      <c r="B23" s="41" t="str">
        <f aca="false">IF(B19&lt;$B$2,"×",IF(B19&gt;$H$2,"×",IF(B21="土","休",IF(B21="日","休","○"))))</f>
        <v>×</v>
      </c>
      <c r="C23" s="41" t="str">
        <f aca="false">IF(C19&lt;$B$2,"×",IF(C19&gt;$H$2,"×",IF(C21="土","休",IF(C21="日","休","○"))))</f>
        <v>×</v>
      </c>
      <c r="D23" s="41" t="str">
        <f aca="false">IF(D19&lt;$B$2,"×",IF(D19&gt;$H$2,"×",IF(D21="土","休",IF(D21="日","休","○"))))</f>
        <v>×</v>
      </c>
      <c r="E23" s="41" t="str">
        <f aca="false">IF(E19&lt;$B$2,"×",IF(E19&gt;$H$2,"×",IF(E21="土","休",IF(E21="日","休","○"))))</f>
        <v>×</v>
      </c>
      <c r="F23" s="41" t="str">
        <f aca="false">IF(F19&lt;$B$2,"×",IF(F19&gt;$H$2,"×",IF(F21="土","休",IF(F21="日","休","○"))))</f>
        <v>×</v>
      </c>
      <c r="G23" s="41" t="str">
        <f aca="false">IF(G19&lt;$B$2,"×",IF(G19&gt;$H$2,"×",IF(G21="土","休",IF(G21="日","休","○"))))</f>
        <v>×</v>
      </c>
      <c r="H23" s="41" t="str">
        <f aca="false">IF(H19&lt;$B$2,"×",IF(H19&gt;$H$2,"×",IF(H21="土","休",IF(H21="日","休","○"))))</f>
        <v>×</v>
      </c>
      <c r="I23" s="41" t="str">
        <f aca="false">IF(I19&lt;$B$2,"×",IF(I19&gt;$H$2,"×",IF(I21="土","休",IF(I21="日","休","○"))))</f>
        <v>×</v>
      </c>
      <c r="J23" s="41" t="str">
        <f aca="false">IF(J19&lt;$B$2,"×",IF(J19&gt;$H$2,"×",IF(J21="土","休",IF(J21="日","休","○"))))</f>
        <v>×</v>
      </c>
      <c r="K23" s="41" t="str">
        <f aca="false">IF(K19&lt;$B$2,"×",IF(K19&gt;$H$2,"×",IF(K21="土","休",IF(K21="日","休","○"))))</f>
        <v>×</v>
      </c>
      <c r="L23" s="41" t="str">
        <f aca="false">IF(L19&lt;$B$2,"×",IF(L19&gt;$H$2,"×",IF(L21="土","休",IF(L21="日","休","○"))))</f>
        <v>×</v>
      </c>
      <c r="M23" s="41" t="str">
        <f aca="false">IF(M19&lt;$B$2,"×",IF(M19&gt;$H$2,"×",IF(M21="土","休",IF(M21="日","休","○"))))</f>
        <v>×</v>
      </c>
      <c r="N23" s="41" t="str">
        <f aca="false">IF(N19&lt;$B$2,"×",IF(N19&gt;$H$2,"×",IF(N21="土","休",IF(N21="日","休","○"))))</f>
        <v>×</v>
      </c>
      <c r="O23" s="41" t="str">
        <f aca="false">IF(O19&lt;$B$2,"×",IF(O19&gt;$H$2,"×",IF(O21="土","休",IF(O21="日","休","○"))))</f>
        <v>×</v>
      </c>
      <c r="P23" s="41" t="str">
        <f aca="false">IF(P19&lt;$B$2,"×",IF(P19&gt;$H$2,"×",IF(P21="土","休",IF(P21="日","休","○"))))</f>
        <v>×</v>
      </c>
      <c r="Q23" s="41" t="str">
        <f aca="false">IF(Q19&lt;$B$2,"×",IF(Q19&gt;$H$2,"×",IF(Q21="土","休",IF(Q21="日","休","○"))))</f>
        <v>×</v>
      </c>
      <c r="R23" s="41" t="str">
        <f aca="false">IF(R19&lt;$B$2,"×",IF(R19&gt;$H$2,"×",IF(R21="土","休",IF(R21="日","休","○"))))</f>
        <v>×</v>
      </c>
      <c r="S23" s="41" t="str">
        <f aca="false">IF(S19&lt;$B$2,"×",IF(S19&gt;$H$2,"×",IF(S21="土","休",IF(S21="日","休","○"))))</f>
        <v>×</v>
      </c>
      <c r="T23" s="41" t="str">
        <f aca="false">IF(T19&lt;$B$2,"×",IF(T19&gt;$H$2,"×",IF(T21="土","休",IF(T21="日","休","○"))))</f>
        <v>×</v>
      </c>
      <c r="U23" s="41" t="str">
        <f aca="false">IF(U19&lt;$B$2,"×",IF(U19&gt;$H$2,"×",IF(U21="土","休",IF(U21="日","休","○"))))</f>
        <v>×</v>
      </c>
      <c r="V23" s="41" t="str">
        <f aca="false">IF(V19&lt;$B$2,"×",IF(V19&gt;$H$2,"×",IF(V21="土","休",IF(V21="日","休","○"))))</f>
        <v>×</v>
      </c>
      <c r="W23" s="41" t="str">
        <f aca="false">IF(W19&lt;$B$2,"×",IF(W19&gt;$H$2,"×",IF(W21="土","休",IF(W21="日","休","○"))))</f>
        <v>×</v>
      </c>
      <c r="X23" s="41" t="str">
        <f aca="false">IF(X19&lt;$B$2,"×",IF(X19&gt;$H$2,"×",IF(X21="土","休",IF(X21="日","休","○"))))</f>
        <v>×</v>
      </c>
      <c r="Y23" s="41" t="str">
        <f aca="false">IF(Y19&lt;$B$2,"×",IF(Y19&gt;$H$2,"×",IF(Y21="土","休",IF(Y21="日","休","○"))))</f>
        <v>×</v>
      </c>
      <c r="Z23" s="41" t="str">
        <f aca="false">IF(Z19&lt;$B$2,"×",IF(Z19&gt;$H$2,"×",IF(Z21="土","休",IF(Z21="日","休","○"))))</f>
        <v>×</v>
      </c>
      <c r="AA23" s="41" t="str">
        <f aca="false">IF(AA19&lt;$B$2,"×",IF(AA19&gt;$H$2,"×",IF(AA21="土","休",IF(AA21="日","休","○"))))</f>
        <v>×</v>
      </c>
      <c r="AB23" s="41" t="str">
        <f aca="false">IF(AB19&lt;$B$2,"×",IF(AB19&gt;$H$2,"×",IF(AB21="土","休",IF(AB21="日","休","○"))))</f>
        <v>×</v>
      </c>
      <c r="AC23" s="41" t="str">
        <f aca="false">IF(AC19&lt;$B$2,"×",IF(AC19&gt;$H$2,"×",IF(AC21="土","休",IF(AC21="日","休","○"))))</f>
        <v>×</v>
      </c>
      <c r="AD23" s="41" t="str">
        <f aca="false">IF(AD19&lt;$B$2,"×",IF(AD19&gt;$H$2,"×",IF(AD21="土","休",IF(AD21="日","休","○"))))</f>
        <v>×</v>
      </c>
      <c r="AE23" s="57" t="str">
        <f aca="false">IF(AE19&lt;$B$2,"×",IF(AE19&gt;$H$2,"×",IF(AE21="土","休",IF(AE21="日","休","○"))))</f>
        <v>×</v>
      </c>
      <c r="AH23" s="34" t="s">
        <v>19</v>
      </c>
      <c r="AI23" s="35" t="n">
        <f aca="false">COUNTIF(B24:AE24,"休")</f>
        <v>0</v>
      </c>
    </row>
    <row r="24" customFormat="false" ht="19.5" hidden="false" customHeight="false" outlineLevel="0" collapsed="false">
      <c r="A24" s="44" t="s">
        <v>20</v>
      </c>
      <c r="B24" s="58" t="str">
        <f aca="false">IF(B23="×","-","")</f>
        <v>-</v>
      </c>
      <c r="C24" s="18" t="str">
        <f aca="false">IF(C23="×","-","")</f>
        <v>-</v>
      </c>
      <c r="D24" s="18" t="str">
        <f aca="false">IF(D23="×","-","")</f>
        <v>-</v>
      </c>
      <c r="E24" s="18" t="str">
        <f aca="false">IF(E23="×","-","")</f>
        <v>-</v>
      </c>
      <c r="F24" s="18" t="str">
        <f aca="false">IF(F23="×","-","")</f>
        <v>-</v>
      </c>
      <c r="G24" s="18" t="str">
        <f aca="false">IF(G23="×","-","")</f>
        <v>-</v>
      </c>
      <c r="H24" s="18" t="str">
        <f aca="false">IF(H23="×","-","")</f>
        <v>-</v>
      </c>
      <c r="I24" s="18" t="str">
        <f aca="false">IF(I23="×","-","")</f>
        <v>-</v>
      </c>
      <c r="J24" s="18" t="str">
        <f aca="false">IF(J23="×","-","")</f>
        <v>-</v>
      </c>
      <c r="K24" s="18" t="str">
        <f aca="false">IF(K23="×","-","")</f>
        <v>-</v>
      </c>
      <c r="L24" s="18" t="str">
        <f aca="false">IF(L23="×","-","")</f>
        <v>-</v>
      </c>
      <c r="M24" s="18" t="str">
        <f aca="false">IF(M23="×","-","")</f>
        <v>-</v>
      </c>
      <c r="N24" s="18" t="str">
        <f aca="false">IF(N23="×","-","")</f>
        <v>-</v>
      </c>
      <c r="O24" s="18" t="str">
        <f aca="false">IF(O23="×","-","")</f>
        <v>-</v>
      </c>
      <c r="P24" s="18" t="str">
        <f aca="false">IF(P23="×","-","")</f>
        <v>-</v>
      </c>
      <c r="Q24" s="18" t="str">
        <f aca="false">IF(Q23="×","-","")</f>
        <v>-</v>
      </c>
      <c r="R24" s="18" t="str">
        <f aca="false">IF(R23="×","-","")</f>
        <v>-</v>
      </c>
      <c r="S24" s="18" t="str">
        <f aca="false">IF(S23="×","-","")</f>
        <v>-</v>
      </c>
      <c r="T24" s="18" t="str">
        <f aca="false">IF(T23="×","-","")</f>
        <v>-</v>
      </c>
      <c r="U24" s="18" t="str">
        <f aca="false">IF(U23="×","-","")</f>
        <v>-</v>
      </c>
      <c r="V24" s="18" t="str">
        <f aca="false">IF(V23="×","-","")</f>
        <v>-</v>
      </c>
      <c r="W24" s="18" t="str">
        <f aca="false">IF(W23="×","-","")</f>
        <v>-</v>
      </c>
      <c r="X24" s="18" t="str">
        <f aca="false">IF(X23="×","-","")</f>
        <v>-</v>
      </c>
      <c r="Y24" s="18" t="str">
        <f aca="false">IF(Y23="×","-","")</f>
        <v>-</v>
      </c>
      <c r="Z24" s="18" t="str">
        <f aca="false">IF(Z23="×","-","")</f>
        <v>-</v>
      </c>
      <c r="AA24" s="18" t="str">
        <f aca="false">IF(AA23="×","-","")</f>
        <v>-</v>
      </c>
      <c r="AB24" s="18" t="str">
        <f aca="false">IF(AB23="×","-","")</f>
        <v>-</v>
      </c>
      <c r="AC24" s="18" t="str">
        <f aca="false">IF(AC23="×","-","")</f>
        <v>-</v>
      </c>
      <c r="AD24" s="18" t="str">
        <f aca="false">IF(AD23="×","-","")</f>
        <v>-</v>
      </c>
      <c r="AE24" s="35" t="str">
        <f aca="false">IF(AE23="×","-","")</f>
        <v>-</v>
      </c>
      <c r="AH24" s="45" t="s">
        <v>14</v>
      </c>
      <c r="AI24" s="46" t="str">
        <f aca="false">IFERROR(ROUND(AI23/AI20*100,1),"-")</f>
        <v>-</v>
      </c>
    </row>
    <row r="25" customFormat="false" ht="20.25" hidden="false" customHeight="false" outlineLevel="0" collapsed="false">
      <c r="A25" s="47" t="s">
        <v>21</v>
      </c>
      <c r="B25" s="60" t="str">
        <f aca="false">AF18</f>
        <v>-</v>
      </c>
      <c r="C25" s="60"/>
      <c r="D25" s="60"/>
      <c r="E25" s="60"/>
      <c r="F25" s="60"/>
      <c r="G25" s="60"/>
      <c r="H25" s="49" t="str">
        <f aca="false">IF(COUNTIF(H23:N23,"○")=0,"-",IF(COUNTIF(H24:N24,"休")&gt;=COUNTIF(H23:N23,"休"),"OK","NG"))</f>
        <v>-</v>
      </c>
      <c r="I25" s="49"/>
      <c r="J25" s="49"/>
      <c r="K25" s="49"/>
      <c r="L25" s="49"/>
      <c r="M25" s="49"/>
      <c r="N25" s="49"/>
      <c r="O25" s="49" t="str">
        <f aca="false">IF(COUNTIF(O23:U23,"○")=0,"-",IF(COUNTIF(O24:U24,"休")&gt;=COUNTIF(O23:U23,"休"),"OK","NG"))</f>
        <v>-</v>
      </c>
      <c r="P25" s="49"/>
      <c r="Q25" s="49"/>
      <c r="R25" s="49"/>
      <c r="S25" s="49"/>
      <c r="T25" s="49"/>
      <c r="U25" s="49"/>
      <c r="V25" s="49" t="str">
        <f aca="false">IF(COUNTIF(V23:AB23,"○")=0,"-",IF(COUNTIF(V24:AB24,"休")&gt;=COUNTIF(V23:AB23,"休"),"OK","NG"))</f>
        <v>-</v>
      </c>
      <c r="W25" s="49"/>
      <c r="X25" s="49"/>
      <c r="Y25" s="49"/>
      <c r="Z25" s="49"/>
      <c r="AA25" s="49"/>
      <c r="AB25" s="49"/>
      <c r="AC25" s="50" t="str">
        <f aca="false">IF(COUNTIF(AC23:AE23,"×")+COUNTIF(B30:E30,"×")=7,"-",IF((COUNTIF(AC24:AE24,"休")+COUNTIF(B31:E31,"休"))&gt;=(COUNTIF(AC23:AE23,"休")+COUNTIF(B30:E30,"休")),"OK","NG"))</f>
        <v>-</v>
      </c>
      <c r="AD25" s="50"/>
      <c r="AE25" s="50"/>
      <c r="AF25" s="51"/>
      <c r="AH25" s="52" t="s">
        <v>22</v>
      </c>
      <c r="AI25" s="53" t="str">
        <f aca="false">IFERROR(IF(AI20=0,"-",IF(AI22&gt;=28.5,IF(AI24&gt;=28.5,"OK","NG"),IF(AI24&gt;=AI22,"OK","NG"))),"-")</f>
        <v>-</v>
      </c>
    </row>
    <row r="26" customFormat="false" ht="19.5" hidden="false" customHeight="false" outlineLevel="0" collapsed="false">
      <c r="A26" s="24"/>
      <c r="B26" s="25" t="n">
        <f aca="false">DATE($A$4,$A27,B27)</f>
        <v>45839</v>
      </c>
      <c r="C26" s="25" t="n">
        <f aca="false">DATE($A$4,$A27,C27)</f>
        <v>45840</v>
      </c>
      <c r="D26" s="25" t="n">
        <f aca="false">DATE($A$4,$A27,D27)</f>
        <v>45841</v>
      </c>
      <c r="E26" s="25" t="n">
        <f aca="false">DATE($A$4,$A27,E27)</f>
        <v>45842</v>
      </c>
      <c r="F26" s="25" t="n">
        <f aca="false">DATE($A$4,$A27,F27)</f>
        <v>45843</v>
      </c>
      <c r="G26" s="25" t="n">
        <f aca="false">DATE($A$4,$A27,G27)</f>
        <v>45844</v>
      </c>
      <c r="H26" s="25" t="n">
        <f aca="false">DATE($A$4,$A27,H27)</f>
        <v>45845</v>
      </c>
      <c r="I26" s="25" t="n">
        <f aca="false">DATE($A$4,$A27,I27)</f>
        <v>45846</v>
      </c>
      <c r="J26" s="25" t="n">
        <f aca="false">DATE($A$4,$A27,J27)</f>
        <v>45847</v>
      </c>
      <c r="K26" s="25" t="n">
        <f aca="false">DATE($A$4,$A27,K27)</f>
        <v>45848</v>
      </c>
      <c r="L26" s="25" t="n">
        <f aca="false">DATE($A$4,$A27,L27)</f>
        <v>45849</v>
      </c>
      <c r="M26" s="25" t="n">
        <f aca="false">DATE($A$4,$A27,M27)</f>
        <v>45850</v>
      </c>
      <c r="N26" s="25" t="n">
        <f aca="false">DATE($A$4,$A27,N27)</f>
        <v>45851</v>
      </c>
      <c r="O26" s="25" t="n">
        <f aca="false">DATE($A$4,$A27,O27)</f>
        <v>45852</v>
      </c>
      <c r="P26" s="25" t="n">
        <f aca="false">DATE($A$4,$A27,P27)</f>
        <v>45853</v>
      </c>
      <c r="Q26" s="25" t="n">
        <f aca="false">DATE($A$4,$A27,Q27)</f>
        <v>45854</v>
      </c>
      <c r="R26" s="25" t="n">
        <f aca="false">DATE($A$4,$A27,R27)</f>
        <v>45855</v>
      </c>
      <c r="S26" s="25" t="n">
        <f aca="false">DATE($A$4,$A27,S27)</f>
        <v>45856</v>
      </c>
      <c r="T26" s="25" t="n">
        <f aca="false">DATE($A$4,$A27,T27)</f>
        <v>45857</v>
      </c>
      <c r="U26" s="25" t="n">
        <f aca="false">DATE($A$4,$A27,U27)</f>
        <v>45858</v>
      </c>
      <c r="V26" s="25" t="n">
        <f aca="false">DATE($A$4,$A27,V27)</f>
        <v>45859</v>
      </c>
      <c r="W26" s="25" t="n">
        <f aca="false">DATE($A$4,$A27,W27)</f>
        <v>45860</v>
      </c>
      <c r="X26" s="25" t="n">
        <f aca="false">DATE($A$4,$A27,X27)</f>
        <v>45861</v>
      </c>
      <c r="Y26" s="25" t="n">
        <f aca="false">DATE($A$4,$A27,Y27)</f>
        <v>45862</v>
      </c>
      <c r="Z26" s="25" t="n">
        <f aca="false">DATE($A$4,$A27,Z27)</f>
        <v>45863</v>
      </c>
      <c r="AA26" s="25" t="n">
        <f aca="false">DATE($A$4,$A27,AA27)</f>
        <v>45864</v>
      </c>
      <c r="AB26" s="25" t="n">
        <f aca="false">DATE($A$4,$A27,AB27)</f>
        <v>45865</v>
      </c>
      <c r="AC26" s="25" t="n">
        <f aca="false">DATE($A$4,$A27,AC27)</f>
        <v>45866</v>
      </c>
      <c r="AD26" s="25" t="n">
        <f aca="false">DATE($A$4,$A27,AD27)</f>
        <v>45867</v>
      </c>
      <c r="AE26" s="25" t="n">
        <f aca="false">DATE($A$4,$A27,AE27)</f>
        <v>45868</v>
      </c>
      <c r="AF26" s="25" t="n">
        <f aca="false">DATE($A$4,$A27,AF27)</f>
        <v>45869</v>
      </c>
    </row>
    <row r="27" customFormat="false" ht="18.75" hidden="false" customHeight="false" outlineLevel="0" collapsed="false">
      <c r="A27" s="26" t="n">
        <v>7</v>
      </c>
      <c r="B27" s="27" t="n">
        <v>1</v>
      </c>
      <c r="C27" s="28" t="n">
        <v>2</v>
      </c>
      <c r="D27" s="28" t="n">
        <v>3</v>
      </c>
      <c r="E27" s="28" t="n">
        <v>4</v>
      </c>
      <c r="F27" s="28" t="n">
        <v>5</v>
      </c>
      <c r="G27" s="28" t="n">
        <v>6</v>
      </c>
      <c r="H27" s="28" t="n">
        <v>7</v>
      </c>
      <c r="I27" s="28" t="n">
        <v>8</v>
      </c>
      <c r="J27" s="28" t="n">
        <v>9</v>
      </c>
      <c r="K27" s="28" t="n">
        <v>10</v>
      </c>
      <c r="L27" s="28" t="n">
        <v>11</v>
      </c>
      <c r="M27" s="28" t="n">
        <v>12</v>
      </c>
      <c r="N27" s="28" t="n">
        <v>13</v>
      </c>
      <c r="O27" s="28" t="n">
        <v>14</v>
      </c>
      <c r="P27" s="28" t="n">
        <v>15</v>
      </c>
      <c r="Q27" s="28" t="n">
        <v>16</v>
      </c>
      <c r="R27" s="28" t="n">
        <v>17</v>
      </c>
      <c r="S27" s="28" t="n">
        <v>18</v>
      </c>
      <c r="T27" s="28" t="n">
        <v>19</v>
      </c>
      <c r="U27" s="28" t="n">
        <v>20</v>
      </c>
      <c r="V27" s="28" t="n">
        <v>21</v>
      </c>
      <c r="W27" s="28" t="n">
        <v>22</v>
      </c>
      <c r="X27" s="28" t="n">
        <v>23</v>
      </c>
      <c r="Y27" s="28" t="n">
        <v>24</v>
      </c>
      <c r="Z27" s="28" t="n">
        <v>25</v>
      </c>
      <c r="AA27" s="28" t="n">
        <v>26</v>
      </c>
      <c r="AB27" s="28" t="n">
        <v>27</v>
      </c>
      <c r="AC27" s="28" t="n">
        <v>28</v>
      </c>
      <c r="AD27" s="28" t="n">
        <v>29</v>
      </c>
      <c r="AE27" s="28" t="n">
        <v>30</v>
      </c>
      <c r="AF27" s="54" t="n">
        <v>31</v>
      </c>
      <c r="AH27" s="30" t="s">
        <v>11</v>
      </c>
      <c r="AI27" s="31" t="n">
        <f aca="false">COUNTIF(B30:AF30,"○")+AI28</f>
        <v>0</v>
      </c>
    </row>
    <row r="28" customFormat="false" ht="18.75" hidden="false" customHeight="false" outlineLevel="0" collapsed="false">
      <c r="A28" s="26"/>
      <c r="B28" s="32" t="str">
        <f aca="false">TEXT(B26,"aaa")</f>
        <v>火</v>
      </c>
      <c r="C28" s="20" t="str">
        <f aca="false">TEXT(C26,"aaa")</f>
        <v>水</v>
      </c>
      <c r="D28" s="20" t="str">
        <f aca="false">TEXT(D26,"aaa")</f>
        <v>木</v>
      </c>
      <c r="E28" s="20" t="str">
        <f aca="false">TEXT(E26,"aaa")</f>
        <v>金</v>
      </c>
      <c r="F28" s="20" t="str">
        <f aca="false">TEXT(F26,"aaa")</f>
        <v>土</v>
      </c>
      <c r="G28" s="20" t="str">
        <f aca="false">TEXT(G26,"aaa")</f>
        <v>日</v>
      </c>
      <c r="H28" s="20" t="str">
        <f aca="false">TEXT(H26,"aaa")</f>
        <v>月</v>
      </c>
      <c r="I28" s="20" t="str">
        <f aca="false">TEXT(I26,"aaa")</f>
        <v>火</v>
      </c>
      <c r="J28" s="20" t="str">
        <f aca="false">TEXT(J26,"aaa")</f>
        <v>水</v>
      </c>
      <c r="K28" s="20" t="str">
        <f aca="false">TEXT(K26,"aaa")</f>
        <v>木</v>
      </c>
      <c r="L28" s="20" t="str">
        <f aca="false">TEXT(L26,"aaa")</f>
        <v>金</v>
      </c>
      <c r="M28" s="20" t="str">
        <f aca="false">TEXT(M26,"aaa")</f>
        <v>土</v>
      </c>
      <c r="N28" s="20" t="str">
        <f aca="false">TEXT(N26,"aaa")</f>
        <v>日</v>
      </c>
      <c r="O28" s="20" t="str">
        <f aca="false">TEXT(O26,"aaa")</f>
        <v>月</v>
      </c>
      <c r="P28" s="20" t="str">
        <f aca="false">TEXT(P26,"aaa")</f>
        <v>火</v>
      </c>
      <c r="Q28" s="20" t="str">
        <f aca="false">TEXT(Q26,"aaa")</f>
        <v>水</v>
      </c>
      <c r="R28" s="20" t="str">
        <f aca="false">TEXT(R26,"aaa")</f>
        <v>木</v>
      </c>
      <c r="S28" s="20" t="str">
        <f aca="false">TEXT(S26,"aaa")</f>
        <v>金</v>
      </c>
      <c r="T28" s="20" t="str">
        <f aca="false">TEXT(T26,"aaa")</f>
        <v>土</v>
      </c>
      <c r="U28" s="20" t="str">
        <f aca="false">TEXT(U26,"aaa")</f>
        <v>日</v>
      </c>
      <c r="V28" s="20" t="str">
        <f aca="false">TEXT(V26,"aaa")</f>
        <v>月</v>
      </c>
      <c r="W28" s="20" t="str">
        <f aca="false">TEXT(W26,"aaa")</f>
        <v>火</v>
      </c>
      <c r="X28" s="20" t="str">
        <f aca="false">TEXT(X26,"aaa")</f>
        <v>水</v>
      </c>
      <c r="Y28" s="20" t="str">
        <f aca="false">TEXT(Y26,"aaa")</f>
        <v>木</v>
      </c>
      <c r="Z28" s="20" t="str">
        <f aca="false">TEXT(Z26,"aaa")</f>
        <v>金</v>
      </c>
      <c r="AA28" s="20" t="str">
        <f aca="false">TEXT(AA26,"aaa")</f>
        <v>土</v>
      </c>
      <c r="AB28" s="20" t="str">
        <f aca="false">TEXT(AB26,"aaa")</f>
        <v>日</v>
      </c>
      <c r="AC28" s="20" t="str">
        <f aca="false">TEXT(AC26,"aaa")</f>
        <v>月</v>
      </c>
      <c r="AD28" s="20" t="str">
        <f aca="false">TEXT(AD26,"aaa")</f>
        <v>火</v>
      </c>
      <c r="AE28" s="20" t="str">
        <f aca="false">TEXT(AE26,"aaa")</f>
        <v>水</v>
      </c>
      <c r="AF28" s="55" t="str">
        <f aca="false">TEXT(AF26,"aaa")</f>
        <v>木</v>
      </c>
      <c r="AH28" s="34" t="s">
        <v>17</v>
      </c>
      <c r="AI28" s="35" t="n">
        <f aca="false">COUNTIF(B30:AF30,"休")</f>
        <v>0</v>
      </c>
    </row>
    <row r="29" customFormat="false" ht="19.5" hidden="false" customHeight="false" outlineLevel="0" collapsed="false">
      <c r="A29" s="26"/>
      <c r="B29" s="36" t="str">
        <f aca="false">IF(COUNTIF(syukujitsu!$A$23:$A$53,2025年度!B26)&gt;0,"祝日","-")</f>
        <v>-</v>
      </c>
      <c r="C29" s="37" t="str">
        <f aca="false">IF(COUNTIF(syukujitsu!$A$23:$A$53,2025年度!C26)&gt;0,"祝日","-")</f>
        <v>-</v>
      </c>
      <c r="D29" s="37" t="str">
        <f aca="false">IF(COUNTIF(syukujitsu!$A$23:$A$53,2025年度!D26)&gt;0,"祝日","-")</f>
        <v>-</v>
      </c>
      <c r="E29" s="37" t="str">
        <f aca="false">IF(COUNTIF(syukujitsu!$A$23:$A$53,2025年度!E26)&gt;0,"祝日","-")</f>
        <v>-</v>
      </c>
      <c r="F29" s="37" t="str">
        <f aca="false">IF(COUNTIF(syukujitsu!$A$23:$A$53,2025年度!F26)&gt;0,"祝日","-")</f>
        <v>-</v>
      </c>
      <c r="G29" s="37" t="str">
        <f aca="false">IF(COUNTIF(syukujitsu!$A$23:$A$53,2025年度!G26)&gt;0,"祝日","-")</f>
        <v>-</v>
      </c>
      <c r="H29" s="37" t="str">
        <f aca="false">IF(COUNTIF(syukujitsu!$A$23:$A$53,2025年度!H26)&gt;0,"祝日","-")</f>
        <v>-</v>
      </c>
      <c r="I29" s="37" t="str">
        <f aca="false">IF(COUNTIF(syukujitsu!$A$23:$A$53,2025年度!I26)&gt;0,"祝日","-")</f>
        <v>-</v>
      </c>
      <c r="J29" s="37" t="str">
        <f aca="false">IF(COUNTIF(syukujitsu!$A$23:$A$53,2025年度!J26)&gt;0,"祝日","-")</f>
        <v>-</v>
      </c>
      <c r="K29" s="37" t="str">
        <f aca="false">IF(COUNTIF(syukujitsu!$A$23:$A$53,2025年度!K26)&gt;0,"祝日","-")</f>
        <v>-</v>
      </c>
      <c r="L29" s="37" t="str">
        <f aca="false">IF(COUNTIF(syukujitsu!$A$23:$A$53,2025年度!L26)&gt;0,"祝日","-")</f>
        <v>-</v>
      </c>
      <c r="M29" s="37" t="str">
        <f aca="false">IF(COUNTIF(syukujitsu!$A$23:$A$53,2025年度!M26)&gt;0,"祝日","-")</f>
        <v>-</v>
      </c>
      <c r="N29" s="37" t="str">
        <f aca="false">IF(COUNTIF(syukujitsu!$A$23:$A$53,2025年度!N26)&gt;0,"祝日","-")</f>
        <v>-</v>
      </c>
      <c r="O29" s="37" t="str">
        <f aca="false">IF(COUNTIF(syukujitsu!$A$23:$A$53,2025年度!O26)&gt;0,"祝日","-")</f>
        <v>-</v>
      </c>
      <c r="P29" s="37" t="str">
        <f aca="false">IF(COUNTIF(syukujitsu!$A$23:$A$53,2025年度!P26)&gt;0,"祝日","-")</f>
        <v>-</v>
      </c>
      <c r="Q29" s="37" t="str">
        <f aca="false">IF(COUNTIF(syukujitsu!$A$23:$A$53,2025年度!Q26)&gt;0,"祝日","-")</f>
        <v>-</v>
      </c>
      <c r="R29" s="37" t="str">
        <f aca="false">IF(COUNTIF(syukujitsu!$A$23:$A$53,2025年度!R26)&gt;0,"祝日","-")</f>
        <v>-</v>
      </c>
      <c r="S29" s="37" t="str">
        <f aca="false">IF(COUNTIF(syukujitsu!$A$23:$A$53,2025年度!S26)&gt;0,"祝日","-")</f>
        <v>-</v>
      </c>
      <c r="T29" s="37" t="str">
        <f aca="false">IF(COUNTIF(syukujitsu!$A$23:$A$53,2025年度!T26)&gt;0,"祝日","-")</f>
        <v>-</v>
      </c>
      <c r="U29" s="37" t="str">
        <f aca="false">IF(COUNTIF(syukujitsu!$A$23:$A$53,2025年度!U26)&gt;0,"祝日","-")</f>
        <v>-</v>
      </c>
      <c r="V29" s="37" t="str">
        <f aca="false">IF(COUNTIF(syukujitsu!$A$23:$A$53,2025年度!V26)&gt;0,"祝日","-")</f>
        <v>祝日</v>
      </c>
      <c r="W29" s="37" t="str">
        <f aca="false">IF(COUNTIF(syukujitsu!$A$23:$A$53,2025年度!W26)&gt;0,"祝日","-")</f>
        <v>-</v>
      </c>
      <c r="X29" s="37" t="str">
        <f aca="false">IF(COUNTIF(syukujitsu!$A$23:$A$53,2025年度!X26)&gt;0,"祝日","-")</f>
        <v>-</v>
      </c>
      <c r="Y29" s="37" t="str">
        <f aca="false">IF(COUNTIF(syukujitsu!$A$23:$A$53,2025年度!Y26)&gt;0,"祝日","-")</f>
        <v>-</v>
      </c>
      <c r="Z29" s="37" t="str">
        <f aca="false">IF(COUNTIF(syukujitsu!$A$23:$A$53,2025年度!Z26)&gt;0,"祝日","-")</f>
        <v>-</v>
      </c>
      <c r="AA29" s="37" t="str">
        <f aca="false">IF(COUNTIF(syukujitsu!$A$23:$A$53,2025年度!AA26)&gt;0,"祝日","-")</f>
        <v>-</v>
      </c>
      <c r="AB29" s="37" t="str">
        <f aca="false">IF(COUNTIF(syukujitsu!$A$23:$A$53,2025年度!AB26)&gt;0,"祝日","-")</f>
        <v>-</v>
      </c>
      <c r="AC29" s="37" t="str">
        <f aca="false">IF(COUNTIF(syukujitsu!$A$23:$A$53,2025年度!AC26)&gt;0,"祝日","-")</f>
        <v>-</v>
      </c>
      <c r="AD29" s="37" t="str">
        <f aca="false">IF(COUNTIF(syukujitsu!$A$23:$A$53,2025年度!AD26)&gt;0,"祝日","-")</f>
        <v>-</v>
      </c>
      <c r="AE29" s="37" t="str">
        <f aca="false">IF(COUNTIF(syukujitsu!$A$23:$A$53,2025年度!AE26)&gt;0,"祝日","-")</f>
        <v>-</v>
      </c>
      <c r="AF29" s="56" t="str">
        <f aca="false">IF(COUNTIF(syukujitsu!$A$23:$A$53,2025年度!AF26)&gt;0,"祝日","-")</f>
        <v>-</v>
      </c>
      <c r="AH29" s="34" t="s">
        <v>18</v>
      </c>
      <c r="AI29" s="39" t="str">
        <f aca="false">IFERROR(ROUND(AI28/AI27*100,1),"-")</f>
        <v>-</v>
      </c>
    </row>
    <row r="30" customFormat="false" ht="19.5" hidden="false" customHeight="false" outlineLevel="0" collapsed="false">
      <c r="A30" s="40" t="s">
        <v>11</v>
      </c>
      <c r="B30" s="41" t="str">
        <f aca="false">IF(B26&lt;$B$2,"×",IF(B26&gt;$H$2,"×",IF(B28="土","休",IF(B28="日","休","○"))))</f>
        <v>×</v>
      </c>
      <c r="C30" s="42" t="str">
        <f aca="false">IF(C26&lt;$B$2,"×",IF(C26&gt;$H$2,"×",IF(C28="土","休",IF(C28="日","休","○"))))</f>
        <v>×</v>
      </c>
      <c r="D30" s="42" t="str">
        <f aca="false">IF(D26&lt;$B$2,"×",IF(D26&gt;$H$2,"×",IF(D28="土","休",IF(D28="日","休","○"))))</f>
        <v>×</v>
      </c>
      <c r="E30" s="42" t="str">
        <f aca="false">IF(E26&lt;$B$2,"×",IF(E26&gt;$H$2,"×",IF(E28="土","休",IF(E28="日","休","○"))))</f>
        <v>×</v>
      </c>
      <c r="F30" s="42" t="str">
        <f aca="false">IF(F26&lt;$B$2,"×",IF(F26&gt;$H$2,"×",IF(F28="土","休",IF(F28="日","休","○"))))</f>
        <v>×</v>
      </c>
      <c r="G30" s="42" t="str">
        <f aca="false">IF(G26&lt;$B$2,"×",IF(G26&gt;$H$2,"×",IF(G28="土","休",IF(G28="日","休","○"))))</f>
        <v>×</v>
      </c>
      <c r="H30" s="42" t="str">
        <f aca="false">IF(H26&lt;$B$2,"×",IF(H26&gt;$H$2,"×",IF(H28="土","休",IF(H28="日","休","○"))))</f>
        <v>×</v>
      </c>
      <c r="I30" s="42" t="str">
        <f aca="false">IF(I26&lt;$B$2,"×",IF(I26&gt;$H$2,"×",IF(I28="土","休",IF(I28="日","休","○"))))</f>
        <v>×</v>
      </c>
      <c r="J30" s="42" t="str">
        <f aca="false">IF(J26&lt;$B$2,"×",IF(J26&gt;$H$2,"×",IF(J28="土","休",IF(J28="日","休","○"))))</f>
        <v>×</v>
      </c>
      <c r="K30" s="42" t="str">
        <f aca="false">IF(K26&lt;$B$2,"×",IF(K26&gt;$H$2,"×",IF(K28="土","休",IF(K28="日","休","○"))))</f>
        <v>×</v>
      </c>
      <c r="L30" s="42" t="str">
        <f aca="false">IF(L26&lt;$B$2,"×",IF(L26&gt;$H$2,"×",IF(L28="土","休",IF(L28="日","休","○"))))</f>
        <v>×</v>
      </c>
      <c r="M30" s="42" t="str">
        <f aca="false">IF(M26&lt;$B$2,"×",IF(M26&gt;$H$2,"×",IF(M28="土","休",IF(M28="日","休","○"))))</f>
        <v>×</v>
      </c>
      <c r="N30" s="42" t="str">
        <f aca="false">IF(N26&lt;$B$2,"×",IF(N26&gt;$H$2,"×",IF(N28="土","休",IF(N28="日","休","○"))))</f>
        <v>×</v>
      </c>
      <c r="O30" s="42" t="str">
        <f aca="false">IF(O26&lt;$B$2,"×",IF(O26&gt;$H$2,"×",IF(O28="土","休",IF(O28="日","休","○"))))</f>
        <v>×</v>
      </c>
      <c r="P30" s="42" t="str">
        <f aca="false">IF(P26&lt;$B$2,"×",IF(P26&gt;$H$2,"×",IF(P28="土","休",IF(P28="日","休","○"))))</f>
        <v>×</v>
      </c>
      <c r="Q30" s="42" t="str">
        <f aca="false">IF(Q26&lt;$B$2,"×",IF(Q26&gt;$H$2,"×",IF(Q28="土","休",IF(Q28="日","休","○"))))</f>
        <v>×</v>
      </c>
      <c r="R30" s="42" t="str">
        <f aca="false">IF(R26&lt;$B$2,"×",IF(R26&gt;$H$2,"×",IF(R28="土","休",IF(R28="日","休","○"))))</f>
        <v>×</v>
      </c>
      <c r="S30" s="42" t="str">
        <f aca="false">IF(S26&lt;$B$2,"×",IF(S26&gt;$H$2,"×",IF(S28="土","休",IF(S28="日","休","○"))))</f>
        <v>×</v>
      </c>
      <c r="T30" s="42" t="str">
        <f aca="false">IF(T26&lt;$B$2,"×",IF(T26&gt;$H$2,"×",IF(T28="土","休",IF(T28="日","休","○"))))</f>
        <v>×</v>
      </c>
      <c r="U30" s="42" t="str">
        <f aca="false">IF(U26&lt;$B$2,"×",IF(U26&gt;$H$2,"×",IF(U28="土","休",IF(U28="日","休","○"))))</f>
        <v>×</v>
      </c>
      <c r="V30" s="42" t="str">
        <f aca="false">IF(V26&lt;$B$2,"×",IF(V26&gt;$H$2,"×",IF(V28="土","休",IF(V28="日","休","○"))))</f>
        <v>×</v>
      </c>
      <c r="W30" s="42" t="str">
        <f aca="false">IF(W26&lt;$B$2,"×",IF(W26&gt;$H$2,"×",IF(W28="土","休",IF(W28="日","休","○"))))</f>
        <v>×</v>
      </c>
      <c r="X30" s="42" t="str">
        <f aca="false">IF(X26&lt;$B$2,"×",IF(X26&gt;$H$2,"×",IF(X28="土","休",IF(X28="日","休","○"))))</f>
        <v>×</v>
      </c>
      <c r="Y30" s="42" t="str">
        <f aca="false">IF(Y26&lt;$B$2,"×",IF(Y26&gt;$H$2,"×",IF(Y28="土","休",IF(Y28="日","休","○"))))</f>
        <v>×</v>
      </c>
      <c r="Z30" s="42" t="str">
        <f aca="false">IF(Z26&lt;$B$2,"×",IF(Z26&gt;$H$2,"×",IF(Z28="土","休",IF(Z28="日","休","○"))))</f>
        <v>×</v>
      </c>
      <c r="AA30" s="42" t="str">
        <f aca="false">IF(AA26&lt;$B$2,"×",IF(AA26&gt;$H$2,"×",IF(AA28="土","休",IF(AA28="日","休","○"))))</f>
        <v>×</v>
      </c>
      <c r="AB30" s="42" t="str">
        <f aca="false">IF(AB26&lt;$B$2,"×",IF(AB26&gt;$H$2,"×",IF(AB28="土","休",IF(AB28="日","休","○"))))</f>
        <v>×</v>
      </c>
      <c r="AC30" s="42" t="str">
        <f aca="false">IF(AC26&lt;$B$2,"×",IF(AC26&gt;$H$2,"×",IF(AC28="土","休",IF(AC28="日","休","○"))))</f>
        <v>×</v>
      </c>
      <c r="AD30" s="42" t="str">
        <f aca="false">IF(AD26&lt;$B$2,"×",IF(AD26&gt;$H$2,"×",IF(AD28="土","休",IF(AD28="日","休","○"))))</f>
        <v>×</v>
      </c>
      <c r="AE30" s="42" t="str">
        <f aca="false">IF(AE26&lt;$B$2,"×",IF(AE26&gt;$H$2,"×",IF(AE28="土","休",IF(AE28="日","休","○"))))</f>
        <v>×</v>
      </c>
      <c r="AF30" s="57" t="str">
        <f aca="false">IF(AF26&lt;$B$2,"×",IF(AF26&gt;$H$2,"×",IF(AF28="土","休",IF(AF28="日","休","○"))))</f>
        <v>×</v>
      </c>
      <c r="AH30" s="34" t="s">
        <v>19</v>
      </c>
      <c r="AI30" s="35" t="n">
        <f aca="false">COUNTIF(B31:AF31,"休")</f>
        <v>0</v>
      </c>
    </row>
    <row r="31" customFormat="false" ht="19.5" hidden="false" customHeight="false" outlineLevel="0" collapsed="false">
      <c r="A31" s="44" t="s">
        <v>20</v>
      </c>
      <c r="B31" s="58" t="str">
        <f aca="false">IF(B30="×","-","")</f>
        <v>-</v>
      </c>
      <c r="C31" s="18" t="str">
        <f aca="false">IF(C30="×","-","")</f>
        <v>-</v>
      </c>
      <c r="D31" s="18" t="str">
        <f aca="false">IF(D30="×","-","")</f>
        <v>-</v>
      </c>
      <c r="E31" s="18" t="str">
        <f aca="false">IF(E30="×","-","")</f>
        <v>-</v>
      </c>
      <c r="F31" s="18" t="str">
        <f aca="false">IF(F30="×","-","")</f>
        <v>-</v>
      </c>
      <c r="G31" s="18" t="str">
        <f aca="false">IF(G30="×","-","")</f>
        <v>-</v>
      </c>
      <c r="H31" s="18" t="str">
        <f aca="false">IF(H30="×","-","")</f>
        <v>-</v>
      </c>
      <c r="I31" s="18" t="str">
        <f aca="false">IF(I30="×","-","")</f>
        <v>-</v>
      </c>
      <c r="J31" s="18" t="str">
        <f aca="false">IF(J30="×","-","")</f>
        <v>-</v>
      </c>
      <c r="K31" s="18" t="str">
        <f aca="false">IF(K30="×","-","")</f>
        <v>-</v>
      </c>
      <c r="L31" s="18" t="str">
        <f aca="false">IF(L30="×","-","")</f>
        <v>-</v>
      </c>
      <c r="M31" s="18" t="str">
        <f aca="false">IF(M30="×","-","")</f>
        <v>-</v>
      </c>
      <c r="N31" s="18" t="str">
        <f aca="false">IF(N30="×","-","")</f>
        <v>-</v>
      </c>
      <c r="O31" s="18" t="str">
        <f aca="false">IF(O30="×","-","")</f>
        <v>-</v>
      </c>
      <c r="P31" s="18" t="str">
        <f aca="false">IF(P30="×","-","")</f>
        <v>-</v>
      </c>
      <c r="Q31" s="18" t="str">
        <f aca="false">IF(Q30="×","-","")</f>
        <v>-</v>
      </c>
      <c r="R31" s="18" t="str">
        <f aca="false">IF(R30="×","-","")</f>
        <v>-</v>
      </c>
      <c r="S31" s="18" t="str">
        <f aca="false">IF(S30="×","-","")</f>
        <v>-</v>
      </c>
      <c r="T31" s="18" t="str">
        <f aca="false">IF(T30="×","-","")</f>
        <v>-</v>
      </c>
      <c r="U31" s="18" t="str">
        <f aca="false">IF(U30="×","-","")</f>
        <v>-</v>
      </c>
      <c r="V31" s="18" t="str">
        <f aca="false">IF(V30="×","-","")</f>
        <v>-</v>
      </c>
      <c r="W31" s="18" t="str">
        <f aca="false">IF(W30="×","-","")</f>
        <v>-</v>
      </c>
      <c r="X31" s="18" t="str">
        <f aca="false">IF(X30="×","-","")</f>
        <v>-</v>
      </c>
      <c r="Y31" s="18" t="str">
        <f aca="false">IF(Y30="×","-","")</f>
        <v>-</v>
      </c>
      <c r="Z31" s="18" t="str">
        <f aca="false">IF(Z30="×","-","")</f>
        <v>-</v>
      </c>
      <c r="AA31" s="18" t="str">
        <f aca="false">IF(AA30="×","-","")</f>
        <v>-</v>
      </c>
      <c r="AB31" s="18" t="str">
        <f aca="false">IF(AB30="×","-","")</f>
        <v>-</v>
      </c>
      <c r="AC31" s="18" t="str">
        <f aca="false">IF(AC30="×","-","")</f>
        <v>-</v>
      </c>
      <c r="AD31" s="18" t="str">
        <f aca="false">IF(AD30="×","-","")</f>
        <v>-</v>
      </c>
      <c r="AE31" s="18" t="str">
        <f aca="false">IF(AE30="×","-","")</f>
        <v>-</v>
      </c>
      <c r="AF31" s="59" t="str">
        <f aca="false">IF(AF30="×","-","")</f>
        <v>-</v>
      </c>
      <c r="AH31" s="45" t="s">
        <v>14</v>
      </c>
      <c r="AI31" s="46" t="str">
        <f aca="false">IFERROR(ROUND(AI30/AI27*100,1),"-")</f>
        <v>-</v>
      </c>
    </row>
    <row r="32" customFormat="false" ht="20.25" hidden="false" customHeight="false" outlineLevel="0" collapsed="false">
      <c r="A32" s="47" t="s">
        <v>21</v>
      </c>
      <c r="B32" s="60" t="str">
        <f aca="false">AC25</f>
        <v>-</v>
      </c>
      <c r="C32" s="60"/>
      <c r="D32" s="60"/>
      <c r="E32" s="60"/>
      <c r="F32" s="49" t="str">
        <f aca="false">IF(COUNTIF(F30:L30,"○")=0,"-",IF(COUNTIF(F31:L31,"休")&gt;=COUNTIF(F30:L30,"休"),"OK","NG"))</f>
        <v>-</v>
      </c>
      <c r="G32" s="49"/>
      <c r="H32" s="49"/>
      <c r="I32" s="49"/>
      <c r="J32" s="49"/>
      <c r="K32" s="49"/>
      <c r="L32" s="49"/>
      <c r="M32" s="49" t="str">
        <f aca="false">IF(COUNTIF(M30:S30,"○")=0,"-",IF(COUNTIF(M31:S31,"休")&gt;=COUNTIF(M30:S30,"休"),"OK","NG"))</f>
        <v>-</v>
      </c>
      <c r="N32" s="49"/>
      <c r="O32" s="49"/>
      <c r="P32" s="49"/>
      <c r="Q32" s="49"/>
      <c r="R32" s="49"/>
      <c r="S32" s="49"/>
      <c r="T32" s="49" t="str">
        <f aca="false">IF(COUNTIF(T30:Z30,"○")=0,"-",IF(COUNTIF(T31:Z31,"休")&gt;=COUNTIF(T30:Z30,"休"),"OK","NG"))</f>
        <v>-</v>
      </c>
      <c r="U32" s="49"/>
      <c r="V32" s="49"/>
      <c r="W32" s="49"/>
      <c r="X32" s="49"/>
      <c r="Y32" s="49"/>
      <c r="Z32" s="49"/>
      <c r="AA32" s="50" t="str">
        <f aca="false">IF(COUNTIF(AA30:AF30,"×")+COUNTIF(B37,"×")=7,"-",IF((COUNTIF(AA31:AF31,"休")+COUNTIF(B38,"休"))&gt;=(COUNTIF(AA30:AF30,"休")+COUNTIF(B37,"休")),"OK","NG"))</f>
        <v>-</v>
      </c>
      <c r="AB32" s="50"/>
      <c r="AC32" s="50"/>
      <c r="AD32" s="50"/>
      <c r="AE32" s="50"/>
      <c r="AF32" s="50"/>
      <c r="AH32" s="52" t="s">
        <v>22</v>
      </c>
      <c r="AI32" s="53" t="str">
        <f aca="false">IFERROR(IF(AI27=0,"-",IF(AI29&gt;=28.5,IF(AI31&gt;=28.5,"OK","NG"),IF(AI31&gt;=AI29,"OK","NG"))),"-")</f>
        <v>-</v>
      </c>
    </row>
    <row r="33" customFormat="false" ht="19.5" hidden="false" customHeight="false" outlineLevel="0" collapsed="false">
      <c r="A33" s="24"/>
      <c r="B33" s="25" t="n">
        <f aca="false">DATE($A$4,$A34,B34)</f>
        <v>45870</v>
      </c>
      <c r="C33" s="25" t="n">
        <f aca="false">DATE($A$4,$A34,C34)</f>
        <v>45871</v>
      </c>
      <c r="D33" s="25" t="n">
        <f aca="false">DATE($A$4,$A34,D34)</f>
        <v>45872</v>
      </c>
      <c r="E33" s="25" t="n">
        <f aca="false">DATE($A$4,$A34,E34)</f>
        <v>45873</v>
      </c>
      <c r="F33" s="25" t="n">
        <f aca="false">DATE($A$4,$A34,F34)</f>
        <v>45874</v>
      </c>
      <c r="G33" s="25" t="n">
        <f aca="false">DATE($A$4,$A34,G34)</f>
        <v>45875</v>
      </c>
      <c r="H33" s="25" t="n">
        <f aca="false">DATE($A$4,$A34,H34)</f>
        <v>45876</v>
      </c>
      <c r="I33" s="25" t="n">
        <f aca="false">DATE($A$4,$A34,I34)</f>
        <v>45877</v>
      </c>
      <c r="J33" s="25" t="n">
        <f aca="false">DATE($A$4,$A34,J34)</f>
        <v>45878</v>
      </c>
      <c r="K33" s="25" t="n">
        <f aca="false">DATE($A$4,$A34,K34)</f>
        <v>45879</v>
      </c>
      <c r="L33" s="25" t="n">
        <f aca="false">DATE($A$4,$A34,L34)</f>
        <v>45880</v>
      </c>
      <c r="M33" s="25" t="n">
        <f aca="false">DATE($A$4,$A34,M34)</f>
        <v>45881</v>
      </c>
      <c r="N33" s="25" t="n">
        <f aca="false">DATE($A$4,$A34,N34)</f>
        <v>45882</v>
      </c>
      <c r="O33" s="25" t="n">
        <f aca="false">DATE($A$4,$A34,O34)</f>
        <v>45883</v>
      </c>
      <c r="P33" s="25" t="n">
        <f aca="false">DATE($A$4,$A34,P34)</f>
        <v>45884</v>
      </c>
      <c r="Q33" s="25" t="n">
        <f aca="false">DATE($A$4,$A34,Q34)</f>
        <v>45885</v>
      </c>
      <c r="R33" s="25" t="n">
        <f aca="false">DATE($A$4,$A34,R34)</f>
        <v>45886</v>
      </c>
      <c r="S33" s="25" t="n">
        <f aca="false">DATE($A$4,$A34,S34)</f>
        <v>45887</v>
      </c>
      <c r="T33" s="25" t="n">
        <f aca="false">DATE($A$4,$A34,T34)</f>
        <v>45888</v>
      </c>
      <c r="U33" s="25" t="n">
        <f aca="false">DATE($A$4,$A34,U34)</f>
        <v>45889</v>
      </c>
      <c r="V33" s="25" t="n">
        <f aca="false">DATE($A$4,$A34,V34)</f>
        <v>45890</v>
      </c>
      <c r="W33" s="25" t="n">
        <f aca="false">DATE($A$4,$A34,W34)</f>
        <v>45891</v>
      </c>
      <c r="X33" s="25" t="n">
        <f aca="false">DATE($A$4,$A34,X34)</f>
        <v>45892</v>
      </c>
      <c r="Y33" s="25" t="n">
        <f aca="false">DATE($A$4,$A34,Y34)</f>
        <v>45893</v>
      </c>
      <c r="Z33" s="25" t="n">
        <f aca="false">DATE($A$4,$A34,Z34)</f>
        <v>45894</v>
      </c>
      <c r="AA33" s="25" t="n">
        <f aca="false">DATE($A$4,$A34,AA34)</f>
        <v>45895</v>
      </c>
      <c r="AB33" s="25" t="n">
        <f aca="false">DATE($A$4,$A34,AB34)</f>
        <v>45896</v>
      </c>
      <c r="AC33" s="25" t="n">
        <f aca="false">DATE($A$4,$A34,AC34)</f>
        <v>45897</v>
      </c>
      <c r="AD33" s="25" t="n">
        <f aca="false">DATE($A$4,$A34,AD34)</f>
        <v>45898</v>
      </c>
      <c r="AE33" s="25" t="n">
        <f aca="false">DATE($A$4,$A34,AE34)</f>
        <v>45899</v>
      </c>
      <c r="AF33" s="25" t="n">
        <f aca="false">DATE($A$4,$A34,AF34)</f>
        <v>45900</v>
      </c>
    </row>
    <row r="34" customFormat="false" ht="18.75" hidden="false" customHeight="false" outlineLevel="0" collapsed="false">
      <c r="A34" s="26" t="n">
        <v>8</v>
      </c>
      <c r="B34" s="27" t="n">
        <v>1</v>
      </c>
      <c r="C34" s="28" t="n">
        <v>2</v>
      </c>
      <c r="D34" s="28" t="n">
        <v>3</v>
      </c>
      <c r="E34" s="28" t="n">
        <v>4</v>
      </c>
      <c r="F34" s="28" t="n">
        <v>5</v>
      </c>
      <c r="G34" s="28" t="n">
        <v>6</v>
      </c>
      <c r="H34" s="28" t="n">
        <v>7</v>
      </c>
      <c r="I34" s="28" t="n">
        <v>8</v>
      </c>
      <c r="J34" s="28" t="n">
        <v>9</v>
      </c>
      <c r="K34" s="28" t="n">
        <v>10</v>
      </c>
      <c r="L34" s="28" t="n">
        <v>11</v>
      </c>
      <c r="M34" s="28" t="n">
        <v>12</v>
      </c>
      <c r="N34" s="28" t="n">
        <v>13</v>
      </c>
      <c r="O34" s="28" t="n">
        <v>14</v>
      </c>
      <c r="P34" s="28" t="n">
        <v>15</v>
      </c>
      <c r="Q34" s="28" t="n">
        <v>16</v>
      </c>
      <c r="R34" s="28" t="n">
        <v>17</v>
      </c>
      <c r="S34" s="28" t="n">
        <v>18</v>
      </c>
      <c r="T34" s="28" t="n">
        <v>19</v>
      </c>
      <c r="U34" s="28" t="n">
        <v>20</v>
      </c>
      <c r="V34" s="28" t="n">
        <v>21</v>
      </c>
      <c r="W34" s="28" t="n">
        <v>22</v>
      </c>
      <c r="X34" s="28" t="n">
        <v>23</v>
      </c>
      <c r="Y34" s="28" t="n">
        <v>24</v>
      </c>
      <c r="Z34" s="28" t="n">
        <v>25</v>
      </c>
      <c r="AA34" s="28" t="n">
        <v>26</v>
      </c>
      <c r="AB34" s="28" t="n">
        <v>27</v>
      </c>
      <c r="AC34" s="28" t="n">
        <v>28</v>
      </c>
      <c r="AD34" s="28" t="n">
        <v>29</v>
      </c>
      <c r="AE34" s="28" t="n">
        <v>30</v>
      </c>
      <c r="AF34" s="54" t="n">
        <v>31</v>
      </c>
      <c r="AH34" s="30" t="s">
        <v>11</v>
      </c>
      <c r="AI34" s="31" t="n">
        <f aca="false">COUNTIF(B37:AF37,"○")+AI35</f>
        <v>0</v>
      </c>
    </row>
    <row r="35" customFormat="false" ht="18.75" hidden="false" customHeight="false" outlineLevel="0" collapsed="false">
      <c r="A35" s="26"/>
      <c r="B35" s="32" t="str">
        <f aca="false">TEXT(B33,"aaa")</f>
        <v>金</v>
      </c>
      <c r="C35" s="20" t="str">
        <f aca="false">TEXT(C33,"aaa")</f>
        <v>土</v>
      </c>
      <c r="D35" s="20" t="str">
        <f aca="false">TEXT(D33,"aaa")</f>
        <v>日</v>
      </c>
      <c r="E35" s="20" t="str">
        <f aca="false">TEXT(E33,"aaa")</f>
        <v>月</v>
      </c>
      <c r="F35" s="20" t="str">
        <f aca="false">TEXT(F33,"aaa")</f>
        <v>火</v>
      </c>
      <c r="G35" s="20" t="str">
        <f aca="false">TEXT(G33,"aaa")</f>
        <v>水</v>
      </c>
      <c r="H35" s="20" t="str">
        <f aca="false">TEXT(H33,"aaa")</f>
        <v>木</v>
      </c>
      <c r="I35" s="20" t="str">
        <f aca="false">TEXT(I33,"aaa")</f>
        <v>金</v>
      </c>
      <c r="J35" s="20" t="str">
        <f aca="false">TEXT(J33,"aaa")</f>
        <v>土</v>
      </c>
      <c r="K35" s="20" t="str">
        <f aca="false">TEXT(K33,"aaa")</f>
        <v>日</v>
      </c>
      <c r="L35" s="20" t="str">
        <f aca="false">TEXT(L33,"aaa")</f>
        <v>月</v>
      </c>
      <c r="M35" s="20" t="str">
        <f aca="false">TEXT(M33,"aaa")</f>
        <v>火</v>
      </c>
      <c r="N35" s="20" t="str">
        <f aca="false">TEXT(N33,"aaa")</f>
        <v>水</v>
      </c>
      <c r="O35" s="20" t="str">
        <f aca="false">TEXT(O33,"aaa")</f>
        <v>木</v>
      </c>
      <c r="P35" s="20" t="str">
        <f aca="false">TEXT(P33,"aaa")</f>
        <v>金</v>
      </c>
      <c r="Q35" s="20" t="str">
        <f aca="false">TEXT(Q33,"aaa")</f>
        <v>土</v>
      </c>
      <c r="R35" s="20" t="str">
        <f aca="false">TEXT(R33,"aaa")</f>
        <v>日</v>
      </c>
      <c r="S35" s="20" t="str">
        <f aca="false">TEXT(S33,"aaa")</f>
        <v>月</v>
      </c>
      <c r="T35" s="20" t="str">
        <f aca="false">TEXT(T33,"aaa")</f>
        <v>火</v>
      </c>
      <c r="U35" s="20" t="str">
        <f aca="false">TEXT(U33,"aaa")</f>
        <v>水</v>
      </c>
      <c r="V35" s="20" t="str">
        <f aca="false">TEXT(V33,"aaa")</f>
        <v>木</v>
      </c>
      <c r="W35" s="20" t="str">
        <f aca="false">TEXT(W33,"aaa")</f>
        <v>金</v>
      </c>
      <c r="X35" s="20" t="str">
        <f aca="false">TEXT(X33,"aaa")</f>
        <v>土</v>
      </c>
      <c r="Y35" s="20" t="str">
        <f aca="false">TEXT(Y33,"aaa")</f>
        <v>日</v>
      </c>
      <c r="Z35" s="20" t="str">
        <f aca="false">TEXT(Z33,"aaa")</f>
        <v>月</v>
      </c>
      <c r="AA35" s="20" t="str">
        <f aca="false">TEXT(AA33,"aaa")</f>
        <v>火</v>
      </c>
      <c r="AB35" s="20" t="str">
        <f aca="false">TEXT(AB33,"aaa")</f>
        <v>水</v>
      </c>
      <c r="AC35" s="20" t="str">
        <f aca="false">TEXT(AC33,"aaa")</f>
        <v>木</v>
      </c>
      <c r="AD35" s="20" t="str">
        <f aca="false">TEXT(AD33,"aaa")</f>
        <v>金</v>
      </c>
      <c r="AE35" s="20" t="str">
        <f aca="false">TEXT(AE33,"aaa")</f>
        <v>土</v>
      </c>
      <c r="AF35" s="55" t="str">
        <f aca="false">TEXT(AF33,"aaa")</f>
        <v>日</v>
      </c>
      <c r="AH35" s="34" t="s">
        <v>17</v>
      </c>
      <c r="AI35" s="35" t="n">
        <f aca="false">COUNTIF(B37:AF37,"休")</f>
        <v>0</v>
      </c>
    </row>
    <row r="36" customFormat="false" ht="19.5" hidden="false" customHeight="false" outlineLevel="0" collapsed="false">
      <c r="A36" s="26"/>
      <c r="B36" s="36" t="str">
        <f aca="false">IF(COUNTIF(syukujitsu!$A$23:$A$53,2025年度!B33)&gt;0,"祝日","-")</f>
        <v>-</v>
      </c>
      <c r="C36" s="37" t="str">
        <f aca="false">IF(COUNTIF(syukujitsu!$A$23:$A$53,2025年度!C33)&gt;0,"祝日","-")</f>
        <v>-</v>
      </c>
      <c r="D36" s="37" t="str">
        <f aca="false">IF(COUNTIF(syukujitsu!$A$23:$A$53,2025年度!D33)&gt;0,"祝日","-")</f>
        <v>-</v>
      </c>
      <c r="E36" s="37" t="str">
        <f aca="false">IF(COUNTIF(syukujitsu!$A$23:$A$53,2025年度!E33)&gt;0,"祝日","-")</f>
        <v>-</v>
      </c>
      <c r="F36" s="37" t="str">
        <f aca="false">IF(COUNTIF(syukujitsu!$A$23:$A$53,2025年度!F33)&gt;0,"祝日","-")</f>
        <v>-</v>
      </c>
      <c r="G36" s="37" t="str">
        <f aca="false">IF(COUNTIF(syukujitsu!$A$23:$A$53,2025年度!G33)&gt;0,"祝日","-")</f>
        <v>-</v>
      </c>
      <c r="H36" s="37" t="str">
        <f aca="false">IF(COUNTIF(syukujitsu!$A$23:$A$53,2025年度!H33)&gt;0,"祝日","-")</f>
        <v>-</v>
      </c>
      <c r="I36" s="37" t="str">
        <f aca="false">IF(COUNTIF(syukujitsu!$A$23:$A$53,2025年度!I33)&gt;0,"祝日","-")</f>
        <v>-</v>
      </c>
      <c r="J36" s="37" t="str">
        <f aca="false">IF(COUNTIF(syukujitsu!$A$23:$A$53,2025年度!J33)&gt;0,"祝日","-")</f>
        <v>-</v>
      </c>
      <c r="K36" s="37" t="str">
        <f aca="false">IF(COUNTIF(syukujitsu!$A$23:$A$53,2025年度!K33)&gt;0,"祝日","-")</f>
        <v>-</v>
      </c>
      <c r="L36" s="37" t="str">
        <f aca="false">IF(COUNTIF(syukujitsu!$A$23:$A$53,2025年度!L33)&gt;0,"祝日","-")</f>
        <v>祝日</v>
      </c>
      <c r="M36" s="37" t="str">
        <f aca="false">IF(COUNTIF(syukujitsu!$A$23:$A$53,2025年度!M33)&gt;0,"祝日","-")</f>
        <v>-</v>
      </c>
      <c r="N36" s="37" t="s">
        <v>23</v>
      </c>
      <c r="O36" s="37" t="s">
        <v>23</v>
      </c>
      <c r="P36" s="37" t="s">
        <v>23</v>
      </c>
      <c r="Q36" s="37" t="str">
        <f aca="false">IF(COUNTIF(syukujitsu!$A$23:$A$53,2025年度!Q33)&gt;0,"祝日","-")</f>
        <v>-</v>
      </c>
      <c r="R36" s="37" t="str">
        <f aca="false">IF(COUNTIF(syukujitsu!$A$23:$A$53,2025年度!R33)&gt;0,"祝日","-")</f>
        <v>-</v>
      </c>
      <c r="S36" s="37" t="str">
        <f aca="false">IF(COUNTIF(syukujitsu!$A$23:$A$53,2025年度!S33)&gt;0,"祝日","-")</f>
        <v>-</v>
      </c>
      <c r="T36" s="37" t="str">
        <f aca="false">IF(COUNTIF(syukujitsu!$A$23:$A$53,2025年度!T33)&gt;0,"祝日","-")</f>
        <v>-</v>
      </c>
      <c r="U36" s="37" t="str">
        <f aca="false">IF(COUNTIF(syukujitsu!$A$23:$A$53,2025年度!U33)&gt;0,"祝日","-")</f>
        <v>-</v>
      </c>
      <c r="V36" s="37" t="str">
        <f aca="false">IF(COUNTIF(syukujitsu!$A$23:$A$53,2025年度!V33)&gt;0,"祝日","-")</f>
        <v>-</v>
      </c>
      <c r="W36" s="37" t="str">
        <f aca="false">IF(COUNTIF(syukujitsu!$A$23:$A$53,2025年度!W33)&gt;0,"祝日","-")</f>
        <v>-</v>
      </c>
      <c r="X36" s="37" t="str">
        <f aca="false">IF(COUNTIF(syukujitsu!$A$23:$A$53,2025年度!X33)&gt;0,"祝日","-")</f>
        <v>-</v>
      </c>
      <c r="Y36" s="37" t="str">
        <f aca="false">IF(COUNTIF(syukujitsu!$A$23:$A$53,2025年度!Y33)&gt;0,"祝日","-")</f>
        <v>-</v>
      </c>
      <c r="Z36" s="37" t="str">
        <f aca="false">IF(COUNTIF(syukujitsu!$A$23:$A$53,2025年度!Z33)&gt;0,"祝日","-")</f>
        <v>-</v>
      </c>
      <c r="AA36" s="37" t="str">
        <f aca="false">IF(COUNTIF(syukujitsu!$A$23:$A$53,2025年度!AA33)&gt;0,"祝日","-")</f>
        <v>-</v>
      </c>
      <c r="AB36" s="37" t="str">
        <f aca="false">IF(COUNTIF(syukujitsu!$A$23:$A$53,2025年度!AB33)&gt;0,"祝日","-")</f>
        <v>-</v>
      </c>
      <c r="AC36" s="37" t="str">
        <f aca="false">IF(COUNTIF(syukujitsu!$A$23:$A$53,2025年度!AC33)&gt;0,"祝日","-")</f>
        <v>-</v>
      </c>
      <c r="AD36" s="37" t="str">
        <f aca="false">IF(COUNTIF(syukujitsu!$A$23:$A$53,2025年度!AD33)&gt;0,"祝日","-")</f>
        <v>-</v>
      </c>
      <c r="AE36" s="37" t="str">
        <f aca="false">IF(COUNTIF(syukujitsu!$A$23:$A$53,2025年度!AE33)&gt;0,"祝日","-")</f>
        <v>-</v>
      </c>
      <c r="AF36" s="56" t="str">
        <f aca="false">IF(COUNTIF(syukujitsu!$A$23:$A$53,2025年度!AF33)&gt;0,"祝日","-")</f>
        <v>-</v>
      </c>
      <c r="AH36" s="34" t="s">
        <v>18</v>
      </c>
      <c r="AI36" s="39" t="str">
        <f aca="false">IFERROR(ROUND(AI35/AI34*100,1),"-")</f>
        <v>-</v>
      </c>
    </row>
    <row r="37" customFormat="false" ht="19.5" hidden="false" customHeight="false" outlineLevel="0" collapsed="false">
      <c r="A37" s="40" t="s">
        <v>11</v>
      </c>
      <c r="B37" s="41" t="str">
        <f aca="false">IF(B33&lt;$B$2,"×",IF(B33&gt;$H$2,"×",IF(B35="土","休",IF(B35="日","休","○"))))</f>
        <v>×</v>
      </c>
      <c r="C37" s="42" t="str">
        <f aca="false">IF(C33&lt;$B$2,"×",IF(C33&gt;$H$2,"×",IF(C35="土","休",IF(C35="日","休","○"))))</f>
        <v>×</v>
      </c>
      <c r="D37" s="42" t="str">
        <f aca="false">IF(D33&lt;$B$2,"×",IF(D33&gt;$H$2,"×",IF(D35="土","休",IF(D35="日","休","○"))))</f>
        <v>×</v>
      </c>
      <c r="E37" s="42" t="str">
        <f aca="false">IF(E33&lt;$B$2,"×",IF(E33&gt;$H$2,"×",IF(E35="土","休",IF(E35="日","休","○"))))</f>
        <v>×</v>
      </c>
      <c r="F37" s="42" t="str">
        <f aca="false">IF(F33&lt;$B$2,"×",IF(F33&gt;$H$2,"×",IF(F35="土","休",IF(F35="日","休","○"))))</f>
        <v>×</v>
      </c>
      <c r="G37" s="42" t="str">
        <f aca="false">IF(G33&lt;$B$2,"×",IF(G33&gt;$H$2,"×",IF(G35="土","休",IF(G35="日","休","○"))))</f>
        <v>×</v>
      </c>
      <c r="H37" s="42" t="str">
        <f aca="false">IF(H33&lt;$B$2,"×",IF(H33&gt;$H$2,"×",IF(H35="土","休",IF(H35="日","休","○"))))</f>
        <v>×</v>
      </c>
      <c r="I37" s="42" t="str">
        <f aca="false">IF(I33&lt;$B$2,"×",IF(I33&gt;$H$2,"×",IF(I35="土","休",IF(I35="日","休","○"))))</f>
        <v>×</v>
      </c>
      <c r="J37" s="42" t="str">
        <f aca="false">IF(J33&lt;$B$2,"×",IF(J33&gt;$H$2,"×",IF(J35="土","休",IF(J35="日","休","○"))))</f>
        <v>×</v>
      </c>
      <c r="K37" s="42" t="str">
        <f aca="false">IF(K33&lt;$B$2,"×",IF(K33&gt;$H$2,"×",IF(K35="土","休",IF(K35="日","休","○"))))</f>
        <v>×</v>
      </c>
      <c r="L37" s="42" t="str">
        <f aca="false">IF(L33&lt;$B$2,"×",IF(L33&gt;$H$2,"×",IF(L35="土","休",IF(L35="日","休","○"))))</f>
        <v>×</v>
      </c>
      <c r="M37" s="42" t="str">
        <f aca="false">IF(M33&lt;$B$2,"×",IF(M33&gt;$H$2,"×",IF(M35="土","休",IF(M35="日","休","○"))))</f>
        <v>×</v>
      </c>
      <c r="N37" s="42" t="str">
        <f aca="false">IF(N33&lt;$B$2,"×",IF(N33&gt;$H$2,"×",IF(N35="土","休",IF(N35="日","休","○"))))</f>
        <v>×</v>
      </c>
      <c r="O37" s="42" t="str">
        <f aca="false">IF(O33&lt;$B$2,"×",IF(O33&gt;$H$2,"×",IF(O35="土","休",IF(O35="日","休","○"))))</f>
        <v>×</v>
      </c>
      <c r="P37" s="42" t="str">
        <f aca="false">IF(P33&lt;$B$2,"×",IF(P33&gt;$H$2,"×",IF(P35="土","休",IF(P35="日","休","○"))))</f>
        <v>×</v>
      </c>
      <c r="Q37" s="42" t="str">
        <f aca="false">IF(Q33&lt;$B$2,"×",IF(Q33&gt;$H$2,"×",IF(Q35="土","休",IF(Q35="日","休","○"))))</f>
        <v>×</v>
      </c>
      <c r="R37" s="42" t="str">
        <f aca="false">IF(R33&lt;$B$2,"×",IF(R33&gt;$H$2,"×",IF(R35="土","休",IF(R35="日","休","○"))))</f>
        <v>×</v>
      </c>
      <c r="S37" s="42" t="str">
        <f aca="false">IF(S33&lt;$B$2,"×",IF(S33&gt;$H$2,"×",IF(S35="土","休",IF(S35="日","休","○"))))</f>
        <v>×</v>
      </c>
      <c r="T37" s="42" t="str">
        <f aca="false">IF(T33&lt;$B$2,"×",IF(T33&gt;$H$2,"×",IF(T35="土","休",IF(T35="日","休","○"))))</f>
        <v>×</v>
      </c>
      <c r="U37" s="42" t="str">
        <f aca="false">IF(U33&lt;$B$2,"×",IF(U33&gt;$H$2,"×",IF(U35="土","休",IF(U35="日","休","○"))))</f>
        <v>×</v>
      </c>
      <c r="V37" s="42" t="str">
        <f aca="false">IF(V33&lt;$B$2,"×",IF(V33&gt;$H$2,"×",IF(V35="土","休",IF(V35="日","休","○"))))</f>
        <v>×</v>
      </c>
      <c r="W37" s="42" t="str">
        <f aca="false">IF(W33&lt;$B$2,"×",IF(W33&gt;$H$2,"×",IF(W35="土","休",IF(W35="日","休","○"))))</f>
        <v>×</v>
      </c>
      <c r="X37" s="42" t="str">
        <f aca="false">IF(X33&lt;$B$2,"×",IF(X33&gt;$H$2,"×",IF(X35="土","休",IF(X35="日","休","○"))))</f>
        <v>×</v>
      </c>
      <c r="Y37" s="42" t="str">
        <f aca="false">IF(Y33&lt;$B$2,"×",IF(Y33&gt;$H$2,"×",IF(Y35="土","休",IF(Y35="日","休","○"))))</f>
        <v>×</v>
      </c>
      <c r="Z37" s="42" t="str">
        <f aca="false">IF(Z33&lt;$B$2,"×",IF(Z33&gt;$H$2,"×",IF(Z35="土","休",IF(Z35="日","休","○"))))</f>
        <v>×</v>
      </c>
      <c r="AA37" s="42" t="str">
        <f aca="false">IF(AA33&lt;$B$2,"×",IF(AA33&gt;$H$2,"×",IF(AA35="土","休",IF(AA35="日","休","○"))))</f>
        <v>×</v>
      </c>
      <c r="AB37" s="42" t="str">
        <f aca="false">IF(AB33&lt;$B$2,"×",IF(AB33&gt;$H$2,"×",IF(AB35="土","休",IF(AB35="日","休","○"))))</f>
        <v>×</v>
      </c>
      <c r="AC37" s="42" t="str">
        <f aca="false">IF(AC33&lt;$B$2,"×",IF(AC33&gt;$H$2,"×",IF(AC35="土","休",IF(AC35="日","休","○"))))</f>
        <v>×</v>
      </c>
      <c r="AD37" s="42" t="str">
        <f aca="false">IF(AD33&lt;$B$2,"×",IF(AD33&gt;$H$2,"×",IF(AD35="土","休",IF(AD35="日","休","○"))))</f>
        <v>×</v>
      </c>
      <c r="AE37" s="42" t="str">
        <f aca="false">IF(AE33&lt;$B$2,"×",IF(AE33&gt;$H$2,"×",IF(AE35="土","休",IF(AE35="日","休","○"))))</f>
        <v>×</v>
      </c>
      <c r="AF37" s="57" t="str">
        <f aca="false">IF(AF33&lt;$B$2,"×",IF(AF33&gt;$H$2,"×",IF(AF35="土","休",IF(AF35="日","休","○"))))</f>
        <v>×</v>
      </c>
      <c r="AH37" s="34" t="s">
        <v>19</v>
      </c>
      <c r="AI37" s="35" t="n">
        <f aca="false">COUNTIF(B38:AF38,"休")</f>
        <v>0</v>
      </c>
    </row>
    <row r="38" customFormat="false" ht="19.5" hidden="false" customHeight="false" outlineLevel="0" collapsed="false">
      <c r="A38" s="44" t="s">
        <v>20</v>
      </c>
      <c r="B38" s="58" t="str">
        <f aca="false">IF(B37="×","-","")</f>
        <v>-</v>
      </c>
      <c r="C38" s="18" t="str">
        <f aca="false">IF(C37="×","-","")</f>
        <v>-</v>
      </c>
      <c r="D38" s="18" t="str">
        <f aca="false">IF(D37="×","-","")</f>
        <v>-</v>
      </c>
      <c r="E38" s="18" t="str">
        <f aca="false">IF(E37="×","-","")</f>
        <v>-</v>
      </c>
      <c r="F38" s="18" t="str">
        <f aca="false">IF(F37="×","-","")</f>
        <v>-</v>
      </c>
      <c r="G38" s="18" t="str">
        <f aca="false">IF(G37="×","-","")</f>
        <v>-</v>
      </c>
      <c r="H38" s="18" t="str">
        <f aca="false">IF(H37="×","-","")</f>
        <v>-</v>
      </c>
      <c r="I38" s="18" t="str">
        <f aca="false">IF(I37="×","-","")</f>
        <v>-</v>
      </c>
      <c r="J38" s="18" t="str">
        <f aca="false">IF(J37="×","-","")</f>
        <v>-</v>
      </c>
      <c r="K38" s="18" t="str">
        <f aca="false">IF(K37="×","-","")</f>
        <v>-</v>
      </c>
      <c r="L38" s="18" t="str">
        <f aca="false">IF(L37="×","-","")</f>
        <v>-</v>
      </c>
      <c r="M38" s="18" t="str">
        <f aca="false">IF(M37="×","-","")</f>
        <v>-</v>
      </c>
      <c r="N38" s="18" t="s">
        <v>24</v>
      </c>
      <c r="O38" s="18" t="s">
        <v>24</v>
      </c>
      <c r="P38" s="18" t="s">
        <v>24</v>
      </c>
      <c r="Q38" s="18" t="str">
        <f aca="false">IF(Q37="×","-","")</f>
        <v>-</v>
      </c>
      <c r="R38" s="18" t="str">
        <f aca="false">IF(R37="×","-","")</f>
        <v>-</v>
      </c>
      <c r="S38" s="18" t="str">
        <f aca="false">IF(S37="×","-","")</f>
        <v>-</v>
      </c>
      <c r="T38" s="18" t="str">
        <f aca="false">IF(T37="×","-","")</f>
        <v>-</v>
      </c>
      <c r="U38" s="18" t="str">
        <f aca="false">IF(U37="×","-","")</f>
        <v>-</v>
      </c>
      <c r="V38" s="18" t="str">
        <f aca="false">IF(V37="×","-","")</f>
        <v>-</v>
      </c>
      <c r="W38" s="18" t="str">
        <f aca="false">IF(W37="×","-","")</f>
        <v>-</v>
      </c>
      <c r="X38" s="18" t="str">
        <f aca="false">IF(X37="×","-","")</f>
        <v>-</v>
      </c>
      <c r="Y38" s="18" t="str">
        <f aca="false">IF(Y37="×","-","")</f>
        <v>-</v>
      </c>
      <c r="Z38" s="18" t="str">
        <f aca="false">IF(Z37="×","-","")</f>
        <v>-</v>
      </c>
      <c r="AA38" s="18" t="str">
        <f aca="false">IF(AA37="×","-","")</f>
        <v>-</v>
      </c>
      <c r="AB38" s="18" t="str">
        <f aca="false">IF(AB37="×","-","")</f>
        <v>-</v>
      </c>
      <c r="AC38" s="18" t="str">
        <f aca="false">IF(AC37="×","-","")</f>
        <v>-</v>
      </c>
      <c r="AD38" s="18" t="str">
        <f aca="false">IF(AD37="×","-","")</f>
        <v>-</v>
      </c>
      <c r="AE38" s="18" t="str">
        <f aca="false">IF(AE37="×","-","")</f>
        <v>-</v>
      </c>
      <c r="AF38" s="59" t="str">
        <f aca="false">IF(AF37="×","-","")</f>
        <v>-</v>
      </c>
      <c r="AH38" s="45" t="s">
        <v>14</v>
      </c>
      <c r="AI38" s="46" t="str">
        <f aca="false">IFERROR(ROUND(AI37/AI34*100,1),"-")</f>
        <v>-</v>
      </c>
    </row>
    <row r="39" customFormat="false" ht="20.25" hidden="false" customHeight="false" outlineLevel="0" collapsed="false">
      <c r="A39" s="47" t="s">
        <v>21</v>
      </c>
      <c r="B39" s="62" t="str">
        <f aca="false">AA32</f>
        <v>-</v>
      </c>
      <c r="C39" s="49" t="str">
        <f aca="false">IF(COUNTIF(C37:I37,"○")=0,"-",IF(COUNTIF(C38:I38,"休")&gt;=COUNTIF(C37:I37,"休"),"OK","NG"))</f>
        <v>-</v>
      </c>
      <c r="D39" s="49"/>
      <c r="E39" s="49"/>
      <c r="F39" s="49"/>
      <c r="G39" s="49"/>
      <c r="H39" s="49"/>
      <c r="I39" s="49"/>
      <c r="J39" s="49" t="str">
        <f aca="false">IF(COUNTIF(J37:P37,"○")=0,"-",IF(COUNTIF(J38:P38,"休")&gt;=COUNTIF(J37:P37,"休"),"OK","NG"))</f>
        <v>-</v>
      </c>
      <c r="K39" s="49"/>
      <c r="L39" s="49"/>
      <c r="M39" s="49"/>
      <c r="N39" s="49"/>
      <c r="O39" s="49"/>
      <c r="P39" s="49"/>
      <c r="Q39" s="49" t="str">
        <f aca="false">IF(COUNTIF(Q37:W37,"○")=0,"-",IF(COUNTIF(Q38:W38,"休")&gt;=COUNTIF(Q37:W37,"休"),"OK","NG"))</f>
        <v>-</v>
      </c>
      <c r="R39" s="49"/>
      <c r="S39" s="49"/>
      <c r="T39" s="49"/>
      <c r="U39" s="49"/>
      <c r="V39" s="49"/>
      <c r="W39" s="49"/>
      <c r="X39" s="49" t="str">
        <f aca="false">IF(COUNTIF(X37:AD37,"○")=0,"-",IF(COUNTIF(X38:AD38,"休")&gt;=COUNTIF(X37:AD37,"休"),"OK","NG"))</f>
        <v>-</v>
      </c>
      <c r="Y39" s="49"/>
      <c r="Z39" s="49"/>
      <c r="AA39" s="49"/>
      <c r="AB39" s="49"/>
      <c r="AC39" s="49"/>
      <c r="AD39" s="49"/>
      <c r="AE39" s="50" t="str">
        <f aca="false">IF(COUNTIF(AE37:AF37,"×")+COUNTIF(B44:F44,"×")=7,"-",IF((COUNTIF(AE38:AF38,"休")+COUNTIF(B45:F45,"休"))&gt;=(COUNTIF(AE37:AF37,"休")+COUNTIF(B44:F44,"休")),"OK","NG"))</f>
        <v>-</v>
      </c>
      <c r="AF39" s="50"/>
      <c r="AH39" s="52" t="s">
        <v>22</v>
      </c>
      <c r="AI39" s="53" t="str">
        <f aca="false">IFERROR(IF(AI34=0,"-",IF(AI36&gt;=28.5,IF(AI38&gt;=28.5,"OK","NG"),IF(AI38&gt;=AI36,"OK","NG"))),"-")</f>
        <v>-</v>
      </c>
    </row>
    <row r="40" customFormat="false" ht="19.5" hidden="false" customHeight="false" outlineLevel="0" collapsed="false">
      <c r="A40" s="24"/>
      <c r="B40" s="25" t="n">
        <f aca="false">DATE($A$4,$A41,B41)</f>
        <v>45901</v>
      </c>
      <c r="C40" s="25" t="n">
        <f aca="false">DATE($A$4,$A41,C41)</f>
        <v>45902</v>
      </c>
      <c r="D40" s="25" t="n">
        <f aca="false">DATE($A$4,$A41,D41)</f>
        <v>45903</v>
      </c>
      <c r="E40" s="25" t="n">
        <f aca="false">DATE($A$4,$A41,E41)</f>
        <v>45904</v>
      </c>
      <c r="F40" s="25" t="n">
        <f aca="false">DATE($A$4,$A41,F41)</f>
        <v>45905</v>
      </c>
      <c r="G40" s="25" t="n">
        <f aca="false">DATE($A$4,$A41,G41)</f>
        <v>45906</v>
      </c>
      <c r="H40" s="25" t="n">
        <f aca="false">DATE($A$4,$A41,H41)</f>
        <v>45907</v>
      </c>
      <c r="I40" s="25" t="n">
        <f aca="false">DATE($A$4,$A41,I41)</f>
        <v>45908</v>
      </c>
      <c r="J40" s="25" t="n">
        <f aca="false">DATE($A$4,$A41,J41)</f>
        <v>45909</v>
      </c>
      <c r="K40" s="25" t="n">
        <f aca="false">DATE($A$4,$A41,K41)</f>
        <v>45910</v>
      </c>
      <c r="L40" s="25" t="n">
        <f aca="false">DATE($A$4,$A41,L41)</f>
        <v>45911</v>
      </c>
      <c r="M40" s="25" t="n">
        <f aca="false">DATE($A$4,$A41,M41)</f>
        <v>45912</v>
      </c>
      <c r="N40" s="25" t="n">
        <f aca="false">DATE($A$4,$A41,N41)</f>
        <v>45913</v>
      </c>
      <c r="O40" s="25" t="n">
        <f aca="false">DATE($A$4,$A41,O41)</f>
        <v>45914</v>
      </c>
      <c r="P40" s="25" t="n">
        <f aca="false">DATE($A$4,$A41,P41)</f>
        <v>45915</v>
      </c>
      <c r="Q40" s="25" t="n">
        <f aca="false">DATE($A$4,$A41,Q41)</f>
        <v>45916</v>
      </c>
      <c r="R40" s="25" t="n">
        <f aca="false">DATE($A$4,$A41,R41)</f>
        <v>45917</v>
      </c>
      <c r="S40" s="25" t="n">
        <f aca="false">DATE($A$4,$A41,S41)</f>
        <v>45918</v>
      </c>
      <c r="T40" s="25" t="n">
        <f aca="false">DATE($A$4,$A41,T41)</f>
        <v>45919</v>
      </c>
      <c r="U40" s="25" t="n">
        <f aca="false">DATE($A$4,$A41,U41)</f>
        <v>45920</v>
      </c>
      <c r="V40" s="25" t="n">
        <f aca="false">DATE($A$4,$A41,V41)</f>
        <v>45921</v>
      </c>
      <c r="W40" s="25" t="n">
        <f aca="false">DATE($A$4,$A41,W41)</f>
        <v>45922</v>
      </c>
      <c r="X40" s="25" t="n">
        <f aca="false">DATE($A$4,$A41,X41)</f>
        <v>45923</v>
      </c>
      <c r="Y40" s="25" t="n">
        <f aca="false">DATE($A$4,$A41,Y41)</f>
        <v>45924</v>
      </c>
      <c r="Z40" s="25" t="n">
        <f aca="false">DATE($A$4,$A41,Z41)</f>
        <v>45925</v>
      </c>
      <c r="AA40" s="25" t="n">
        <f aca="false">DATE($A$4,$A41,AA41)</f>
        <v>45926</v>
      </c>
      <c r="AB40" s="25" t="n">
        <f aca="false">DATE($A$4,$A41,AB41)</f>
        <v>45927</v>
      </c>
      <c r="AC40" s="25" t="n">
        <f aca="false">DATE($A$4,$A41,AC41)</f>
        <v>45928</v>
      </c>
      <c r="AD40" s="25" t="n">
        <f aca="false">DATE($A$4,$A41,AD41)</f>
        <v>45929</v>
      </c>
      <c r="AE40" s="25" t="n">
        <f aca="false">DATE($A$4,$A41,AE41)</f>
        <v>45930</v>
      </c>
      <c r="AF40" s="25"/>
    </row>
    <row r="41" customFormat="false" ht="18.75" hidden="false" customHeight="false" outlineLevel="0" collapsed="false">
      <c r="A41" s="26" t="n">
        <v>9</v>
      </c>
      <c r="B41" s="27" t="n">
        <v>1</v>
      </c>
      <c r="C41" s="28" t="n">
        <v>2</v>
      </c>
      <c r="D41" s="28" t="n">
        <v>3</v>
      </c>
      <c r="E41" s="28" t="n">
        <v>4</v>
      </c>
      <c r="F41" s="28" t="n">
        <v>5</v>
      </c>
      <c r="G41" s="28" t="n">
        <v>6</v>
      </c>
      <c r="H41" s="28" t="n">
        <v>7</v>
      </c>
      <c r="I41" s="28" t="n">
        <v>8</v>
      </c>
      <c r="J41" s="28" t="n">
        <v>9</v>
      </c>
      <c r="K41" s="28" t="n">
        <v>10</v>
      </c>
      <c r="L41" s="28" t="n">
        <v>11</v>
      </c>
      <c r="M41" s="28" t="n">
        <v>12</v>
      </c>
      <c r="N41" s="28" t="n">
        <v>13</v>
      </c>
      <c r="O41" s="28" t="n">
        <v>14</v>
      </c>
      <c r="P41" s="28" t="n">
        <v>15</v>
      </c>
      <c r="Q41" s="28" t="n">
        <v>16</v>
      </c>
      <c r="R41" s="28" t="n">
        <v>17</v>
      </c>
      <c r="S41" s="28" t="n">
        <v>18</v>
      </c>
      <c r="T41" s="28" t="n">
        <v>19</v>
      </c>
      <c r="U41" s="28" t="n">
        <v>20</v>
      </c>
      <c r="V41" s="28" t="n">
        <v>21</v>
      </c>
      <c r="W41" s="28" t="n">
        <v>22</v>
      </c>
      <c r="X41" s="28" t="n">
        <v>23</v>
      </c>
      <c r="Y41" s="28" t="n">
        <v>24</v>
      </c>
      <c r="Z41" s="28" t="n">
        <v>25</v>
      </c>
      <c r="AA41" s="28" t="n">
        <v>26</v>
      </c>
      <c r="AB41" s="28" t="n">
        <v>27</v>
      </c>
      <c r="AC41" s="28" t="n">
        <v>28</v>
      </c>
      <c r="AD41" s="28" t="n">
        <v>29</v>
      </c>
      <c r="AE41" s="29" t="n">
        <v>30</v>
      </c>
      <c r="AH41" s="30" t="s">
        <v>11</v>
      </c>
      <c r="AI41" s="31" t="n">
        <f aca="false">COUNTIF(B44:AE44,"○")+AI42</f>
        <v>0</v>
      </c>
    </row>
    <row r="42" customFormat="false" ht="18.75" hidden="false" customHeight="false" outlineLevel="0" collapsed="false">
      <c r="A42" s="26"/>
      <c r="B42" s="32" t="str">
        <f aca="false">TEXT(B40,"aaa")</f>
        <v>月</v>
      </c>
      <c r="C42" s="20" t="str">
        <f aca="false">TEXT(C40,"aaa")</f>
        <v>火</v>
      </c>
      <c r="D42" s="20" t="str">
        <f aca="false">TEXT(D40,"aaa")</f>
        <v>水</v>
      </c>
      <c r="E42" s="20" t="str">
        <f aca="false">TEXT(E40,"aaa")</f>
        <v>木</v>
      </c>
      <c r="F42" s="20" t="str">
        <f aca="false">TEXT(F40,"aaa")</f>
        <v>金</v>
      </c>
      <c r="G42" s="20" t="str">
        <f aca="false">TEXT(G40,"aaa")</f>
        <v>土</v>
      </c>
      <c r="H42" s="20" t="str">
        <f aca="false">TEXT(H40,"aaa")</f>
        <v>日</v>
      </c>
      <c r="I42" s="20" t="str">
        <f aca="false">TEXT(I40,"aaa")</f>
        <v>月</v>
      </c>
      <c r="J42" s="20" t="str">
        <f aca="false">TEXT(J40,"aaa")</f>
        <v>火</v>
      </c>
      <c r="K42" s="20" t="str">
        <f aca="false">TEXT(K40,"aaa")</f>
        <v>水</v>
      </c>
      <c r="L42" s="20" t="str">
        <f aca="false">TEXT(L40,"aaa")</f>
        <v>木</v>
      </c>
      <c r="M42" s="20" t="str">
        <f aca="false">TEXT(M40,"aaa")</f>
        <v>金</v>
      </c>
      <c r="N42" s="20" t="str">
        <f aca="false">TEXT(N40,"aaa")</f>
        <v>土</v>
      </c>
      <c r="O42" s="20" t="str">
        <f aca="false">TEXT(O40,"aaa")</f>
        <v>日</v>
      </c>
      <c r="P42" s="20" t="str">
        <f aca="false">TEXT(P40,"aaa")</f>
        <v>月</v>
      </c>
      <c r="Q42" s="20" t="str">
        <f aca="false">TEXT(Q40,"aaa")</f>
        <v>火</v>
      </c>
      <c r="R42" s="20" t="str">
        <f aca="false">TEXT(R40,"aaa")</f>
        <v>水</v>
      </c>
      <c r="S42" s="20" t="str">
        <f aca="false">TEXT(S40,"aaa")</f>
        <v>木</v>
      </c>
      <c r="T42" s="20" t="str">
        <f aca="false">TEXT(T40,"aaa")</f>
        <v>金</v>
      </c>
      <c r="U42" s="20" t="str">
        <f aca="false">TEXT(U40,"aaa")</f>
        <v>土</v>
      </c>
      <c r="V42" s="20" t="str">
        <f aca="false">TEXT(V40,"aaa")</f>
        <v>日</v>
      </c>
      <c r="W42" s="20" t="str">
        <f aca="false">TEXT(W40,"aaa")</f>
        <v>月</v>
      </c>
      <c r="X42" s="20" t="str">
        <f aca="false">TEXT(X40,"aaa")</f>
        <v>火</v>
      </c>
      <c r="Y42" s="20" t="str">
        <f aca="false">TEXT(Y40,"aaa")</f>
        <v>水</v>
      </c>
      <c r="Z42" s="20" t="str">
        <f aca="false">TEXT(Z40,"aaa")</f>
        <v>木</v>
      </c>
      <c r="AA42" s="20" t="str">
        <f aca="false">TEXT(AA40,"aaa")</f>
        <v>金</v>
      </c>
      <c r="AB42" s="20" t="str">
        <f aca="false">TEXT(AB40,"aaa")</f>
        <v>土</v>
      </c>
      <c r="AC42" s="20" t="str">
        <f aca="false">TEXT(AC40,"aaa")</f>
        <v>日</v>
      </c>
      <c r="AD42" s="20" t="str">
        <f aca="false">TEXT(AD40,"aaa")</f>
        <v>月</v>
      </c>
      <c r="AE42" s="33" t="str">
        <f aca="false">TEXT(AE40,"aaa")</f>
        <v>火</v>
      </c>
      <c r="AF42" s="19"/>
      <c r="AH42" s="34" t="s">
        <v>17</v>
      </c>
      <c r="AI42" s="35" t="n">
        <f aca="false">COUNTIF(B44:AE44,"休")</f>
        <v>0</v>
      </c>
    </row>
    <row r="43" customFormat="false" ht="19.5" hidden="false" customHeight="false" outlineLevel="0" collapsed="false">
      <c r="A43" s="26"/>
      <c r="B43" s="36" t="str">
        <f aca="false">IF(COUNTIF(syukujitsu!$A$23:$A$53,2025年度!B40)&gt;0,"祝日","-")</f>
        <v>-</v>
      </c>
      <c r="C43" s="37" t="str">
        <f aca="false">IF(COUNTIF(syukujitsu!$A$23:$A$53,2025年度!C40)&gt;0,"祝日","-")</f>
        <v>-</v>
      </c>
      <c r="D43" s="37" t="str">
        <f aca="false">IF(COUNTIF(syukujitsu!$A$23:$A$53,2025年度!D40)&gt;0,"祝日","-")</f>
        <v>-</v>
      </c>
      <c r="E43" s="37" t="str">
        <f aca="false">IF(COUNTIF(syukujitsu!$A$23:$A$53,2025年度!E40)&gt;0,"祝日","-")</f>
        <v>-</v>
      </c>
      <c r="F43" s="37" t="str">
        <f aca="false">IF(COUNTIF(syukujitsu!$A$23:$A$53,2025年度!F40)&gt;0,"祝日","-")</f>
        <v>-</v>
      </c>
      <c r="G43" s="37" t="str">
        <f aca="false">IF(COUNTIF(syukujitsu!$A$23:$A$53,2025年度!G40)&gt;0,"祝日","-")</f>
        <v>-</v>
      </c>
      <c r="H43" s="37" t="str">
        <f aca="false">IF(COUNTIF(syukujitsu!$A$23:$A$53,2025年度!H40)&gt;0,"祝日","-")</f>
        <v>-</v>
      </c>
      <c r="I43" s="37" t="str">
        <f aca="false">IF(COUNTIF(syukujitsu!$A$23:$A$53,2025年度!I40)&gt;0,"祝日","-")</f>
        <v>-</v>
      </c>
      <c r="J43" s="37" t="str">
        <f aca="false">IF(COUNTIF(syukujitsu!$A$23:$A$53,2025年度!J40)&gt;0,"祝日","-")</f>
        <v>-</v>
      </c>
      <c r="K43" s="37" t="str">
        <f aca="false">IF(COUNTIF(syukujitsu!$A$23:$A$53,2025年度!K40)&gt;0,"祝日","-")</f>
        <v>-</v>
      </c>
      <c r="L43" s="37" t="str">
        <f aca="false">IF(COUNTIF(syukujitsu!$A$23:$A$53,2025年度!L40)&gt;0,"祝日","-")</f>
        <v>-</v>
      </c>
      <c r="M43" s="37" t="str">
        <f aca="false">IF(COUNTIF(syukujitsu!$A$23:$A$53,2025年度!M40)&gt;0,"祝日","-")</f>
        <v>-</v>
      </c>
      <c r="N43" s="37" t="str">
        <f aca="false">IF(COUNTIF(syukujitsu!$A$23:$A$53,2025年度!N40)&gt;0,"祝日","-")</f>
        <v>-</v>
      </c>
      <c r="O43" s="37" t="str">
        <f aca="false">IF(COUNTIF(syukujitsu!$A$23:$A$53,2025年度!O40)&gt;0,"祝日","-")</f>
        <v>-</v>
      </c>
      <c r="P43" s="37" t="str">
        <f aca="false">IF(COUNTIF(syukujitsu!$A$23:$A$53,2025年度!P40)&gt;0,"祝日","-")</f>
        <v>祝日</v>
      </c>
      <c r="Q43" s="37" t="str">
        <f aca="false">IF(COUNTIF(syukujitsu!$A$23:$A$53,2025年度!Q40)&gt;0,"祝日","-")</f>
        <v>-</v>
      </c>
      <c r="R43" s="37" t="str">
        <f aca="false">IF(COUNTIF(syukujitsu!$A$23:$A$53,2025年度!R40)&gt;0,"祝日","-")</f>
        <v>-</v>
      </c>
      <c r="S43" s="37" t="str">
        <f aca="false">IF(COUNTIF(syukujitsu!$A$23:$A$53,2025年度!S40)&gt;0,"祝日","-")</f>
        <v>-</v>
      </c>
      <c r="T43" s="37" t="str">
        <f aca="false">IF(COUNTIF(syukujitsu!$A$23:$A$53,2025年度!T40)&gt;0,"祝日","-")</f>
        <v>-</v>
      </c>
      <c r="U43" s="37" t="str">
        <f aca="false">IF(COUNTIF(syukujitsu!$A$23:$A$53,2025年度!U40)&gt;0,"祝日","-")</f>
        <v>-</v>
      </c>
      <c r="V43" s="37" t="str">
        <f aca="false">IF(COUNTIF(syukujitsu!$A$23:$A$53,2025年度!V40)&gt;0,"祝日","-")</f>
        <v>-</v>
      </c>
      <c r="W43" s="37" t="str">
        <f aca="false">IF(COUNTIF(syukujitsu!$A$23:$A$53,2025年度!W40)&gt;0,"祝日","-")</f>
        <v>-</v>
      </c>
      <c r="X43" s="37" t="str">
        <f aca="false">IF(COUNTIF(syukujitsu!$A$23:$A$53,2025年度!X40)&gt;0,"祝日","-")</f>
        <v>祝日</v>
      </c>
      <c r="Y43" s="37" t="str">
        <f aca="false">IF(COUNTIF(syukujitsu!$A$23:$A$53,2025年度!Y40)&gt;0,"祝日","-")</f>
        <v>-</v>
      </c>
      <c r="Z43" s="37" t="str">
        <f aca="false">IF(COUNTIF(syukujitsu!$A$23:$A$53,2025年度!Z40)&gt;0,"祝日","-")</f>
        <v>-</v>
      </c>
      <c r="AA43" s="37" t="str">
        <f aca="false">IF(COUNTIF(syukujitsu!$A$23:$A$53,2025年度!AA40)&gt;0,"祝日","-")</f>
        <v>-</v>
      </c>
      <c r="AB43" s="37" t="str">
        <f aca="false">IF(COUNTIF(syukujitsu!$A$23:$A$53,2025年度!AB40)&gt;0,"祝日","-")</f>
        <v>-</v>
      </c>
      <c r="AC43" s="37" t="str">
        <f aca="false">IF(COUNTIF(syukujitsu!$A$23:$A$53,2025年度!AC40)&gt;0,"祝日","-")</f>
        <v>-</v>
      </c>
      <c r="AD43" s="37" t="str">
        <f aca="false">IF(COUNTIF(syukujitsu!$A$23:$A$53,2025年度!AD40)&gt;0,"祝日","-")</f>
        <v>-</v>
      </c>
      <c r="AE43" s="38" t="str">
        <f aca="false">IF(COUNTIF(syukujitsu!$A$23:$A$53,2025年度!AE40)&gt;0,"祝日","-")</f>
        <v>-</v>
      </c>
      <c r="AF43" s="19"/>
      <c r="AH43" s="34" t="s">
        <v>18</v>
      </c>
      <c r="AI43" s="39" t="str">
        <f aca="false">IFERROR(ROUND(AI42/AI41*100,1),"-")</f>
        <v>-</v>
      </c>
    </row>
    <row r="44" customFormat="false" ht="19.5" hidden="false" customHeight="false" outlineLevel="0" collapsed="false">
      <c r="A44" s="40" t="s">
        <v>11</v>
      </c>
      <c r="B44" s="41" t="str">
        <f aca="false">IF(B40&lt;$B$2,"×",IF(B40&gt;$H$2,"×",IF(B42="土","休",IF(B42="日","休","○"))))</f>
        <v>×</v>
      </c>
      <c r="C44" s="42" t="str">
        <f aca="false">IF(C40&lt;$B$2,"×",IF(C40&gt;$H$2,"×",IF(C42="土","休",IF(C42="日","休","○"))))</f>
        <v>×</v>
      </c>
      <c r="D44" s="42" t="str">
        <f aca="false">IF(D40&lt;$B$2,"×",IF(D40&gt;$H$2,"×",IF(D42="土","休",IF(D42="日","休","○"))))</f>
        <v>×</v>
      </c>
      <c r="E44" s="42" t="str">
        <f aca="false">IF(E40&lt;$B$2,"×",IF(E40&gt;$H$2,"×",IF(E42="土","休",IF(E42="日","休","○"))))</f>
        <v>×</v>
      </c>
      <c r="F44" s="42" t="str">
        <f aca="false">IF(F40&lt;$B$2,"×",IF(F40&gt;$H$2,"×",IF(F42="土","休",IF(F42="日","休","○"))))</f>
        <v>×</v>
      </c>
      <c r="G44" s="42" t="str">
        <f aca="false">IF(G40&lt;$B$2,"×",IF(G40&gt;$H$2,"×",IF(G42="土","休",IF(G42="日","休","○"))))</f>
        <v>×</v>
      </c>
      <c r="H44" s="42" t="str">
        <f aca="false">IF(H40&lt;$B$2,"×",IF(H40&gt;$H$2,"×",IF(H42="土","休",IF(H42="日","休","○"))))</f>
        <v>×</v>
      </c>
      <c r="I44" s="42" t="str">
        <f aca="false">IF(I40&lt;$B$2,"×",IF(I40&gt;$H$2,"×",IF(I42="土","休",IF(I42="日","休","○"))))</f>
        <v>×</v>
      </c>
      <c r="J44" s="42" t="str">
        <f aca="false">IF(J40&lt;$B$2,"×",IF(J40&gt;$H$2,"×",IF(J42="土","休",IF(J42="日","休","○"))))</f>
        <v>×</v>
      </c>
      <c r="K44" s="42" t="str">
        <f aca="false">IF(K40&lt;$B$2,"×",IF(K40&gt;$H$2,"×",IF(K42="土","休",IF(K42="日","休","○"))))</f>
        <v>×</v>
      </c>
      <c r="L44" s="42" t="str">
        <f aca="false">IF(L40&lt;$B$2,"×",IF(L40&gt;$H$2,"×",IF(L42="土","休",IF(L42="日","休","○"))))</f>
        <v>×</v>
      </c>
      <c r="M44" s="42" t="str">
        <f aca="false">IF(M40&lt;$B$2,"×",IF(M40&gt;$H$2,"×",IF(M42="土","休",IF(M42="日","休","○"))))</f>
        <v>×</v>
      </c>
      <c r="N44" s="42" t="str">
        <f aca="false">IF(N40&lt;$B$2,"×",IF(N40&gt;$H$2,"×",IF(N42="土","休",IF(N42="日","休","○"))))</f>
        <v>×</v>
      </c>
      <c r="O44" s="42" t="str">
        <f aca="false">IF(O40&lt;$B$2,"×",IF(O40&gt;$H$2,"×",IF(O42="土","休",IF(O42="日","休","○"))))</f>
        <v>×</v>
      </c>
      <c r="P44" s="42" t="str">
        <f aca="false">IF(P40&lt;$B$2,"×",IF(P40&gt;$H$2,"×",IF(P42="土","休",IF(P42="日","休","○"))))</f>
        <v>×</v>
      </c>
      <c r="Q44" s="42" t="str">
        <f aca="false">IF(Q40&lt;$B$2,"×",IF(Q40&gt;$H$2,"×",IF(Q42="土","休",IF(Q42="日","休","○"))))</f>
        <v>×</v>
      </c>
      <c r="R44" s="42" t="str">
        <f aca="false">IF(R40&lt;$B$2,"×",IF(R40&gt;$H$2,"×",IF(R42="土","休",IF(R42="日","休","○"))))</f>
        <v>×</v>
      </c>
      <c r="S44" s="42" t="str">
        <f aca="false">IF(S40&lt;$B$2,"×",IF(S40&gt;$H$2,"×",IF(S42="土","休",IF(S42="日","休","○"))))</f>
        <v>×</v>
      </c>
      <c r="T44" s="42" t="str">
        <f aca="false">IF(T40&lt;$B$2,"×",IF(T40&gt;$H$2,"×",IF(T42="土","休",IF(T42="日","休","○"))))</f>
        <v>×</v>
      </c>
      <c r="U44" s="42" t="str">
        <f aca="false">IF(U40&lt;$B$2,"×",IF(U40&gt;$H$2,"×",IF(U42="土","休",IF(U42="日","休","○"))))</f>
        <v>×</v>
      </c>
      <c r="V44" s="42" t="str">
        <f aca="false">IF(V40&lt;$B$2,"×",IF(V40&gt;$H$2,"×",IF(V42="土","休",IF(V42="日","休","○"))))</f>
        <v>×</v>
      </c>
      <c r="W44" s="42" t="str">
        <f aca="false">IF(W40&lt;$B$2,"×",IF(W40&gt;$H$2,"×",IF(W42="土","休",IF(W42="日","休","○"))))</f>
        <v>×</v>
      </c>
      <c r="X44" s="42" t="str">
        <f aca="false">IF(X40&lt;$B$2,"×",IF(X40&gt;$H$2,"×",IF(X42="土","休",IF(X42="日","休","○"))))</f>
        <v>×</v>
      </c>
      <c r="Y44" s="42" t="str">
        <f aca="false">IF(Y40&lt;$B$2,"×",IF(Y40&gt;$H$2,"×",IF(Y42="土","休",IF(Y42="日","休","○"))))</f>
        <v>×</v>
      </c>
      <c r="Z44" s="42" t="str">
        <f aca="false">IF(Z40&lt;$B$2,"×",IF(Z40&gt;$H$2,"×",IF(Z42="土","休",IF(Z42="日","休","○"))))</f>
        <v>×</v>
      </c>
      <c r="AA44" s="42" t="str">
        <f aca="false">IF(AA40&lt;$B$2,"×",IF(AA40&gt;$H$2,"×",IF(AA42="土","休",IF(AA42="日","休","○"))))</f>
        <v>×</v>
      </c>
      <c r="AB44" s="42" t="str">
        <f aca="false">IF(AB40&lt;$B$2,"×",IF(AB40&gt;$H$2,"×",IF(AB42="土","休",IF(AB42="日","休","○"))))</f>
        <v>×</v>
      </c>
      <c r="AC44" s="42" t="str">
        <f aca="false">IF(AC40&lt;$B$2,"×",IF(AC40&gt;$H$2,"×",IF(AC42="土","休",IF(AC42="日","休","○"))))</f>
        <v>×</v>
      </c>
      <c r="AD44" s="42" t="str">
        <f aca="false">IF(AD40&lt;$B$2,"×",IF(AD40&gt;$H$2,"×",IF(AD42="土","休",IF(AD42="日","休","○"))))</f>
        <v>×</v>
      </c>
      <c r="AE44" s="43" t="str">
        <f aca="false">IF(AE40&lt;$B$2,"×",IF(AE40&gt;$H$2,"×",IF(AE42="土","休",IF(AE42="日","休","○"))))</f>
        <v>×</v>
      </c>
      <c r="AH44" s="34" t="s">
        <v>19</v>
      </c>
      <c r="AI44" s="35" t="n">
        <f aca="false">COUNTIF(B45:AE45,"休")</f>
        <v>0</v>
      </c>
    </row>
    <row r="45" customFormat="false" ht="19.5" hidden="false" customHeight="false" outlineLevel="0" collapsed="false">
      <c r="A45" s="44" t="s">
        <v>20</v>
      </c>
      <c r="B45" s="58" t="str">
        <f aca="false">IF(B44="×","-","")</f>
        <v>-</v>
      </c>
      <c r="C45" s="18" t="str">
        <f aca="false">IF(C44="×","-","")</f>
        <v>-</v>
      </c>
      <c r="D45" s="18" t="str">
        <f aca="false">IF(D44="×","-","")</f>
        <v>-</v>
      </c>
      <c r="E45" s="18" t="str">
        <f aca="false">IF(E44="×","-","")</f>
        <v>-</v>
      </c>
      <c r="F45" s="18" t="str">
        <f aca="false">IF(F44="×","-","")</f>
        <v>-</v>
      </c>
      <c r="G45" s="18" t="str">
        <f aca="false">IF(G44="×","-","")</f>
        <v>-</v>
      </c>
      <c r="H45" s="18" t="str">
        <f aca="false">IF(H44="×","-","")</f>
        <v>-</v>
      </c>
      <c r="I45" s="18" t="str">
        <f aca="false">IF(I44="×","-","")</f>
        <v>-</v>
      </c>
      <c r="J45" s="18" t="str">
        <f aca="false">IF(J44="×","-","")</f>
        <v>-</v>
      </c>
      <c r="K45" s="18" t="str">
        <f aca="false">IF(K44="×","-","")</f>
        <v>-</v>
      </c>
      <c r="L45" s="18" t="str">
        <f aca="false">IF(L44="×","-","")</f>
        <v>-</v>
      </c>
      <c r="M45" s="18" t="str">
        <f aca="false">IF(M44="×","-","")</f>
        <v>-</v>
      </c>
      <c r="N45" s="18" t="str">
        <f aca="false">IF(N44="×","-","")</f>
        <v>-</v>
      </c>
      <c r="O45" s="18" t="str">
        <f aca="false">IF(O44="×","-","")</f>
        <v>-</v>
      </c>
      <c r="P45" s="18" t="str">
        <f aca="false">IF(P44="×","-","")</f>
        <v>-</v>
      </c>
      <c r="Q45" s="18" t="str">
        <f aca="false">IF(Q44="×","-","")</f>
        <v>-</v>
      </c>
      <c r="R45" s="18" t="str">
        <f aca="false">IF(R44="×","-","")</f>
        <v>-</v>
      </c>
      <c r="S45" s="18" t="str">
        <f aca="false">IF(S44="×","-","")</f>
        <v>-</v>
      </c>
      <c r="T45" s="18" t="str">
        <f aca="false">IF(T44="×","-","")</f>
        <v>-</v>
      </c>
      <c r="U45" s="18" t="str">
        <f aca="false">IF(U44="×","-","")</f>
        <v>-</v>
      </c>
      <c r="V45" s="18" t="str">
        <f aca="false">IF(V44="×","-","")</f>
        <v>-</v>
      </c>
      <c r="W45" s="18" t="str">
        <f aca="false">IF(W44="×","-","")</f>
        <v>-</v>
      </c>
      <c r="X45" s="18" t="str">
        <f aca="false">IF(X44="×","-","")</f>
        <v>-</v>
      </c>
      <c r="Y45" s="18" t="str">
        <f aca="false">IF(Y44="×","-","")</f>
        <v>-</v>
      </c>
      <c r="Z45" s="18" t="str">
        <f aca="false">IF(Z44="×","-","")</f>
        <v>-</v>
      </c>
      <c r="AA45" s="18" t="str">
        <f aca="false">IF(AA44="×","-","")</f>
        <v>-</v>
      </c>
      <c r="AB45" s="18" t="str">
        <f aca="false">IF(AB44="×","-","")</f>
        <v>-</v>
      </c>
      <c r="AC45" s="18" t="str">
        <f aca="false">IF(AC44="×","-","")</f>
        <v>-</v>
      </c>
      <c r="AD45" s="18" t="str">
        <f aca="false">IF(AD44="×","-","")</f>
        <v>-</v>
      </c>
      <c r="AE45" s="35" t="str">
        <f aca="false">IF(AE44="×","-","")</f>
        <v>-</v>
      </c>
      <c r="AH45" s="45" t="s">
        <v>14</v>
      </c>
      <c r="AI45" s="46" t="str">
        <f aca="false">IFERROR(ROUND(AI44/AI41*100,1),"-")</f>
        <v>-</v>
      </c>
    </row>
    <row r="46" customFormat="false" ht="20.25" hidden="false" customHeight="false" outlineLevel="0" collapsed="false">
      <c r="A46" s="47" t="s">
        <v>21</v>
      </c>
      <c r="B46" s="60" t="str">
        <f aca="false">AE39</f>
        <v>-</v>
      </c>
      <c r="C46" s="60"/>
      <c r="D46" s="60"/>
      <c r="E46" s="60"/>
      <c r="F46" s="60"/>
      <c r="G46" s="49" t="str">
        <f aca="false">IF(COUNTIF(G44:M44,"○")=0,"-",IF(COUNTIF(G45:M45,"休")&gt;=COUNTIF(G44:M44,"休"),"OK","NG"))</f>
        <v>-</v>
      </c>
      <c r="H46" s="49"/>
      <c r="I46" s="49"/>
      <c r="J46" s="49"/>
      <c r="K46" s="49"/>
      <c r="L46" s="49"/>
      <c r="M46" s="49"/>
      <c r="N46" s="49" t="str">
        <f aca="false">IF(COUNTIF(N44:T44,"○")=0,"-",IF(COUNTIF(N45:T45,"休")&gt;=COUNTIF(N44:T44,"休"),"OK","NG"))</f>
        <v>-</v>
      </c>
      <c r="O46" s="49"/>
      <c r="P46" s="49"/>
      <c r="Q46" s="49"/>
      <c r="R46" s="49"/>
      <c r="S46" s="49"/>
      <c r="T46" s="49"/>
      <c r="U46" s="49" t="str">
        <f aca="false">IF(COUNTIF(U44:AA44,"○")=0,"-",IF(COUNTIF(U45:AA45,"休")&gt;=COUNTIF(U44:AA44,"休"),"OK","NG"))</f>
        <v>-</v>
      </c>
      <c r="V46" s="49"/>
      <c r="W46" s="49"/>
      <c r="X46" s="49"/>
      <c r="Y46" s="49"/>
      <c r="Z46" s="49"/>
      <c r="AA46" s="49"/>
      <c r="AB46" s="50" t="str">
        <f aca="false">IF(COUNTIF(AB44:AE44,"×")+COUNTIF(B51:D51,"×")=7,"-",IF((COUNTIF(AB45:AE45,"休")+COUNTIF(B52:D52,"休"))&gt;=(COUNTIF(AB44:AE44,"休")+COUNTIF(B51:D51,"休")),"OK","NG"))</f>
        <v>-</v>
      </c>
      <c r="AC46" s="50"/>
      <c r="AD46" s="50"/>
      <c r="AE46" s="50"/>
      <c r="AF46" s="51"/>
      <c r="AH46" s="52" t="s">
        <v>22</v>
      </c>
      <c r="AI46" s="53" t="str">
        <f aca="false">IFERROR(IF(AI41=0,"-",IF(AI43&gt;=28.5,IF(AI45&gt;=28.5,"OK","NG"),IF(AI45&gt;=AI43,"OK","NG"))),"-")</f>
        <v>-</v>
      </c>
    </row>
    <row r="47" customFormat="false" ht="19.5" hidden="false" customHeight="false" outlineLevel="0" collapsed="false">
      <c r="A47" s="24"/>
      <c r="B47" s="25" t="n">
        <f aca="false">DATE($A$4,$A48,B48)</f>
        <v>45931</v>
      </c>
      <c r="C47" s="25" t="n">
        <f aca="false">DATE($A$4,$A48,C48)</f>
        <v>45932</v>
      </c>
      <c r="D47" s="25" t="n">
        <f aca="false">DATE($A$4,$A48,D48)</f>
        <v>45933</v>
      </c>
      <c r="E47" s="25" t="n">
        <f aca="false">DATE($A$4,$A48,E48)</f>
        <v>45934</v>
      </c>
      <c r="F47" s="25" t="n">
        <f aca="false">DATE($A$4,$A48,F48)</f>
        <v>45935</v>
      </c>
      <c r="G47" s="25" t="n">
        <f aca="false">DATE($A$4,$A48,G48)</f>
        <v>45936</v>
      </c>
      <c r="H47" s="25" t="n">
        <f aca="false">DATE($A$4,$A48,H48)</f>
        <v>45937</v>
      </c>
      <c r="I47" s="25" t="n">
        <f aca="false">DATE($A$4,$A48,I48)</f>
        <v>45938</v>
      </c>
      <c r="J47" s="25" t="n">
        <f aca="false">DATE($A$4,$A48,J48)</f>
        <v>45939</v>
      </c>
      <c r="K47" s="25" t="n">
        <f aca="false">DATE($A$4,$A48,K48)</f>
        <v>45940</v>
      </c>
      <c r="L47" s="25" t="n">
        <f aca="false">DATE($A$4,$A48,L48)</f>
        <v>45941</v>
      </c>
      <c r="M47" s="25" t="n">
        <f aca="false">DATE($A$4,$A48,M48)</f>
        <v>45942</v>
      </c>
      <c r="N47" s="25" t="n">
        <f aca="false">DATE($A$4,$A48,N48)</f>
        <v>45943</v>
      </c>
      <c r="O47" s="25" t="n">
        <f aca="false">DATE($A$4,$A48,O48)</f>
        <v>45944</v>
      </c>
      <c r="P47" s="25" t="n">
        <f aca="false">DATE($A$4,$A48,P48)</f>
        <v>45945</v>
      </c>
      <c r="Q47" s="25" t="n">
        <f aca="false">DATE($A$4,$A48,Q48)</f>
        <v>45946</v>
      </c>
      <c r="R47" s="25" t="n">
        <f aca="false">DATE($A$4,$A48,R48)</f>
        <v>45947</v>
      </c>
      <c r="S47" s="25" t="n">
        <f aca="false">DATE($A$4,$A48,S48)</f>
        <v>45948</v>
      </c>
      <c r="T47" s="25" t="n">
        <f aca="false">DATE($A$4,$A48,T48)</f>
        <v>45949</v>
      </c>
      <c r="U47" s="25" t="n">
        <f aca="false">DATE($A$4,$A48,U48)</f>
        <v>45950</v>
      </c>
      <c r="V47" s="25" t="n">
        <f aca="false">DATE($A$4,$A48,V48)</f>
        <v>45951</v>
      </c>
      <c r="W47" s="25" t="n">
        <f aca="false">DATE($A$4,$A48,W48)</f>
        <v>45952</v>
      </c>
      <c r="X47" s="25" t="n">
        <f aca="false">DATE($A$4,$A48,X48)</f>
        <v>45953</v>
      </c>
      <c r="Y47" s="25" t="n">
        <f aca="false">DATE($A$4,$A48,Y48)</f>
        <v>45954</v>
      </c>
      <c r="Z47" s="25" t="n">
        <f aca="false">DATE($A$4,$A48,Z48)</f>
        <v>45955</v>
      </c>
      <c r="AA47" s="25" t="n">
        <f aca="false">DATE($A$4,$A48,AA48)</f>
        <v>45956</v>
      </c>
      <c r="AB47" s="25" t="n">
        <f aca="false">DATE($A$4,$A48,AB48)</f>
        <v>45957</v>
      </c>
      <c r="AC47" s="25" t="n">
        <f aca="false">DATE($A$4,$A48,AC48)</f>
        <v>45958</v>
      </c>
      <c r="AD47" s="25" t="n">
        <f aca="false">DATE($A$4,$A48,AD48)</f>
        <v>45959</v>
      </c>
      <c r="AE47" s="25" t="n">
        <f aca="false">DATE($A$4,$A48,AE48)</f>
        <v>45960</v>
      </c>
      <c r="AF47" s="25" t="n">
        <f aca="false">DATE($A$4,$A48,AF48)</f>
        <v>45961</v>
      </c>
    </row>
    <row r="48" customFormat="false" ht="18.75" hidden="false" customHeight="false" outlineLevel="0" collapsed="false">
      <c r="A48" s="26" t="n">
        <v>10</v>
      </c>
      <c r="B48" s="27" t="n">
        <v>1</v>
      </c>
      <c r="C48" s="28" t="n">
        <v>2</v>
      </c>
      <c r="D48" s="28" t="n">
        <v>3</v>
      </c>
      <c r="E48" s="28" t="n">
        <v>4</v>
      </c>
      <c r="F48" s="28" t="n">
        <v>5</v>
      </c>
      <c r="G48" s="28" t="n">
        <v>6</v>
      </c>
      <c r="H48" s="28" t="n">
        <v>7</v>
      </c>
      <c r="I48" s="28" t="n">
        <v>8</v>
      </c>
      <c r="J48" s="28" t="n">
        <v>9</v>
      </c>
      <c r="K48" s="28" t="n">
        <v>10</v>
      </c>
      <c r="L48" s="28" t="n">
        <v>11</v>
      </c>
      <c r="M48" s="28" t="n">
        <v>12</v>
      </c>
      <c r="N48" s="28" t="n">
        <v>13</v>
      </c>
      <c r="O48" s="28" t="n">
        <v>14</v>
      </c>
      <c r="P48" s="28" t="n">
        <v>15</v>
      </c>
      <c r="Q48" s="28" t="n">
        <v>16</v>
      </c>
      <c r="R48" s="28" t="n">
        <v>17</v>
      </c>
      <c r="S48" s="28" t="n">
        <v>18</v>
      </c>
      <c r="T48" s="28" t="n">
        <v>19</v>
      </c>
      <c r="U48" s="28" t="n">
        <v>20</v>
      </c>
      <c r="V48" s="28" t="n">
        <v>21</v>
      </c>
      <c r="W48" s="28" t="n">
        <v>22</v>
      </c>
      <c r="X48" s="28" t="n">
        <v>23</v>
      </c>
      <c r="Y48" s="28" t="n">
        <v>24</v>
      </c>
      <c r="Z48" s="28" t="n">
        <v>25</v>
      </c>
      <c r="AA48" s="28" t="n">
        <v>26</v>
      </c>
      <c r="AB48" s="28" t="n">
        <v>27</v>
      </c>
      <c r="AC48" s="28" t="n">
        <v>28</v>
      </c>
      <c r="AD48" s="28" t="n">
        <v>29</v>
      </c>
      <c r="AE48" s="28" t="n">
        <v>30</v>
      </c>
      <c r="AF48" s="54" t="n">
        <v>31</v>
      </c>
      <c r="AH48" s="30" t="s">
        <v>11</v>
      </c>
      <c r="AI48" s="31" t="n">
        <f aca="false">COUNTIF(B51:AF51,"○")+AI49</f>
        <v>0</v>
      </c>
    </row>
    <row r="49" customFormat="false" ht="18.75" hidden="false" customHeight="false" outlineLevel="0" collapsed="false">
      <c r="A49" s="26"/>
      <c r="B49" s="32" t="str">
        <f aca="false">TEXT(B47,"aaa")</f>
        <v>水</v>
      </c>
      <c r="C49" s="20" t="str">
        <f aca="false">TEXT(C47,"aaa")</f>
        <v>木</v>
      </c>
      <c r="D49" s="20" t="str">
        <f aca="false">TEXT(D47,"aaa")</f>
        <v>金</v>
      </c>
      <c r="E49" s="20" t="str">
        <f aca="false">TEXT(E47,"aaa")</f>
        <v>土</v>
      </c>
      <c r="F49" s="20" t="str">
        <f aca="false">TEXT(F47,"aaa")</f>
        <v>日</v>
      </c>
      <c r="G49" s="20" t="str">
        <f aca="false">TEXT(G47,"aaa")</f>
        <v>月</v>
      </c>
      <c r="H49" s="20" t="str">
        <f aca="false">TEXT(H47,"aaa")</f>
        <v>火</v>
      </c>
      <c r="I49" s="20" t="str">
        <f aca="false">TEXT(I47,"aaa")</f>
        <v>水</v>
      </c>
      <c r="J49" s="20" t="str">
        <f aca="false">TEXT(J47,"aaa")</f>
        <v>木</v>
      </c>
      <c r="K49" s="20" t="str">
        <f aca="false">TEXT(K47,"aaa")</f>
        <v>金</v>
      </c>
      <c r="L49" s="20" t="str">
        <f aca="false">TEXT(L47,"aaa")</f>
        <v>土</v>
      </c>
      <c r="M49" s="20" t="str">
        <f aca="false">TEXT(M47,"aaa")</f>
        <v>日</v>
      </c>
      <c r="N49" s="20" t="str">
        <f aca="false">TEXT(N47,"aaa")</f>
        <v>月</v>
      </c>
      <c r="O49" s="20" t="str">
        <f aca="false">TEXT(O47,"aaa")</f>
        <v>火</v>
      </c>
      <c r="P49" s="20" t="str">
        <f aca="false">TEXT(P47,"aaa")</f>
        <v>水</v>
      </c>
      <c r="Q49" s="20" t="str">
        <f aca="false">TEXT(Q47,"aaa")</f>
        <v>木</v>
      </c>
      <c r="R49" s="20" t="str">
        <f aca="false">TEXT(R47,"aaa")</f>
        <v>金</v>
      </c>
      <c r="S49" s="20" t="str">
        <f aca="false">TEXT(S47,"aaa")</f>
        <v>土</v>
      </c>
      <c r="T49" s="20" t="str">
        <f aca="false">TEXT(T47,"aaa")</f>
        <v>日</v>
      </c>
      <c r="U49" s="20" t="str">
        <f aca="false">TEXT(U47,"aaa")</f>
        <v>月</v>
      </c>
      <c r="V49" s="20" t="str">
        <f aca="false">TEXT(V47,"aaa")</f>
        <v>火</v>
      </c>
      <c r="W49" s="20" t="str">
        <f aca="false">TEXT(W47,"aaa")</f>
        <v>水</v>
      </c>
      <c r="X49" s="20" t="str">
        <f aca="false">TEXT(X47,"aaa")</f>
        <v>木</v>
      </c>
      <c r="Y49" s="20" t="str">
        <f aca="false">TEXT(Y47,"aaa")</f>
        <v>金</v>
      </c>
      <c r="Z49" s="20" t="str">
        <f aca="false">TEXT(Z47,"aaa")</f>
        <v>土</v>
      </c>
      <c r="AA49" s="20" t="str">
        <f aca="false">TEXT(AA47,"aaa")</f>
        <v>日</v>
      </c>
      <c r="AB49" s="20" t="str">
        <f aca="false">TEXT(AB47,"aaa")</f>
        <v>月</v>
      </c>
      <c r="AC49" s="20" t="str">
        <f aca="false">TEXT(AC47,"aaa")</f>
        <v>火</v>
      </c>
      <c r="AD49" s="20" t="str">
        <f aca="false">TEXT(AD47,"aaa")</f>
        <v>水</v>
      </c>
      <c r="AE49" s="20" t="str">
        <f aca="false">TEXT(AE47,"aaa")</f>
        <v>木</v>
      </c>
      <c r="AF49" s="55" t="str">
        <f aca="false">TEXT(AF47,"aaa")</f>
        <v>金</v>
      </c>
      <c r="AH49" s="34" t="s">
        <v>17</v>
      </c>
      <c r="AI49" s="35" t="n">
        <f aca="false">COUNTIF(B51:AF51,"休")</f>
        <v>0</v>
      </c>
    </row>
    <row r="50" customFormat="false" ht="19.5" hidden="false" customHeight="false" outlineLevel="0" collapsed="false">
      <c r="A50" s="26"/>
      <c r="B50" s="36" t="str">
        <f aca="false">IF(COUNTIF(syukujitsu!$A$23:$A$53,2025年度!B47)&gt;0,"祝日","-")</f>
        <v>-</v>
      </c>
      <c r="C50" s="37" t="str">
        <f aca="false">IF(COUNTIF(syukujitsu!$A$23:$A$53,2025年度!C47)&gt;0,"祝日","-")</f>
        <v>-</v>
      </c>
      <c r="D50" s="37" t="str">
        <f aca="false">IF(COUNTIF(syukujitsu!$A$23:$A$53,2025年度!D47)&gt;0,"祝日","-")</f>
        <v>-</v>
      </c>
      <c r="E50" s="37" t="str">
        <f aca="false">IF(COUNTIF(syukujitsu!$A$23:$A$53,2025年度!E47)&gt;0,"祝日","-")</f>
        <v>-</v>
      </c>
      <c r="F50" s="37" t="str">
        <f aca="false">IF(COUNTIF(syukujitsu!$A$23:$A$53,2025年度!F47)&gt;0,"祝日","-")</f>
        <v>-</v>
      </c>
      <c r="G50" s="37" t="str">
        <f aca="false">IF(COUNTIF(syukujitsu!$A$23:$A$53,2025年度!G47)&gt;0,"祝日","-")</f>
        <v>-</v>
      </c>
      <c r="H50" s="37" t="str">
        <f aca="false">IF(COUNTIF(syukujitsu!$A$23:$A$53,2025年度!H47)&gt;0,"祝日","-")</f>
        <v>-</v>
      </c>
      <c r="I50" s="37" t="str">
        <f aca="false">IF(COUNTIF(syukujitsu!$A$23:$A$53,2025年度!I47)&gt;0,"祝日","-")</f>
        <v>-</v>
      </c>
      <c r="J50" s="37" t="str">
        <f aca="false">IF(COUNTIF(syukujitsu!$A$23:$A$53,2025年度!J47)&gt;0,"祝日","-")</f>
        <v>-</v>
      </c>
      <c r="K50" s="37" t="str">
        <f aca="false">IF(COUNTIF(syukujitsu!$A$23:$A$53,2025年度!K47)&gt;0,"祝日","-")</f>
        <v>-</v>
      </c>
      <c r="L50" s="37" t="str">
        <f aca="false">IF(COUNTIF(syukujitsu!$A$23:$A$53,2025年度!L47)&gt;0,"祝日","-")</f>
        <v>-</v>
      </c>
      <c r="M50" s="37" t="str">
        <f aca="false">IF(COUNTIF(syukujitsu!$A$23:$A$53,2025年度!M47)&gt;0,"祝日","-")</f>
        <v>-</v>
      </c>
      <c r="N50" s="37" t="str">
        <f aca="false">IF(COUNTIF(syukujitsu!$A$23:$A$53,2025年度!N47)&gt;0,"祝日","-")</f>
        <v>祝日</v>
      </c>
      <c r="O50" s="37" t="str">
        <f aca="false">IF(COUNTIF(syukujitsu!$A$23:$A$53,2025年度!O47)&gt;0,"祝日","-")</f>
        <v>-</v>
      </c>
      <c r="P50" s="37" t="str">
        <f aca="false">IF(COUNTIF(syukujitsu!$A$23:$A$53,2025年度!P47)&gt;0,"祝日","-")</f>
        <v>-</v>
      </c>
      <c r="Q50" s="37" t="str">
        <f aca="false">IF(COUNTIF(syukujitsu!$A$23:$A$53,2025年度!Q47)&gt;0,"祝日","-")</f>
        <v>-</v>
      </c>
      <c r="R50" s="37" t="str">
        <f aca="false">IF(COUNTIF(syukujitsu!$A$23:$A$53,2025年度!R47)&gt;0,"祝日","-")</f>
        <v>-</v>
      </c>
      <c r="S50" s="37" t="str">
        <f aca="false">IF(COUNTIF(syukujitsu!$A$23:$A$53,2025年度!S47)&gt;0,"祝日","-")</f>
        <v>-</v>
      </c>
      <c r="T50" s="37" t="str">
        <f aca="false">IF(COUNTIF(syukujitsu!$A$23:$A$53,2025年度!T47)&gt;0,"祝日","-")</f>
        <v>-</v>
      </c>
      <c r="U50" s="37" t="str">
        <f aca="false">IF(COUNTIF(syukujitsu!$A$23:$A$53,2025年度!U47)&gt;0,"祝日","-")</f>
        <v>-</v>
      </c>
      <c r="V50" s="37" t="str">
        <f aca="false">IF(COUNTIF(syukujitsu!$A$23:$A$53,2025年度!V47)&gt;0,"祝日","-")</f>
        <v>-</v>
      </c>
      <c r="W50" s="37" t="str">
        <f aca="false">IF(COUNTIF(syukujitsu!$A$23:$A$53,2025年度!W47)&gt;0,"祝日","-")</f>
        <v>-</v>
      </c>
      <c r="X50" s="37" t="str">
        <f aca="false">IF(COUNTIF(syukujitsu!$A$23:$A$53,2025年度!X47)&gt;0,"祝日","-")</f>
        <v>-</v>
      </c>
      <c r="Y50" s="37" t="str">
        <f aca="false">IF(COUNTIF(syukujitsu!$A$23:$A$53,2025年度!Y47)&gt;0,"祝日","-")</f>
        <v>-</v>
      </c>
      <c r="Z50" s="37" t="str">
        <f aca="false">IF(COUNTIF(syukujitsu!$A$23:$A$53,2025年度!Z47)&gt;0,"祝日","-")</f>
        <v>-</v>
      </c>
      <c r="AA50" s="37" t="str">
        <f aca="false">IF(COUNTIF(syukujitsu!$A$23:$A$53,2025年度!AA47)&gt;0,"祝日","-")</f>
        <v>-</v>
      </c>
      <c r="AB50" s="37" t="str">
        <f aca="false">IF(COUNTIF(syukujitsu!$A$23:$A$53,2025年度!AB47)&gt;0,"祝日","-")</f>
        <v>-</v>
      </c>
      <c r="AC50" s="37" t="str">
        <f aca="false">IF(COUNTIF(syukujitsu!$A$23:$A$53,2025年度!AC47)&gt;0,"祝日","-")</f>
        <v>-</v>
      </c>
      <c r="AD50" s="37" t="str">
        <f aca="false">IF(COUNTIF(syukujitsu!$A$23:$A$53,2025年度!AD47)&gt;0,"祝日","-")</f>
        <v>-</v>
      </c>
      <c r="AE50" s="37" t="str">
        <f aca="false">IF(COUNTIF(syukujitsu!$A$23:$A$53,2025年度!AE47)&gt;0,"祝日","-")</f>
        <v>-</v>
      </c>
      <c r="AF50" s="56" t="str">
        <f aca="false">IF(COUNTIF(syukujitsu!$A$23:$A$53,2025年度!AF47)&gt;0,"祝日","-")</f>
        <v>-</v>
      </c>
      <c r="AH50" s="34" t="s">
        <v>18</v>
      </c>
      <c r="AI50" s="39" t="str">
        <f aca="false">IFERROR(ROUND(AI49/AI48*100,1),"-")</f>
        <v>-</v>
      </c>
    </row>
    <row r="51" customFormat="false" ht="19.5" hidden="false" customHeight="false" outlineLevel="0" collapsed="false">
      <c r="A51" s="40" t="s">
        <v>11</v>
      </c>
      <c r="B51" s="41" t="str">
        <f aca="false">IF(B47&lt;$B$2,"×",IF(B47&gt;$H$2,"×",IF(B49="土","休",IF(B49="日","休","○"))))</f>
        <v>×</v>
      </c>
      <c r="C51" s="42" t="str">
        <f aca="false">IF(C47&lt;$B$2,"×",IF(C47&gt;$H$2,"×",IF(C49="土","休",IF(C49="日","休","○"))))</f>
        <v>×</v>
      </c>
      <c r="D51" s="42" t="str">
        <f aca="false">IF(D47&lt;$B$2,"×",IF(D47&gt;$H$2,"×",IF(D49="土","休",IF(D49="日","休","○"))))</f>
        <v>×</v>
      </c>
      <c r="E51" s="42" t="str">
        <f aca="false">IF(E47&lt;$B$2,"×",IF(E47&gt;$H$2,"×",IF(E49="土","休",IF(E49="日","休","○"))))</f>
        <v>×</v>
      </c>
      <c r="F51" s="42" t="str">
        <f aca="false">IF(F47&lt;$B$2,"×",IF(F47&gt;$H$2,"×",IF(F49="土","休",IF(F49="日","休","○"))))</f>
        <v>×</v>
      </c>
      <c r="G51" s="42" t="str">
        <f aca="false">IF(G47&lt;$B$2,"×",IF(G47&gt;$H$2,"×",IF(G49="土","休",IF(G49="日","休","○"))))</f>
        <v>×</v>
      </c>
      <c r="H51" s="42" t="str">
        <f aca="false">IF(H47&lt;$B$2,"×",IF(H47&gt;$H$2,"×",IF(H49="土","休",IF(H49="日","休","○"))))</f>
        <v>×</v>
      </c>
      <c r="I51" s="42" t="str">
        <f aca="false">IF(I47&lt;$B$2,"×",IF(I47&gt;$H$2,"×",IF(I49="土","休",IF(I49="日","休","○"))))</f>
        <v>×</v>
      </c>
      <c r="J51" s="42" t="str">
        <f aca="false">IF(J47&lt;$B$2,"×",IF(J47&gt;$H$2,"×",IF(J49="土","休",IF(J49="日","休","○"))))</f>
        <v>×</v>
      </c>
      <c r="K51" s="42" t="str">
        <f aca="false">IF(K47&lt;$B$2,"×",IF(K47&gt;$H$2,"×",IF(K49="土","休",IF(K49="日","休","○"))))</f>
        <v>×</v>
      </c>
      <c r="L51" s="42" t="str">
        <f aca="false">IF(L47&lt;$B$2,"×",IF(L47&gt;$H$2,"×",IF(L49="土","休",IF(L49="日","休","○"))))</f>
        <v>×</v>
      </c>
      <c r="M51" s="42" t="str">
        <f aca="false">IF(M47&lt;$B$2,"×",IF(M47&gt;$H$2,"×",IF(M49="土","休",IF(M49="日","休","○"))))</f>
        <v>×</v>
      </c>
      <c r="N51" s="42" t="str">
        <f aca="false">IF(N47&lt;$B$2,"×",IF(N47&gt;$H$2,"×",IF(N49="土","休",IF(N49="日","休","○"))))</f>
        <v>×</v>
      </c>
      <c r="O51" s="42" t="str">
        <f aca="false">IF(O47&lt;$B$2,"×",IF(O47&gt;$H$2,"×",IF(O49="土","休",IF(O49="日","休","○"))))</f>
        <v>×</v>
      </c>
      <c r="P51" s="42" t="str">
        <f aca="false">IF(P47&lt;$B$2,"×",IF(P47&gt;$H$2,"×",IF(P49="土","休",IF(P49="日","休","○"))))</f>
        <v>×</v>
      </c>
      <c r="Q51" s="42" t="str">
        <f aca="false">IF(Q47&lt;$B$2,"×",IF(Q47&gt;$H$2,"×",IF(Q49="土","休",IF(Q49="日","休","○"))))</f>
        <v>×</v>
      </c>
      <c r="R51" s="42" t="str">
        <f aca="false">IF(R47&lt;$B$2,"×",IF(R47&gt;$H$2,"×",IF(R49="土","休",IF(R49="日","休","○"))))</f>
        <v>×</v>
      </c>
      <c r="S51" s="42" t="str">
        <f aca="false">IF(S47&lt;$B$2,"×",IF(S47&gt;$H$2,"×",IF(S49="土","休",IF(S49="日","休","○"))))</f>
        <v>×</v>
      </c>
      <c r="T51" s="42" t="str">
        <f aca="false">IF(T47&lt;$B$2,"×",IF(T47&gt;$H$2,"×",IF(T49="土","休",IF(T49="日","休","○"))))</f>
        <v>×</v>
      </c>
      <c r="U51" s="42" t="str">
        <f aca="false">IF(U47&lt;$B$2,"×",IF(U47&gt;$H$2,"×",IF(U49="土","休",IF(U49="日","休","○"))))</f>
        <v>×</v>
      </c>
      <c r="V51" s="42" t="str">
        <f aca="false">IF(V47&lt;$B$2,"×",IF(V47&gt;$H$2,"×",IF(V49="土","休",IF(V49="日","休","○"))))</f>
        <v>×</v>
      </c>
      <c r="W51" s="42" t="str">
        <f aca="false">IF(W47&lt;$B$2,"×",IF(W47&gt;$H$2,"×",IF(W49="土","休",IF(W49="日","休","○"))))</f>
        <v>×</v>
      </c>
      <c r="X51" s="42" t="str">
        <f aca="false">IF(X47&lt;$B$2,"×",IF(X47&gt;$H$2,"×",IF(X49="土","休",IF(X49="日","休","○"))))</f>
        <v>×</v>
      </c>
      <c r="Y51" s="42" t="str">
        <f aca="false">IF(Y47&lt;$B$2,"×",IF(Y47&gt;$H$2,"×",IF(Y49="土","休",IF(Y49="日","休","○"))))</f>
        <v>×</v>
      </c>
      <c r="Z51" s="42" t="str">
        <f aca="false">IF(Z47&lt;$B$2,"×",IF(Z47&gt;$H$2,"×",IF(Z49="土","休",IF(Z49="日","休","○"))))</f>
        <v>×</v>
      </c>
      <c r="AA51" s="42" t="str">
        <f aca="false">IF(AA47&lt;$B$2,"×",IF(AA47&gt;$H$2,"×",IF(AA49="土","休",IF(AA49="日","休","○"))))</f>
        <v>×</v>
      </c>
      <c r="AB51" s="42" t="str">
        <f aca="false">IF(AB47&lt;$B$2,"×",IF(AB47&gt;$H$2,"×",IF(AB49="土","休",IF(AB49="日","休","○"))))</f>
        <v>×</v>
      </c>
      <c r="AC51" s="42" t="str">
        <f aca="false">IF(AC47&lt;$B$2,"×",IF(AC47&gt;$H$2,"×",IF(AC49="土","休",IF(AC49="日","休","○"))))</f>
        <v>×</v>
      </c>
      <c r="AD51" s="42" t="str">
        <f aca="false">IF(AD47&lt;$B$2,"×",IF(AD47&gt;$H$2,"×",IF(AD49="土","休",IF(AD49="日","休","○"))))</f>
        <v>×</v>
      </c>
      <c r="AE51" s="42" t="str">
        <f aca="false">IF(AE47&lt;$B$2,"×",IF(AE47&gt;$H$2,"×",IF(AE49="土","休",IF(AE49="日","休","○"))))</f>
        <v>×</v>
      </c>
      <c r="AF51" s="57" t="str">
        <f aca="false">IF(AF47&lt;$B$2,"×",IF(AF47&gt;$H$2,"×",IF(AF49="土","休",IF(AF49="日","休","○"))))</f>
        <v>×</v>
      </c>
      <c r="AH51" s="34" t="s">
        <v>19</v>
      </c>
      <c r="AI51" s="35" t="n">
        <f aca="false">COUNTIF(B52:AF52,"休")</f>
        <v>0</v>
      </c>
    </row>
    <row r="52" customFormat="false" ht="19.5" hidden="false" customHeight="false" outlineLevel="0" collapsed="false">
      <c r="A52" s="44" t="s">
        <v>20</v>
      </c>
      <c r="B52" s="58" t="str">
        <f aca="false">IF(B51="×","-","")</f>
        <v>-</v>
      </c>
      <c r="C52" s="18" t="str">
        <f aca="false">IF(C51="×","-","")</f>
        <v>-</v>
      </c>
      <c r="D52" s="18" t="str">
        <f aca="false">IF(D51="×","-","")</f>
        <v>-</v>
      </c>
      <c r="E52" s="18" t="str">
        <f aca="false">IF(E51="×","-","")</f>
        <v>-</v>
      </c>
      <c r="F52" s="18" t="str">
        <f aca="false">IF(F51="×","-","")</f>
        <v>-</v>
      </c>
      <c r="G52" s="18" t="str">
        <f aca="false">IF(G51="×","-","")</f>
        <v>-</v>
      </c>
      <c r="H52" s="18" t="str">
        <f aca="false">IF(H51="×","-","")</f>
        <v>-</v>
      </c>
      <c r="I52" s="18" t="str">
        <f aca="false">IF(I51="×","-","")</f>
        <v>-</v>
      </c>
      <c r="J52" s="18" t="str">
        <f aca="false">IF(J51="×","-","")</f>
        <v>-</v>
      </c>
      <c r="K52" s="18" t="str">
        <f aca="false">IF(K51="×","-","")</f>
        <v>-</v>
      </c>
      <c r="L52" s="18" t="str">
        <f aca="false">IF(L51="×","-","")</f>
        <v>-</v>
      </c>
      <c r="M52" s="18" t="str">
        <f aca="false">IF(M51="×","-","")</f>
        <v>-</v>
      </c>
      <c r="N52" s="18" t="str">
        <f aca="false">IF(N51="×","-","")</f>
        <v>-</v>
      </c>
      <c r="O52" s="18" t="str">
        <f aca="false">IF(O51="×","-","")</f>
        <v>-</v>
      </c>
      <c r="P52" s="18" t="str">
        <f aca="false">IF(P51="×","-","")</f>
        <v>-</v>
      </c>
      <c r="Q52" s="18" t="str">
        <f aca="false">IF(Q51="×","-","")</f>
        <v>-</v>
      </c>
      <c r="R52" s="18" t="str">
        <f aca="false">IF(R51="×","-","")</f>
        <v>-</v>
      </c>
      <c r="S52" s="18" t="str">
        <f aca="false">IF(S51="×","-","")</f>
        <v>-</v>
      </c>
      <c r="T52" s="18" t="str">
        <f aca="false">IF(T51="×","-","")</f>
        <v>-</v>
      </c>
      <c r="U52" s="18" t="str">
        <f aca="false">IF(U51="×","-","")</f>
        <v>-</v>
      </c>
      <c r="V52" s="18" t="str">
        <f aca="false">IF(V51="×","-","")</f>
        <v>-</v>
      </c>
      <c r="W52" s="18" t="str">
        <f aca="false">IF(W51="×","-","")</f>
        <v>-</v>
      </c>
      <c r="X52" s="18" t="str">
        <f aca="false">IF(X51="×","-","")</f>
        <v>-</v>
      </c>
      <c r="Y52" s="18" t="str">
        <f aca="false">IF(Y51="×","-","")</f>
        <v>-</v>
      </c>
      <c r="Z52" s="18" t="str">
        <f aca="false">IF(Z51="×","-","")</f>
        <v>-</v>
      </c>
      <c r="AA52" s="18" t="str">
        <f aca="false">IF(AA51="×","-","")</f>
        <v>-</v>
      </c>
      <c r="AB52" s="18" t="str">
        <f aca="false">IF(AB51="×","-","")</f>
        <v>-</v>
      </c>
      <c r="AC52" s="18" t="str">
        <f aca="false">IF(AC51="×","-","")</f>
        <v>-</v>
      </c>
      <c r="AD52" s="18" t="str">
        <f aca="false">IF(AD51="×","-","")</f>
        <v>-</v>
      </c>
      <c r="AE52" s="18" t="str">
        <f aca="false">IF(AE51="×","-","")</f>
        <v>-</v>
      </c>
      <c r="AF52" s="59" t="str">
        <f aca="false">IF(AF51="×","-","")</f>
        <v>-</v>
      </c>
      <c r="AH52" s="45" t="s">
        <v>14</v>
      </c>
      <c r="AI52" s="46" t="str">
        <f aca="false">IFERROR(ROUND(AI51/AI48*100,1),"-")</f>
        <v>-</v>
      </c>
    </row>
    <row r="53" customFormat="false" ht="20.25" hidden="false" customHeight="false" outlineLevel="0" collapsed="false">
      <c r="A53" s="47" t="s">
        <v>21</v>
      </c>
      <c r="B53" s="60" t="str">
        <f aca="false">AB46</f>
        <v>-</v>
      </c>
      <c r="C53" s="60"/>
      <c r="D53" s="60"/>
      <c r="E53" s="49" t="str">
        <f aca="false">IF(COUNTIF(E51:K51,"○")=0,"-",IF(COUNTIF(E52:K52,"休")&gt;=COUNTIF(E51:K51,"休"),"OK","NG"))</f>
        <v>-</v>
      </c>
      <c r="F53" s="49"/>
      <c r="G53" s="49"/>
      <c r="H53" s="49"/>
      <c r="I53" s="49"/>
      <c r="J53" s="49"/>
      <c r="K53" s="49"/>
      <c r="L53" s="49" t="str">
        <f aca="false">IF(COUNTIF(L51:R51,"○")=0,"-",IF(COUNTIF(L52:R52,"休")&gt;=COUNTIF(L51:R51,"休"),"OK","NG"))</f>
        <v>-</v>
      </c>
      <c r="M53" s="49"/>
      <c r="N53" s="49"/>
      <c r="O53" s="49"/>
      <c r="P53" s="49"/>
      <c r="Q53" s="49"/>
      <c r="R53" s="49"/>
      <c r="S53" s="49" t="str">
        <f aca="false">IF(COUNTIF(S51:Y51,"○")=0,"-",IF(COUNTIF(S52:Y52,"休")&gt;=COUNTIF(S51:Y51,"休"),"OK","NG"))</f>
        <v>-</v>
      </c>
      <c r="T53" s="49"/>
      <c r="U53" s="49"/>
      <c r="V53" s="49"/>
      <c r="W53" s="49"/>
      <c r="X53" s="49"/>
      <c r="Y53" s="49"/>
      <c r="Z53" s="50" t="str">
        <f aca="false">IF(COUNTIF(Z51:AF51,"○")=0,"-",IF(COUNTIF(Z52:AF52,"休")&gt;=COUNTIF(Z51:AF51,"休"),"OK","NG"))</f>
        <v>-</v>
      </c>
      <c r="AA53" s="50"/>
      <c r="AB53" s="50"/>
      <c r="AC53" s="50"/>
      <c r="AD53" s="50"/>
      <c r="AE53" s="50"/>
      <c r="AF53" s="50"/>
      <c r="AH53" s="52" t="s">
        <v>22</v>
      </c>
      <c r="AI53" s="53" t="str">
        <f aca="false">IFERROR(IF(AI48=0,"-",IF(AI50&gt;=28.5,IF(AI52&gt;=28.5,"OK","NG"),IF(AI52&gt;=AI50,"OK","NG"))),"-")</f>
        <v>-</v>
      </c>
    </row>
    <row r="54" customFormat="false" ht="19.5" hidden="false" customHeight="false" outlineLevel="0" collapsed="false">
      <c r="A54" s="24"/>
      <c r="B54" s="25" t="n">
        <f aca="false">DATE($A$4,$A55,B55)</f>
        <v>45962</v>
      </c>
      <c r="C54" s="25" t="n">
        <f aca="false">DATE($A$4,$A55,C55)</f>
        <v>45963</v>
      </c>
      <c r="D54" s="25" t="n">
        <f aca="false">DATE($A$4,$A55,D55)</f>
        <v>45964</v>
      </c>
      <c r="E54" s="25" t="n">
        <f aca="false">DATE($A$4,$A55,E55)</f>
        <v>45965</v>
      </c>
      <c r="F54" s="25" t="n">
        <f aca="false">DATE($A$4,$A55,F55)</f>
        <v>45966</v>
      </c>
      <c r="G54" s="25" t="n">
        <f aca="false">DATE($A$4,$A55,G55)</f>
        <v>45967</v>
      </c>
      <c r="H54" s="25" t="n">
        <f aca="false">DATE($A$4,$A55,H55)</f>
        <v>45968</v>
      </c>
      <c r="I54" s="25" t="n">
        <f aca="false">DATE($A$4,$A55,I55)</f>
        <v>45969</v>
      </c>
      <c r="J54" s="25" t="n">
        <f aca="false">DATE($A$4,$A55,J55)</f>
        <v>45970</v>
      </c>
      <c r="K54" s="25" t="n">
        <f aca="false">DATE($A$4,$A55,K55)</f>
        <v>45971</v>
      </c>
      <c r="L54" s="25" t="n">
        <f aca="false">DATE($A$4,$A55,L55)</f>
        <v>45972</v>
      </c>
      <c r="M54" s="25" t="n">
        <f aca="false">DATE($A$4,$A55,M55)</f>
        <v>45973</v>
      </c>
      <c r="N54" s="25" t="n">
        <f aca="false">DATE($A$4,$A55,N55)</f>
        <v>45974</v>
      </c>
      <c r="O54" s="25" t="n">
        <f aca="false">DATE($A$4,$A55,O55)</f>
        <v>45975</v>
      </c>
      <c r="P54" s="25" t="n">
        <f aca="false">DATE($A$4,$A55,P55)</f>
        <v>45976</v>
      </c>
      <c r="Q54" s="25" t="n">
        <f aca="false">DATE($A$4,$A55,Q55)</f>
        <v>45977</v>
      </c>
      <c r="R54" s="25" t="n">
        <f aca="false">DATE($A$4,$A55,R55)</f>
        <v>45978</v>
      </c>
      <c r="S54" s="25" t="n">
        <f aca="false">DATE($A$4,$A55,S55)</f>
        <v>45979</v>
      </c>
      <c r="T54" s="25" t="n">
        <f aca="false">DATE($A$4,$A55,T55)</f>
        <v>45980</v>
      </c>
      <c r="U54" s="25" t="n">
        <f aca="false">DATE($A$4,$A55,U55)</f>
        <v>45981</v>
      </c>
      <c r="V54" s="25" t="n">
        <f aca="false">DATE($A$4,$A55,V55)</f>
        <v>45982</v>
      </c>
      <c r="W54" s="25" t="n">
        <f aca="false">DATE($A$4,$A55,W55)</f>
        <v>45983</v>
      </c>
      <c r="X54" s="25" t="n">
        <f aca="false">DATE($A$4,$A55,X55)</f>
        <v>45984</v>
      </c>
      <c r="Y54" s="25" t="n">
        <f aca="false">DATE($A$4,$A55,Y55)</f>
        <v>45985</v>
      </c>
      <c r="Z54" s="25" t="n">
        <f aca="false">DATE($A$4,$A55,Z55)</f>
        <v>45986</v>
      </c>
      <c r="AA54" s="25" t="n">
        <f aca="false">DATE($A$4,$A55,AA55)</f>
        <v>45987</v>
      </c>
      <c r="AB54" s="25" t="n">
        <f aca="false">DATE($A$4,$A55,AB55)</f>
        <v>45988</v>
      </c>
      <c r="AC54" s="25" t="n">
        <f aca="false">DATE($A$4,$A55,AC55)</f>
        <v>45989</v>
      </c>
      <c r="AD54" s="25" t="n">
        <f aca="false">DATE($A$4,$A55,AD55)</f>
        <v>45990</v>
      </c>
      <c r="AE54" s="25" t="n">
        <f aca="false">DATE($A$4,$A55,AE55)</f>
        <v>45991</v>
      </c>
      <c r="AF54" s="25"/>
    </row>
    <row r="55" customFormat="false" ht="18.75" hidden="false" customHeight="false" outlineLevel="0" collapsed="false">
      <c r="A55" s="26" t="n">
        <v>11</v>
      </c>
      <c r="B55" s="27" t="n">
        <v>1</v>
      </c>
      <c r="C55" s="28" t="n">
        <v>2</v>
      </c>
      <c r="D55" s="28" t="n">
        <v>3</v>
      </c>
      <c r="E55" s="28" t="n">
        <v>4</v>
      </c>
      <c r="F55" s="28" t="n">
        <v>5</v>
      </c>
      <c r="G55" s="28" t="n">
        <v>6</v>
      </c>
      <c r="H55" s="28" t="n">
        <v>7</v>
      </c>
      <c r="I55" s="28" t="n">
        <v>8</v>
      </c>
      <c r="J55" s="28" t="n">
        <v>9</v>
      </c>
      <c r="K55" s="28" t="n">
        <v>10</v>
      </c>
      <c r="L55" s="28" t="n">
        <v>11</v>
      </c>
      <c r="M55" s="28" t="n">
        <v>12</v>
      </c>
      <c r="N55" s="28" t="n">
        <v>13</v>
      </c>
      <c r="O55" s="28" t="n">
        <v>14</v>
      </c>
      <c r="P55" s="28" t="n">
        <v>15</v>
      </c>
      <c r="Q55" s="28" t="n">
        <v>16</v>
      </c>
      <c r="R55" s="28" t="n">
        <v>17</v>
      </c>
      <c r="S55" s="28" t="n">
        <v>18</v>
      </c>
      <c r="T55" s="28" t="n">
        <v>19</v>
      </c>
      <c r="U55" s="28" t="n">
        <v>20</v>
      </c>
      <c r="V55" s="28" t="n">
        <v>21</v>
      </c>
      <c r="W55" s="28" t="n">
        <v>22</v>
      </c>
      <c r="X55" s="28" t="n">
        <v>23</v>
      </c>
      <c r="Y55" s="28" t="n">
        <v>24</v>
      </c>
      <c r="Z55" s="28" t="n">
        <v>25</v>
      </c>
      <c r="AA55" s="28" t="n">
        <v>26</v>
      </c>
      <c r="AB55" s="28" t="n">
        <v>27</v>
      </c>
      <c r="AC55" s="28" t="n">
        <v>28</v>
      </c>
      <c r="AD55" s="28" t="n">
        <v>29</v>
      </c>
      <c r="AE55" s="29" t="n">
        <v>30</v>
      </c>
      <c r="AH55" s="30" t="s">
        <v>11</v>
      </c>
      <c r="AI55" s="31" t="n">
        <f aca="false">COUNTIF(B58:AE58,"○")+AI56</f>
        <v>0</v>
      </c>
    </row>
    <row r="56" customFormat="false" ht="18.75" hidden="false" customHeight="false" outlineLevel="0" collapsed="false">
      <c r="A56" s="26"/>
      <c r="B56" s="32" t="str">
        <f aca="false">TEXT(B54,"aaa")</f>
        <v>土</v>
      </c>
      <c r="C56" s="20" t="str">
        <f aca="false">TEXT(C54,"aaa")</f>
        <v>日</v>
      </c>
      <c r="D56" s="20" t="str">
        <f aca="false">TEXT(D54,"aaa")</f>
        <v>月</v>
      </c>
      <c r="E56" s="20" t="str">
        <f aca="false">TEXT(E54,"aaa")</f>
        <v>火</v>
      </c>
      <c r="F56" s="20" t="str">
        <f aca="false">TEXT(F54,"aaa")</f>
        <v>水</v>
      </c>
      <c r="G56" s="20" t="str">
        <f aca="false">TEXT(G54,"aaa")</f>
        <v>木</v>
      </c>
      <c r="H56" s="20" t="str">
        <f aca="false">TEXT(H54,"aaa")</f>
        <v>金</v>
      </c>
      <c r="I56" s="20" t="str">
        <f aca="false">TEXT(I54,"aaa")</f>
        <v>土</v>
      </c>
      <c r="J56" s="20" t="str">
        <f aca="false">TEXT(J54,"aaa")</f>
        <v>日</v>
      </c>
      <c r="K56" s="20" t="str">
        <f aca="false">TEXT(K54,"aaa")</f>
        <v>月</v>
      </c>
      <c r="L56" s="20" t="str">
        <f aca="false">TEXT(L54,"aaa")</f>
        <v>火</v>
      </c>
      <c r="M56" s="20" t="str">
        <f aca="false">TEXT(M54,"aaa")</f>
        <v>水</v>
      </c>
      <c r="N56" s="20" t="str">
        <f aca="false">TEXT(N54,"aaa")</f>
        <v>木</v>
      </c>
      <c r="O56" s="20" t="str">
        <f aca="false">TEXT(O54,"aaa")</f>
        <v>金</v>
      </c>
      <c r="P56" s="20" t="str">
        <f aca="false">TEXT(P54,"aaa")</f>
        <v>土</v>
      </c>
      <c r="Q56" s="20" t="str">
        <f aca="false">TEXT(Q54,"aaa")</f>
        <v>日</v>
      </c>
      <c r="R56" s="20" t="str">
        <f aca="false">TEXT(R54,"aaa")</f>
        <v>月</v>
      </c>
      <c r="S56" s="20" t="str">
        <f aca="false">TEXT(S54,"aaa")</f>
        <v>火</v>
      </c>
      <c r="T56" s="20" t="str">
        <f aca="false">TEXT(T54,"aaa")</f>
        <v>水</v>
      </c>
      <c r="U56" s="20" t="str">
        <f aca="false">TEXT(U54,"aaa")</f>
        <v>木</v>
      </c>
      <c r="V56" s="20" t="str">
        <f aca="false">TEXT(V54,"aaa")</f>
        <v>金</v>
      </c>
      <c r="W56" s="20" t="str">
        <f aca="false">TEXT(W54,"aaa")</f>
        <v>土</v>
      </c>
      <c r="X56" s="20" t="str">
        <f aca="false">TEXT(X54,"aaa")</f>
        <v>日</v>
      </c>
      <c r="Y56" s="20" t="str">
        <f aca="false">TEXT(Y54,"aaa")</f>
        <v>月</v>
      </c>
      <c r="Z56" s="20" t="str">
        <f aca="false">TEXT(Z54,"aaa")</f>
        <v>火</v>
      </c>
      <c r="AA56" s="20" t="str">
        <f aca="false">TEXT(AA54,"aaa")</f>
        <v>水</v>
      </c>
      <c r="AB56" s="20" t="str">
        <f aca="false">TEXT(AB54,"aaa")</f>
        <v>木</v>
      </c>
      <c r="AC56" s="20" t="str">
        <f aca="false">TEXT(AC54,"aaa")</f>
        <v>金</v>
      </c>
      <c r="AD56" s="20" t="str">
        <f aca="false">TEXT(AD54,"aaa")</f>
        <v>土</v>
      </c>
      <c r="AE56" s="33" t="str">
        <f aca="false">TEXT(AE54,"aaa")</f>
        <v>日</v>
      </c>
      <c r="AF56" s="19"/>
      <c r="AH56" s="34" t="s">
        <v>17</v>
      </c>
      <c r="AI56" s="35" t="n">
        <f aca="false">COUNTIF(B58:AE58,"休")</f>
        <v>0</v>
      </c>
    </row>
    <row r="57" customFormat="false" ht="19.5" hidden="false" customHeight="false" outlineLevel="0" collapsed="false">
      <c r="A57" s="26"/>
      <c r="B57" s="36" t="str">
        <f aca="false">IF(COUNTIF(syukujitsu!$A$23:$A$53,2025年度!B54)&gt;0,"祝日","-")</f>
        <v>-</v>
      </c>
      <c r="C57" s="37" t="str">
        <f aca="false">IF(COUNTIF(syukujitsu!$A$23:$A$53,2025年度!C54)&gt;0,"祝日","-")</f>
        <v>-</v>
      </c>
      <c r="D57" s="37" t="str">
        <f aca="false">IF(COUNTIF(syukujitsu!$A$23:$A$53,2025年度!D54)&gt;0,"祝日","-")</f>
        <v>祝日</v>
      </c>
      <c r="E57" s="37" t="str">
        <f aca="false">IF(COUNTIF(syukujitsu!$A$23:$A$53,2025年度!E54)&gt;0,"祝日","-")</f>
        <v>-</v>
      </c>
      <c r="F57" s="37" t="str">
        <f aca="false">IF(COUNTIF(syukujitsu!$A$23:$A$53,2025年度!F54)&gt;0,"祝日","-")</f>
        <v>-</v>
      </c>
      <c r="G57" s="37" t="str">
        <f aca="false">IF(COUNTIF(syukujitsu!$A$23:$A$53,2025年度!G54)&gt;0,"祝日","-")</f>
        <v>-</v>
      </c>
      <c r="H57" s="37" t="str">
        <f aca="false">IF(COUNTIF(syukujitsu!$A$23:$A$53,2025年度!H54)&gt;0,"祝日","-")</f>
        <v>-</v>
      </c>
      <c r="I57" s="37" t="str">
        <f aca="false">IF(COUNTIF(syukujitsu!$A$23:$A$53,2025年度!I54)&gt;0,"祝日","-")</f>
        <v>-</v>
      </c>
      <c r="J57" s="37" t="str">
        <f aca="false">IF(COUNTIF(syukujitsu!$A$23:$A$53,2025年度!J54)&gt;0,"祝日","-")</f>
        <v>-</v>
      </c>
      <c r="K57" s="37" t="str">
        <f aca="false">IF(COUNTIF(syukujitsu!$A$23:$A$53,2025年度!K54)&gt;0,"祝日","-")</f>
        <v>-</v>
      </c>
      <c r="L57" s="37" t="str">
        <f aca="false">IF(COUNTIF(syukujitsu!$A$23:$A$53,2025年度!L54)&gt;0,"祝日","-")</f>
        <v>-</v>
      </c>
      <c r="M57" s="37" t="str">
        <f aca="false">IF(COUNTIF(syukujitsu!$A$23:$A$53,2025年度!M54)&gt;0,"祝日","-")</f>
        <v>-</v>
      </c>
      <c r="N57" s="37" t="str">
        <f aca="false">IF(COUNTIF(syukujitsu!$A$23:$A$53,2025年度!N54)&gt;0,"祝日","-")</f>
        <v>-</v>
      </c>
      <c r="O57" s="37" t="str">
        <f aca="false">IF(COUNTIF(syukujitsu!$A$23:$A$53,2025年度!O54)&gt;0,"祝日","-")</f>
        <v>-</v>
      </c>
      <c r="P57" s="37" t="str">
        <f aca="false">IF(COUNTIF(syukujitsu!$A$23:$A$53,2025年度!P54)&gt;0,"祝日","-")</f>
        <v>-</v>
      </c>
      <c r="Q57" s="37" t="str">
        <f aca="false">IF(COUNTIF(syukujitsu!$A$23:$A$53,2025年度!Q54)&gt;0,"祝日","-")</f>
        <v>-</v>
      </c>
      <c r="R57" s="37" t="str">
        <f aca="false">IF(COUNTIF(syukujitsu!$A$23:$A$53,2025年度!R54)&gt;0,"祝日","-")</f>
        <v>-</v>
      </c>
      <c r="S57" s="37" t="str">
        <f aca="false">IF(COUNTIF(syukujitsu!$A$23:$A$53,2025年度!S54)&gt;0,"祝日","-")</f>
        <v>-</v>
      </c>
      <c r="T57" s="37" t="str">
        <f aca="false">IF(COUNTIF(syukujitsu!$A$23:$A$53,2025年度!T54)&gt;0,"祝日","-")</f>
        <v>-</v>
      </c>
      <c r="U57" s="37" t="str">
        <f aca="false">IF(COUNTIF(syukujitsu!$A$23:$A$53,2025年度!U54)&gt;0,"祝日","-")</f>
        <v>-</v>
      </c>
      <c r="V57" s="37" t="str">
        <f aca="false">IF(COUNTIF(syukujitsu!$A$23:$A$53,2025年度!V54)&gt;0,"祝日","-")</f>
        <v>-</v>
      </c>
      <c r="W57" s="37" t="str">
        <f aca="false">IF(COUNTIF(syukujitsu!$A$23:$A$53,2025年度!W54)&gt;0,"祝日","-")</f>
        <v>-</v>
      </c>
      <c r="X57" s="37" t="str">
        <f aca="false">IF(COUNTIF(syukujitsu!$A$23:$A$53,2025年度!X54)&gt;0,"祝日","-")</f>
        <v>祝日</v>
      </c>
      <c r="Y57" s="37" t="str">
        <f aca="false">IF(COUNTIF(syukujitsu!$A$23:$A$53,2025年度!Y54)&gt;0,"祝日","-")</f>
        <v>祝日</v>
      </c>
      <c r="Z57" s="37" t="str">
        <f aca="false">IF(COUNTIF(syukujitsu!$A$23:$A$53,2025年度!Z54)&gt;0,"祝日","-")</f>
        <v>-</v>
      </c>
      <c r="AA57" s="37" t="str">
        <f aca="false">IF(COUNTIF(syukujitsu!$A$23:$A$53,2025年度!AA54)&gt;0,"祝日","-")</f>
        <v>-</v>
      </c>
      <c r="AB57" s="37" t="str">
        <f aca="false">IF(COUNTIF(syukujitsu!$A$23:$A$53,2025年度!AB54)&gt;0,"祝日","-")</f>
        <v>-</v>
      </c>
      <c r="AC57" s="37" t="str">
        <f aca="false">IF(COUNTIF(syukujitsu!$A$23:$A$53,2025年度!AC54)&gt;0,"祝日","-")</f>
        <v>-</v>
      </c>
      <c r="AD57" s="37" t="str">
        <f aca="false">IF(COUNTIF(syukujitsu!$A$23:$A$53,2025年度!AD54)&gt;0,"祝日","-")</f>
        <v>-</v>
      </c>
      <c r="AE57" s="38" t="str">
        <f aca="false">IF(COUNTIF(syukujitsu!$A$23:$A$53,2025年度!AE54)&gt;0,"祝日","-")</f>
        <v>-</v>
      </c>
      <c r="AF57" s="19"/>
      <c r="AH57" s="34" t="s">
        <v>18</v>
      </c>
      <c r="AI57" s="39" t="str">
        <f aca="false">IFERROR(ROUND(AI56/AI55*100,1),"-")</f>
        <v>-</v>
      </c>
    </row>
    <row r="58" customFormat="false" ht="19.5" hidden="false" customHeight="false" outlineLevel="0" collapsed="false">
      <c r="A58" s="40" t="s">
        <v>11</v>
      </c>
      <c r="B58" s="41" t="str">
        <f aca="false">IF(B54&lt;$B$2,"×",IF(B54&gt;$H$2,"×",IF(B56="土","休",IF(B56="日","休","○"))))</f>
        <v>×</v>
      </c>
      <c r="C58" s="41" t="str">
        <f aca="false">IF(C54&lt;$B$2,"×",IF(C54&gt;$H$2,"×",IF(C56="土","休",IF(C56="日","休","○"))))</f>
        <v>×</v>
      </c>
      <c r="D58" s="41" t="str">
        <f aca="false">IF(D54&lt;$B$2,"×",IF(D54&gt;$H$2,"×",IF(D56="土","休",IF(D56="日","休","○"))))</f>
        <v>×</v>
      </c>
      <c r="E58" s="41" t="str">
        <f aca="false">IF(E54&lt;$B$2,"×",IF(E54&gt;$H$2,"×",IF(E56="土","休",IF(E56="日","休","○"))))</f>
        <v>×</v>
      </c>
      <c r="F58" s="41" t="str">
        <f aca="false">IF(F54&lt;$B$2,"×",IF(F54&gt;$H$2,"×",IF(F56="土","休",IF(F56="日","休","○"))))</f>
        <v>×</v>
      </c>
      <c r="G58" s="41" t="str">
        <f aca="false">IF(G54&lt;$B$2,"×",IF(G54&gt;$H$2,"×",IF(G56="土","休",IF(G56="日","休","○"))))</f>
        <v>×</v>
      </c>
      <c r="H58" s="41" t="str">
        <f aca="false">IF(H54&lt;$B$2,"×",IF(H54&gt;$H$2,"×",IF(H56="土","休",IF(H56="日","休","○"))))</f>
        <v>×</v>
      </c>
      <c r="I58" s="41" t="str">
        <f aca="false">IF(I54&lt;$B$2,"×",IF(I54&gt;$H$2,"×",IF(I56="土","休",IF(I56="日","休","○"))))</f>
        <v>×</v>
      </c>
      <c r="J58" s="41" t="str">
        <f aca="false">IF(J54&lt;$B$2,"×",IF(J54&gt;$H$2,"×",IF(J56="土","休",IF(J56="日","休","○"))))</f>
        <v>×</v>
      </c>
      <c r="K58" s="41" t="str">
        <f aca="false">IF(K54&lt;$B$2,"×",IF(K54&gt;$H$2,"×",IF(K56="土","休",IF(K56="日","休","○"))))</f>
        <v>×</v>
      </c>
      <c r="L58" s="41" t="str">
        <f aca="false">IF(L54&lt;$B$2,"×",IF(L54&gt;$H$2,"×",IF(L56="土","休",IF(L56="日","休","○"))))</f>
        <v>×</v>
      </c>
      <c r="M58" s="41" t="str">
        <f aca="false">IF(M54&lt;$B$2,"×",IF(M54&gt;$H$2,"×",IF(M56="土","休",IF(M56="日","休","○"))))</f>
        <v>×</v>
      </c>
      <c r="N58" s="41" t="str">
        <f aca="false">IF(N54&lt;$B$2,"×",IF(N54&gt;$H$2,"×",IF(N56="土","休",IF(N56="日","休","○"))))</f>
        <v>×</v>
      </c>
      <c r="O58" s="41" t="str">
        <f aca="false">IF(O54&lt;$B$2,"×",IF(O54&gt;$H$2,"×",IF(O56="土","休",IF(O56="日","休","○"))))</f>
        <v>×</v>
      </c>
      <c r="P58" s="41" t="str">
        <f aca="false">IF(P54&lt;$B$2,"×",IF(P54&gt;$H$2,"×",IF(P56="土","休",IF(P56="日","休","○"))))</f>
        <v>×</v>
      </c>
      <c r="Q58" s="41" t="str">
        <f aca="false">IF(Q54&lt;$B$2,"×",IF(Q54&gt;$H$2,"×",IF(Q56="土","休",IF(Q56="日","休","○"))))</f>
        <v>×</v>
      </c>
      <c r="R58" s="41" t="str">
        <f aca="false">IF(R54&lt;$B$2,"×",IF(R54&gt;$H$2,"×",IF(R56="土","休",IF(R56="日","休","○"))))</f>
        <v>×</v>
      </c>
      <c r="S58" s="41" t="str">
        <f aca="false">IF(S54&lt;$B$2,"×",IF(S54&gt;$H$2,"×",IF(S56="土","休",IF(S56="日","休","○"))))</f>
        <v>×</v>
      </c>
      <c r="T58" s="41" t="str">
        <f aca="false">IF(T54&lt;$B$2,"×",IF(T54&gt;$H$2,"×",IF(T56="土","休",IF(T56="日","休","○"))))</f>
        <v>×</v>
      </c>
      <c r="U58" s="41" t="str">
        <f aca="false">IF(U54&lt;$B$2,"×",IF(U54&gt;$H$2,"×",IF(U56="土","休",IF(U56="日","休","○"))))</f>
        <v>×</v>
      </c>
      <c r="V58" s="41" t="str">
        <f aca="false">IF(V54&lt;$B$2,"×",IF(V54&gt;$H$2,"×",IF(V56="土","休",IF(V56="日","休","○"))))</f>
        <v>×</v>
      </c>
      <c r="W58" s="41" t="str">
        <f aca="false">IF(W54&lt;$B$2,"×",IF(W54&gt;$H$2,"×",IF(W56="土","休",IF(W56="日","休","○"))))</f>
        <v>×</v>
      </c>
      <c r="X58" s="41" t="str">
        <f aca="false">IF(X54&lt;$B$2,"×",IF(X54&gt;$H$2,"×",IF(X56="土","休",IF(X56="日","休","○"))))</f>
        <v>×</v>
      </c>
      <c r="Y58" s="41" t="str">
        <f aca="false">IF(Y54&lt;$B$2,"×",IF(Y54&gt;$H$2,"×",IF(Y56="土","休",IF(Y56="日","休","○"))))</f>
        <v>×</v>
      </c>
      <c r="Z58" s="41" t="str">
        <f aca="false">IF(Z54&lt;$B$2,"×",IF(Z54&gt;$H$2,"×",IF(Z56="土","休",IF(Z56="日","休","○"))))</f>
        <v>×</v>
      </c>
      <c r="AA58" s="41" t="str">
        <f aca="false">IF(AA54&lt;$B$2,"×",IF(AA54&gt;$H$2,"×",IF(AA56="土","休",IF(AA56="日","休","○"))))</f>
        <v>×</v>
      </c>
      <c r="AB58" s="41" t="str">
        <f aca="false">IF(AB54&lt;$B$2,"×",IF(AB54&gt;$H$2,"×",IF(AB56="土","休",IF(AB56="日","休","○"))))</f>
        <v>×</v>
      </c>
      <c r="AC58" s="41" t="str">
        <f aca="false">IF(AC54&lt;$B$2,"×",IF(AC54&gt;$H$2,"×",IF(AC56="土","休",IF(AC56="日","休","○"))))</f>
        <v>×</v>
      </c>
      <c r="AD58" s="41" t="str">
        <f aca="false">IF(AD54&lt;$B$2,"×",IF(AD54&gt;$H$2,"×",IF(AD56="土","休",IF(AD56="日","休","○"))))</f>
        <v>×</v>
      </c>
      <c r="AE58" s="57" t="str">
        <f aca="false">IF(AE54&lt;$B$2,"×",IF(AE54&gt;$H$2,"×",IF(AE56="土","休",IF(AE56="日","休","○"))))</f>
        <v>×</v>
      </c>
      <c r="AH58" s="34" t="s">
        <v>19</v>
      </c>
      <c r="AI58" s="35" t="n">
        <f aca="false">COUNTIF(B59:AE59,"休")</f>
        <v>0</v>
      </c>
    </row>
    <row r="59" customFormat="false" ht="19.5" hidden="false" customHeight="false" outlineLevel="0" collapsed="false">
      <c r="A59" s="44" t="s">
        <v>20</v>
      </c>
      <c r="B59" s="58" t="str">
        <f aca="false">IF(B58="×","-","")</f>
        <v>-</v>
      </c>
      <c r="C59" s="18" t="str">
        <f aca="false">IF(C58="×","-","")</f>
        <v>-</v>
      </c>
      <c r="D59" s="18" t="str">
        <f aca="false">IF(D58="×","-","")</f>
        <v>-</v>
      </c>
      <c r="E59" s="18" t="str">
        <f aca="false">IF(E58="×","-","")</f>
        <v>-</v>
      </c>
      <c r="F59" s="18" t="str">
        <f aca="false">IF(F58="×","-","")</f>
        <v>-</v>
      </c>
      <c r="G59" s="18" t="str">
        <f aca="false">IF(G58="×","-","")</f>
        <v>-</v>
      </c>
      <c r="H59" s="18" t="str">
        <f aca="false">IF(H58="×","-","")</f>
        <v>-</v>
      </c>
      <c r="I59" s="18" t="str">
        <f aca="false">IF(I58="×","-","")</f>
        <v>-</v>
      </c>
      <c r="J59" s="18" t="str">
        <f aca="false">IF(J58="×","-","")</f>
        <v>-</v>
      </c>
      <c r="K59" s="18" t="str">
        <f aca="false">IF(K58="×","-","")</f>
        <v>-</v>
      </c>
      <c r="L59" s="18" t="str">
        <f aca="false">IF(L58="×","-","")</f>
        <v>-</v>
      </c>
      <c r="M59" s="18" t="str">
        <f aca="false">IF(M58="×","-","")</f>
        <v>-</v>
      </c>
      <c r="N59" s="18" t="str">
        <f aca="false">IF(N58="×","-","")</f>
        <v>-</v>
      </c>
      <c r="O59" s="18" t="str">
        <f aca="false">IF(O58="×","-","")</f>
        <v>-</v>
      </c>
      <c r="P59" s="18" t="str">
        <f aca="false">IF(P58="×","-","")</f>
        <v>-</v>
      </c>
      <c r="Q59" s="18" t="str">
        <f aca="false">IF(Q58="×","-","")</f>
        <v>-</v>
      </c>
      <c r="R59" s="18" t="str">
        <f aca="false">IF(R58="×","-","")</f>
        <v>-</v>
      </c>
      <c r="S59" s="18" t="str">
        <f aca="false">IF(S58="×","-","")</f>
        <v>-</v>
      </c>
      <c r="T59" s="18" t="str">
        <f aca="false">IF(T58="×","-","")</f>
        <v>-</v>
      </c>
      <c r="U59" s="18" t="str">
        <f aca="false">IF(U58="×","-","")</f>
        <v>-</v>
      </c>
      <c r="V59" s="18" t="str">
        <f aca="false">IF(V58="×","-","")</f>
        <v>-</v>
      </c>
      <c r="W59" s="18" t="str">
        <f aca="false">IF(W58="×","-","")</f>
        <v>-</v>
      </c>
      <c r="X59" s="18" t="str">
        <f aca="false">IF(X58="×","-","")</f>
        <v>-</v>
      </c>
      <c r="Y59" s="18" t="str">
        <f aca="false">IF(Y58="×","-","")</f>
        <v>-</v>
      </c>
      <c r="Z59" s="18" t="str">
        <f aca="false">IF(Z58="×","-","")</f>
        <v>-</v>
      </c>
      <c r="AA59" s="18" t="str">
        <f aca="false">IF(AA58="×","-","")</f>
        <v>-</v>
      </c>
      <c r="AB59" s="18" t="str">
        <f aca="false">IF(AB58="×","-","")</f>
        <v>-</v>
      </c>
      <c r="AC59" s="18" t="str">
        <f aca="false">IF(AC58="×","-","")</f>
        <v>-</v>
      </c>
      <c r="AD59" s="18" t="str">
        <f aca="false">IF(AD58="×","-","")</f>
        <v>-</v>
      </c>
      <c r="AE59" s="35" t="str">
        <f aca="false">IF(AE58="×","-","")</f>
        <v>-</v>
      </c>
      <c r="AH59" s="45" t="s">
        <v>14</v>
      </c>
      <c r="AI59" s="46" t="str">
        <f aca="false">IFERROR(ROUND(AI58/AI55*100,1),"-")</f>
        <v>-</v>
      </c>
    </row>
    <row r="60" customFormat="false" ht="20.25" hidden="false" customHeight="false" outlineLevel="0" collapsed="false">
      <c r="A60" s="47" t="s">
        <v>21</v>
      </c>
      <c r="B60" s="49" t="str">
        <f aca="false">IF(COUNTIF(B58:H58,"○")=0,"-",IF(COUNTIF(B59:H59,"休")&gt;=COUNTIF(B58:H58,"休"),"OK","NG"))</f>
        <v>-</v>
      </c>
      <c r="C60" s="49"/>
      <c r="D60" s="49"/>
      <c r="E60" s="49"/>
      <c r="F60" s="49"/>
      <c r="G60" s="49"/>
      <c r="H60" s="49"/>
      <c r="I60" s="49" t="str">
        <f aca="false">IF(COUNTIF(I58:O58,"○")=0,"-",IF(COUNTIF(I59:O59,"休")&gt;=COUNTIF(I58:O58,"休"),"OK","NG"))</f>
        <v>-</v>
      </c>
      <c r="J60" s="49"/>
      <c r="K60" s="49"/>
      <c r="L60" s="49"/>
      <c r="M60" s="49"/>
      <c r="N60" s="49"/>
      <c r="O60" s="49"/>
      <c r="P60" s="49" t="str">
        <f aca="false">IF(COUNTIF(P58:V58,"○")=0,"-",IF(COUNTIF(P59:V59,"休")&gt;=COUNTIF(P58:V58,"休"),"OK","NG"))</f>
        <v>-</v>
      </c>
      <c r="Q60" s="49"/>
      <c r="R60" s="49"/>
      <c r="S60" s="49"/>
      <c r="T60" s="49"/>
      <c r="U60" s="49"/>
      <c r="V60" s="49"/>
      <c r="W60" s="49" t="str">
        <f aca="false">IF(COUNTIF(W58:AC58,"○")=0,"-",IF(COUNTIF(W59:AC59,"休")&gt;=COUNTIF(W58:AC58,"休"),"OK","NG"))</f>
        <v>-</v>
      </c>
      <c r="X60" s="49"/>
      <c r="Y60" s="49"/>
      <c r="Z60" s="49"/>
      <c r="AA60" s="49"/>
      <c r="AB60" s="49"/>
      <c r="AC60" s="49"/>
      <c r="AD60" s="50" t="str">
        <f aca="false">IF(COUNTIF(AD58:AE58,"×")+COUNTIF(B65:F65,"×")=7,"-",IF((COUNTIF(AD59:AE59,"休")+COUNTIF(B66:F66,"休"))&gt;=(COUNTIF(AD58:AE58,"休")+COUNTIF(B65:F65,"休")),"OK","NG"))</f>
        <v>-</v>
      </c>
      <c r="AE60" s="50"/>
      <c r="AF60" s="51"/>
      <c r="AH60" s="52" t="s">
        <v>22</v>
      </c>
      <c r="AI60" s="53" t="str">
        <f aca="false">IFERROR(IF(AI55=0,"-",IF(AI57&gt;=28.5,IF(AI59&gt;=28.5,"OK","NG"),IF(AI59&gt;=AI57,"OK","NG"))),"-")</f>
        <v>-</v>
      </c>
    </row>
    <row r="61" customFormat="false" ht="19.5" hidden="false" customHeight="false" outlineLevel="0" collapsed="false">
      <c r="A61" s="24"/>
      <c r="B61" s="25" t="n">
        <f aca="false">DATE($A$4,$A62,B62)</f>
        <v>45992</v>
      </c>
      <c r="C61" s="25" t="n">
        <f aca="false">DATE($A$4,$A62,C62)</f>
        <v>45993</v>
      </c>
      <c r="D61" s="25" t="n">
        <f aca="false">DATE($A$4,$A62,D62)</f>
        <v>45994</v>
      </c>
      <c r="E61" s="25" t="n">
        <f aca="false">DATE($A$4,$A62,E62)</f>
        <v>45995</v>
      </c>
      <c r="F61" s="25" t="n">
        <f aca="false">DATE($A$4,$A62,F62)</f>
        <v>45996</v>
      </c>
      <c r="G61" s="25" t="n">
        <f aca="false">DATE($A$4,$A62,G62)</f>
        <v>45997</v>
      </c>
      <c r="H61" s="25" t="n">
        <f aca="false">DATE($A$4,$A62,H62)</f>
        <v>45998</v>
      </c>
      <c r="I61" s="25" t="n">
        <f aca="false">DATE($A$4,$A62,I62)</f>
        <v>45999</v>
      </c>
      <c r="J61" s="25" t="n">
        <f aca="false">DATE($A$4,$A62,J62)</f>
        <v>46000</v>
      </c>
      <c r="K61" s="25" t="n">
        <f aca="false">DATE($A$4,$A62,K62)</f>
        <v>46001</v>
      </c>
      <c r="L61" s="25" t="n">
        <f aca="false">DATE($A$4,$A62,L62)</f>
        <v>46002</v>
      </c>
      <c r="M61" s="25" t="n">
        <f aca="false">DATE($A$4,$A62,M62)</f>
        <v>46003</v>
      </c>
      <c r="N61" s="25" t="n">
        <f aca="false">DATE($A$4,$A62,N62)</f>
        <v>46004</v>
      </c>
      <c r="O61" s="25" t="n">
        <f aca="false">DATE($A$4,$A62,O62)</f>
        <v>46005</v>
      </c>
      <c r="P61" s="25" t="n">
        <f aca="false">DATE($A$4,$A62,P62)</f>
        <v>46006</v>
      </c>
      <c r="Q61" s="25" t="n">
        <f aca="false">DATE($A$4,$A62,Q62)</f>
        <v>46007</v>
      </c>
      <c r="R61" s="25" t="n">
        <f aca="false">DATE($A$4,$A62,R62)</f>
        <v>46008</v>
      </c>
      <c r="S61" s="25" t="n">
        <f aca="false">DATE($A$4,$A62,S62)</f>
        <v>46009</v>
      </c>
      <c r="T61" s="25" t="n">
        <f aca="false">DATE($A$4,$A62,T62)</f>
        <v>46010</v>
      </c>
      <c r="U61" s="25" t="n">
        <f aca="false">DATE($A$4,$A62,U62)</f>
        <v>46011</v>
      </c>
      <c r="V61" s="25" t="n">
        <f aca="false">DATE($A$4,$A62,V62)</f>
        <v>46012</v>
      </c>
      <c r="W61" s="25" t="n">
        <f aca="false">DATE($A$4,$A62,W62)</f>
        <v>46013</v>
      </c>
      <c r="X61" s="25" t="n">
        <f aca="false">DATE($A$4,$A62,X62)</f>
        <v>46014</v>
      </c>
      <c r="Y61" s="25" t="n">
        <f aca="false">DATE($A$4,$A62,Y62)</f>
        <v>46015</v>
      </c>
      <c r="Z61" s="25" t="n">
        <f aca="false">DATE($A$4,$A62,Z62)</f>
        <v>46016</v>
      </c>
      <c r="AA61" s="25" t="n">
        <f aca="false">DATE($A$4,$A62,AA62)</f>
        <v>46017</v>
      </c>
      <c r="AB61" s="25" t="n">
        <f aca="false">DATE($A$4,$A62,AB62)</f>
        <v>46018</v>
      </c>
      <c r="AC61" s="25" t="n">
        <f aca="false">DATE($A$4,$A62,AC62)</f>
        <v>46019</v>
      </c>
      <c r="AD61" s="25" t="n">
        <f aca="false">DATE($A$4,$A62,AD62)</f>
        <v>46020</v>
      </c>
      <c r="AE61" s="25" t="n">
        <f aca="false">DATE($A$4,$A62,AE62)</f>
        <v>46021</v>
      </c>
      <c r="AF61" s="25" t="n">
        <f aca="false">DATE($A$4,$A62,AF62)</f>
        <v>46022</v>
      </c>
    </row>
    <row r="62" customFormat="false" ht="18.75" hidden="false" customHeight="false" outlineLevel="0" collapsed="false">
      <c r="A62" s="26" t="n">
        <v>12</v>
      </c>
      <c r="B62" s="27" t="n">
        <v>1</v>
      </c>
      <c r="C62" s="28" t="n">
        <v>2</v>
      </c>
      <c r="D62" s="28" t="n">
        <v>3</v>
      </c>
      <c r="E62" s="28" t="n">
        <v>4</v>
      </c>
      <c r="F62" s="28" t="n">
        <v>5</v>
      </c>
      <c r="G62" s="28" t="n">
        <v>6</v>
      </c>
      <c r="H62" s="28" t="n">
        <v>7</v>
      </c>
      <c r="I62" s="28" t="n">
        <v>8</v>
      </c>
      <c r="J62" s="28" t="n">
        <v>9</v>
      </c>
      <c r="K62" s="28" t="n">
        <v>10</v>
      </c>
      <c r="L62" s="28" t="n">
        <v>11</v>
      </c>
      <c r="M62" s="28" t="n">
        <v>12</v>
      </c>
      <c r="N62" s="28" t="n">
        <v>13</v>
      </c>
      <c r="O62" s="28" t="n">
        <v>14</v>
      </c>
      <c r="P62" s="28" t="n">
        <v>15</v>
      </c>
      <c r="Q62" s="28" t="n">
        <v>16</v>
      </c>
      <c r="R62" s="28" t="n">
        <v>17</v>
      </c>
      <c r="S62" s="28" t="n">
        <v>18</v>
      </c>
      <c r="T62" s="28" t="n">
        <v>19</v>
      </c>
      <c r="U62" s="28" t="n">
        <v>20</v>
      </c>
      <c r="V62" s="28" t="n">
        <v>21</v>
      </c>
      <c r="W62" s="28" t="n">
        <v>22</v>
      </c>
      <c r="X62" s="28" t="n">
        <v>23</v>
      </c>
      <c r="Y62" s="28" t="n">
        <v>24</v>
      </c>
      <c r="Z62" s="28" t="n">
        <v>25</v>
      </c>
      <c r="AA62" s="28" t="n">
        <v>26</v>
      </c>
      <c r="AB62" s="28" t="n">
        <v>27</v>
      </c>
      <c r="AC62" s="28" t="n">
        <v>28</v>
      </c>
      <c r="AD62" s="28" t="n">
        <v>29</v>
      </c>
      <c r="AE62" s="28" t="n">
        <v>30</v>
      </c>
      <c r="AF62" s="54" t="n">
        <v>31</v>
      </c>
      <c r="AH62" s="30" t="s">
        <v>11</v>
      </c>
      <c r="AI62" s="31" t="n">
        <f aca="false">COUNTIF(B65:AF65,"○")+AI63</f>
        <v>0</v>
      </c>
    </row>
    <row r="63" customFormat="false" ht="18.75" hidden="false" customHeight="false" outlineLevel="0" collapsed="false">
      <c r="A63" s="26"/>
      <c r="B63" s="32" t="str">
        <f aca="false">TEXT(B61,"aaa")</f>
        <v>月</v>
      </c>
      <c r="C63" s="20" t="str">
        <f aca="false">TEXT(C61,"aaa")</f>
        <v>火</v>
      </c>
      <c r="D63" s="20" t="str">
        <f aca="false">TEXT(D61,"aaa")</f>
        <v>水</v>
      </c>
      <c r="E63" s="20" t="str">
        <f aca="false">TEXT(E61,"aaa")</f>
        <v>木</v>
      </c>
      <c r="F63" s="20" t="str">
        <f aca="false">TEXT(F61,"aaa")</f>
        <v>金</v>
      </c>
      <c r="G63" s="20" t="str">
        <f aca="false">TEXT(G61,"aaa")</f>
        <v>土</v>
      </c>
      <c r="H63" s="20" t="str">
        <f aca="false">TEXT(H61,"aaa")</f>
        <v>日</v>
      </c>
      <c r="I63" s="20" t="str">
        <f aca="false">TEXT(I61,"aaa")</f>
        <v>月</v>
      </c>
      <c r="J63" s="20" t="str">
        <f aca="false">TEXT(J61,"aaa")</f>
        <v>火</v>
      </c>
      <c r="K63" s="20" t="str">
        <f aca="false">TEXT(K61,"aaa")</f>
        <v>水</v>
      </c>
      <c r="L63" s="20" t="str">
        <f aca="false">TEXT(L61,"aaa")</f>
        <v>木</v>
      </c>
      <c r="M63" s="20" t="str">
        <f aca="false">TEXT(M61,"aaa")</f>
        <v>金</v>
      </c>
      <c r="N63" s="20" t="str">
        <f aca="false">TEXT(N61,"aaa")</f>
        <v>土</v>
      </c>
      <c r="O63" s="20" t="str">
        <f aca="false">TEXT(O61,"aaa")</f>
        <v>日</v>
      </c>
      <c r="P63" s="20" t="str">
        <f aca="false">TEXT(P61,"aaa")</f>
        <v>月</v>
      </c>
      <c r="Q63" s="20" t="str">
        <f aca="false">TEXT(Q61,"aaa")</f>
        <v>火</v>
      </c>
      <c r="R63" s="20" t="str">
        <f aca="false">TEXT(R61,"aaa")</f>
        <v>水</v>
      </c>
      <c r="S63" s="20" t="str">
        <f aca="false">TEXT(S61,"aaa")</f>
        <v>木</v>
      </c>
      <c r="T63" s="20" t="str">
        <f aca="false">TEXT(T61,"aaa")</f>
        <v>金</v>
      </c>
      <c r="U63" s="20" t="str">
        <f aca="false">TEXT(U61,"aaa")</f>
        <v>土</v>
      </c>
      <c r="V63" s="20" t="str">
        <f aca="false">TEXT(V61,"aaa")</f>
        <v>日</v>
      </c>
      <c r="W63" s="20" t="str">
        <f aca="false">TEXT(W61,"aaa")</f>
        <v>月</v>
      </c>
      <c r="X63" s="20" t="str">
        <f aca="false">TEXT(X61,"aaa")</f>
        <v>火</v>
      </c>
      <c r="Y63" s="20" t="str">
        <f aca="false">TEXT(Y61,"aaa")</f>
        <v>水</v>
      </c>
      <c r="Z63" s="20" t="str">
        <f aca="false">TEXT(Z61,"aaa")</f>
        <v>木</v>
      </c>
      <c r="AA63" s="20" t="str">
        <f aca="false">TEXT(AA61,"aaa")</f>
        <v>金</v>
      </c>
      <c r="AB63" s="20" t="str">
        <f aca="false">TEXT(AB61,"aaa")</f>
        <v>土</v>
      </c>
      <c r="AC63" s="20" t="str">
        <f aca="false">TEXT(AC61,"aaa")</f>
        <v>日</v>
      </c>
      <c r="AD63" s="20" t="str">
        <f aca="false">TEXT(AD61,"aaa")</f>
        <v>月</v>
      </c>
      <c r="AE63" s="20" t="str">
        <f aca="false">TEXT(AE61,"aaa")</f>
        <v>火</v>
      </c>
      <c r="AF63" s="55" t="str">
        <f aca="false">TEXT(AF61,"aaa")</f>
        <v>水</v>
      </c>
      <c r="AH63" s="34" t="s">
        <v>17</v>
      </c>
      <c r="AI63" s="35" t="n">
        <f aca="false">COUNTIF(B65:AF65,"休")</f>
        <v>0</v>
      </c>
    </row>
    <row r="64" customFormat="false" ht="19.5" hidden="false" customHeight="false" outlineLevel="0" collapsed="false">
      <c r="A64" s="26"/>
      <c r="B64" s="36" t="str">
        <f aca="false">IF(COUNTIF(syukujitsu!$A$23:$A$53,2025年度!B61)&gt;0,"祝日","-")</f>
        <v>-</v>
      </c>
      <c r="C64" s="37" t="str">
        <f aca="false">IF(COUNTIF(syukujitsu!$A$23:$A$53,2025年度!C61)&gt;0,"祝日","-")</f>
        <v>-</v>
      </c>
      <c r="D64" s="37" t="str">
        <f aca="false">IF(COUNTIF(syukujitsu!$A$23:$A$53,2025年度!D61)&gt;0,"祝日","-")</f>
        <v>-</v>
      </c>
      <c r="E64" s="37" t="str">
        <f aca="false">IF(COUNTIF(syukujitsu!$A$23:$A$53,2025年度!E61)&gt;0,"祝日","-")</f>
        <v>-</v>
      </c>
      <c r="F64" s="37" t="str">
        <f aca="false">IF(COUNTIF(syukujitsu!$A$23:$A$53,2025年度!F61)&gt;0,"祝日","-")</f>
        <v>-</v>
      </c>
      <c r="G64" s="37" t="str">
        <f aca="false">IF(COUNTIF(syukujitsu!$A$23:$A$53,2025年度!G61)&gt;0,"祝日","-")</f>
        <v>-</v>
      </c>
      <c r="H64" s="37" t="str">
        <f aca="false">IF(COUNTIF(syukujitsu!$A$23:$A$53,2025年度!H61)&gt;0,"祝日","-")</f>
        <v>-</v>
      </c>
      <c r="I64" s="37" t="str">
        <f aca="false">IF(COUNTIF(syukujitsu!$A$23:$A$53,2025年度!I61)&gt;0,"祝日","-")</f>
        <v>-</v>
      </c>
      <c r="J64" s="37" t="str">
        <f aca="false">IF(COUNTIF(syukujitsu!$A$23:$A$53,2025年度!J61)&gt;0,"祝日","-")</f>
        <v>-</v>
      </c>
      <c r="K64" s="37" t="str">
        <f aca="false">IF(COUNTIF(syukujitsu!$A$23:$A$53,2025年度!K61)&gt;0,"祝日","-")</f>
        <v>-</v>
      </c>
      <c r="L64" s="37" t="str">
        <f aca="false">IF(COUNTIF(syukujitsu!$A$23:$A$53,2025年度!L61)&gt;0,"祝日","-")</f>
        <v>-</v>
      </c>
      <c r="M64" s="37" t="str">
        <f aca="false">IF(COUNTIF(syukujitsu!$A$23:$A$53,2025年度!M61)&gt;0,"祝日","-")</f>
        <v>-</v>
      </c>
      <c r="N64" s="37" t="str">
        <f aca="false">IF(COUNTIF(syukujitsu!$A$23:$A$53,2025年度!N61)&gt;0,"祝日","-")</f>
        <v>-</v>
      </c>
      <c r="O64" s="37" t="str">
        <f aca="false">IF(COUNTIF(syukujitsu!$A$23:$A$53,2025年度!O61)&gt;0,"祝日","-")</f>
        <v>-</v>
      </c>
      <c r="P64" s="37" t="str">
        <f aca="false">IF(COUNTIF(syukujitsu!$A$23:$A$53,2025年度!P61)&gt;0,"祝日","-")</f>
        <v>-</v>
      </c>
      <c r="Q64" s="37" t="str">
        <f aca="false">IF(COUNTIF(syukujitsu!$A$23:$A$53,2025年度!Q61)&gt;0,"祝日","-")</f>
        <v>-</v>
      </c>
      <c r="R64" s="37" t="str">
        <f aca="false">IF(COUNTIF(syukujitsu!$A$23:$A$53,2025年度!R61)&gt;0,"祝日","-")</f>
        <v>-</v>
      </c>
      <c r="S64" s="37" t="str">
        <f aca="false">IF(COUNTIF(syukujitsu!$A$23:$A$53,2025年度!S61)&gt;0,"祝日","-")</f>
        <v>-</v>
      </c>
      <c r="T64" s="37" t="str">
        <f aca="false">IF(COUNTIF(syukujitsu!$A$23:$A$53,2025年度!T61)&gt;0,"祝日","-")</f>
        <v>-</v>
      </c>
      <c r="U64" s="37" t="str">
        <f aca="false">IF(COUNTIF(syukujitsu!$A$23:$A$53,2025年度!U61)&gt;0,"祝日","-")</f>
        <v>-</v>
      </c>
      <c r="V64" s="37" t="str">
        <f aca="false">IF(COUNTIF(syukujitsu!$A$23:$A$53,2025年度!V61)&gt;0,"祝日","-")</f>
        <v>-</v>
      </c>
      <c r="W64" s="37" t="str">
        <f aca="false">IF(COUNTIF(syukujitsu!$A$23:$A$53,2025年度!W61)&gt;0,"祝日","-")</f>
        <v>-</v>
      </c>
      <c r="X64" s="37" t="str">
        <f aca="false">IF(COUNTIF(syukujitsu!$A$23:$A$53,2025年度!X61)&gt;0,"祝日","-")</f>
        <v>-</v>
      </c>
      <c r="Y64" s="37" t="str">
        <f aca="false">IF(COUNTIF(syukujitsu!$A$23:$A$53,2025年度!Y61)&gt;0,"祝日","-")</f>
        <v>-</v>
      </c>
      <c r="Z64" s="37" t="str">
        <f aca="false">IF(COUNTIF(syukujitsu!$A$23:$A$53,2025年度!Z61)&gt;0,"祝日","-")</f>
        <v>-</v>
      </c>
      <c r="AA64" s="37" t="str">
        <f aca="false">IF(COUNTIF(syukujitsu!$A$23:$A$53,2025年度!AA61)&gt;0,"祝日","-")</f>
        <v>-</v>
      </c>
      <c r="AB64" s="37" t="str">
        <f aca="false">IF(COUNTIF(syukujitsu!$A$23:$A$53,2025年度!AB61)&gt;0,"祝日","-")</f>
        <v>-</v>
      </c>
      <c r="AC64" s="37" t="str">
        <f aca="false">IF(COUNTIF(syukujitsu!$A$23:$A$53,2025年度!AC61)&gt;0,"祝日","-")</f>
        <v>-</v>
      </c>
      <c r="AD64" s="37" t="s">
        <v>23</v>
      </c>
      <c r="AE64" s="37" t="s">
        <v>23</v>
      </c>
      <c r="AF64" s="56" t="s">
        <v>23</v>
      </c>
      <c r="AH64" s="34" t="s">
        <v>18</v>
      </c>
      <c r="AI64" s="39" t="str">
        <f aca="false">IFERROR(ROUND(AI63/AI62*100,1),"-")</f>
        <v>-</v>
      </c>
    </row>
    <row r="65" customFormat="false" ht="19.5" hidden="false" customHeight="false" outlineLevel="0" collapsed="false">
      <c r="A65" s="40" t="s">
        <v>11</v>
      </c>
      <c r="B65" s="41" t="str">
        <f aca="false">IF(B61&lt;$B$2,"×",IF(B61&gt;$H$2,"×",IF(B63="土","休",IF(B63="日","休","○"))))</f>
        <v>×</v>
      </c>
      <c r="C65" s="42" t="str">
        <f aca="false">IF(C61&lt;$B$2,"×",IF(C61&gt;$H$2,"×",IF(C63="土","休",IF(C63="日","休","○"))))</f>
        <v>×</v>
      </c>
      <c r="D65" s="42" t="str">
        <f aca="false">IF(D61&lt;$B$2,"×",IF(D61&gt;$H$2,"×",IF(D63="土","休",IF(D63="日","休","○"))))</f>
        <v>×</v>
      </c>
      <c r="E65" s="42" t="str">
        <f aca="false">IF(E61&lt;$B$2,"×",IF(E61&gt;$H$2,"×",IF(E63="土","休",IF(E63="日","休","○"))))</f>
        <v>×</v>
      </c>
      <c r="F65" s="42" t="str">
        <f aca="false">IF(F61&lt;$B$2,"×",IF(F61&gt;$H$2,"×",IF(F63="土","休",IF(F63="日","休","○"))))</f>
        <v>×</v>
      </c>
      <c r="G65" s="42" t="str">
        <f aca="false">IF(G61&lt;$B$2,"×",IF(G61&gt;$H$2,"×",IF(G63="土","休",IF(G63="日","休","○"))))</f>
        <v>×</v>
      </c>
      <c r="H65" s="42" t="str">
        <f aca="false">IF(H61&lt;$B$2,"×",IF(H61&gt;$H$2,"×",IF(H63="土","休",IF(H63="日","休","○"))))</f>
        <v>×</v>
      </c>
      <c r="I65" s="42" t="str">
        <f aca="false">IF(I61&lt;$B$2,"×",IF(I61&gt;$H$2,"×",IF(I63="土","休",IF(I63="日","休","○"))))</f>
        <v>×</v>
      </c>
      <c r="J65" s="42" t="str">
        <f aca="false">IF(J61&lt;$B$2,"×",IF(J61&gt;$H$2,"×",IF(J63="土","休",IF(J63="日","休","○"))))</f>
        <v>×</v>
      </c>
      <c r="K65" s="42" t="str">
        <f aca="false">IF(K61&lt;$B$2,"×",IF(K61&gt;$H$2,"×",IF(K63="土","休",IF(K63="日","休","○"))))</f>
        <v>×</v>
      </c>
      <c r="L65" s="42" t="str">
        <f aca="false">IF(L61&lt;$B$2,"×",IF(L61&gt;$H$2,"×",IF(L63="土","休",IF(L63="日","休","○"))))</f>
        <v>×</v>
      </c>
      <c r="M65" s="42" t="str">
        <f aca="false">IF(M61&lt;$B$2,"×",IF(M61&gt;$H$2,"×",IF(M63="土","休",IF(M63="日","休","○"))))</f>
        <v>×</v>
      </c>
      <c r="N65" s="42" t="str">
        <f aca="false">IF(N61&lt;$B$2,"×",IF(N61&gt;$H$2,"×",IF(N63="土","休",IF(N63="日","休","○"))))</f>
        <v>×</v>
      </c>
      <c r="O65" s="42" t="str">
        <f aca="false">IF(O61&lt;$B$2,"×",IF(O61&gt;$H$2,"×",IF(O63="土","休",IF(O63="日","休","○"))))</f>
        <v>×</v>
      </c>
      <c r="P65" s="42" t="str">
        <f aca="false">IF(P61&lt;$B$2,"×",IF(P61&gt;$H$2,"×",IF(P63="土","休",IF(P63="日","休","○"))))</f>
        <v>×</v>
      </c>
      <c r="Q65" s="42" t="str">
        <f aca="false">IF(Q61&lt;$B$2,"×",IF(Q61&gt;$H$2,"×",IF(Q63="土","休",IF(Q63="日","休","○"))))</f>
        <v>×</v>
      </c>
      <c r="R65" s="42" t="str">
        <f aca="false">IF(R61&lt;$B$2,"×",IF(R61&gt;$H$2,"×",IF(R63="土","休",IF(R63="日","休","○"))))</f>
        <v>×</v>
      </c>
      <c r="S65" s="42" t="str">
        <f aca="false">IF(S61&lt;$B$2,"×",IF(S61&gt;$H$2,"×",IF(S63="土","休",IF(S63="日","休","○"))))</f>
        <v>×</v>
      </c>
      <c r="T65" s="42" t="str">
        <f aca="false">IF(T61&lt;$B$2,"×",IF(T61&gt;$H$2,"×",IF(T63="土","休",IF(T63="日","休","○"))))</f>
        <v>×</v>
      </c>
      <c r="U65" s="42" t="str">
        <f aca="false">IF(U61&lt;$B$2,"×",IF(U61&gt;$H$2,"×",IF(U63="土","休",IF(U63="日","休","○"))))</f>
        <v>×</v>
      </c>
      <c r="V65" s="42" t="str">
        <f aca="false">IF(V61&lt;$B$2,"×",IF(V61&gt;$H$2,"×",IF(V63="土","休",IF(V63="日","休","○"))))</f>
        <v>×</v>
      </c>
      <c r="W65" s="42" t="str">
        <f aca="false">IF(W61&lt;$B$2,"×",IF(W61&gt;$H$2,"×",IF(W63="土","休",IF(W63="日","休","○"))))</f>
        <v>×</v>
      </c>
      <c r="X65" s="42" t="str">
        <f aca="false">IF(X61&lt;$B$2,"×",IF(X61&gt;$H$2,"×",IF(X63="土","休",IF(X63="日","休","○"))))</f>
        <v>×</v>
      </c>
      <c r="Y65" s="42" t="str">
        <f aca="false">IF(Y61&lt;$B$2,"×",IF(Y61&gt;$H$2,"×",IF(Y63="土","休",IF(Y63="日","休","○"))))</f>
        <v>×</v>
      </c>
      <c r="Z65" s="42" t="str">
        <f aca="false">IF(Z61&lt;$B$2,"×",IF(Z61&gt;$H$2,"×",IF(Z63="土","休",IF(Z63="日","休","○"))))</f>
        <v>×</v>
      </c>
      <c r="AA65" s="42" t="str">
        <f aca="false">IF(AA61&lt;$B$2,"×",IF(AA61&gt;$H$2,"×",IF(AA63="土","休",IF(AA63="日","休","○"))))</f>
        <v>×</v>
      </c>
      <c r="AB65" s="42" t="str">
        <f aca="false">IF(AB61&lt;$B$2,"×",IF(AB61&gt;$H$2,"×",IF(AB63="土","休",IF(AB63="日","休","○"))))</f>
        <v>×</v>
      </c>
      <c r="AC65" s="42" t="str">
        <f aca="false">IF(AC61&lt;$B$2,"×",IF(AC61&gt;$H$2,"×",IF(AC63="土","休",IF(AC63="日","休","○"))))</f>
        <v>×</v>
      </c>
      <c r="AD65" s="42" t="s">
        <v>24</v>
      </c>
      <c r="AE65" s="42" t="s">
        <v>24</v>
      </c>
      <c r="AF65" s="63" t="s">
        <v>24</v>
      </c>
      <c r="AH65" s="34" t="s">
        <v>19</v>
      </c>
      <c r="AI65" s="35" t="n">
        <f aca="false">COUNTIF(B66:AF66,"休")</f>
        <v>0</v>
      </c>
    </row>
    <row r="66" customFormat="false" ht="19.5" hidden="false" customHeight="false" outlineLevel="0" collapsed="false">
      <c r="A66" s="44" t="s">
        <v>20</v>
      </c>
      <c r="B66" s="58" t="str">
        <f aca="false">IF(B65="×","-","")</f>
        <v>-</v>
      </c>
      <c r="C66" s="18" t="str">
        <f aca="false">IF(C65="×","-","")</f>
        <v>-</v>
      </c>
      <c r="D66" s="18" t="str">
        <f aca="false">IF(D65="×","-","")</f>
        <v>-</v>
      </c>
      <c r="E66" s="18" t="str">
        <f aca="false">IF(E65="×","-","")</f>
        <v>-</v>
      </c>
      <c r="F66" s="18" t="str">
        <f aca="false">IF(F65="×","-","")</f>
        <v>-</v>
      </c>
      <c r="G66" s="18" t="str">
        <f aca="false">IF(G65="×","-","")</f>
        <v>-</v>
      </c>
      <c r="H66" s="18" t="str">
        <f aca="false">IF(H65="×","-","")</f>
        <v>-</v>
      </c>
      <c r="I66" s="18" t="str">
        <f aca="false">IF(I65="×","-","")</f>
        <v>-</v>
      </c>
      <c r="J66" s="18" t="str">
        <f aca="false">IF(J65="×","-","")</f>
        <v>-</v>
      </c>
      <c r="K66" s="18" t="str">
        <f aca="false">IF(K65="×","-","")</f>
        <v>-</v>
      </c>
      <c r="L66" s="18" t="str">
        <f aca="false">IF(L65="×","-","")</f>
        <v>-</v>
      </c>
      <c r="M66" s="18" t="str">
        <f aca="false">IF(M65="×","-","")</f>
        <v>-</v>
      </c>
      <c r="N66" s="18" t="str">
        <f aca="false">IF(N65="×","-","")</f>
        <v>-</v>
      </c>
      <c r="O66" s="18" t="str">
        <f aca="false">IF(O65="×","-","")</f>
        <v>-</v>
      </c>
      <c r="P66" s="18" t="str">
        <f aca="false">IF(P65="×","-","")</f>
        <v>-</v>
      </c>
      <c r="Q66" s="18" t="str">
        <f aca="false">IF(Q65="×","-","")</f>
        <v>-</v>
      </c>
      <c r="R66" s="18" t="str">
        <f aca="false">IF(R65="×","-","")</f>
        <v>-</v>
      </c>
      <c r="S66" s="18" t="str">
        <f aca="false">IF(S65="×","-","")</f>
        <v>-</v>
      </c>
      <c r="T66" s="18" t="str">
        <f aca="false">IF(T65="×","-","")</f>
        <v>-</v>
      </c>
      <c r="U66" s="18" t="str">
        <f aca="false">IF(U65="×","-","")</f>
        <v>-</v>
      </c>
      <c r="V66" s="18" t="str">
        <f aca="false">IF(V65="×","-","")</f>
        <v>-</v>
      </c>
      <c r="W66" s="18" t="str">
        <f aca="false">IF(W65="×","-","")</f>
        <v>-</v>
      </c>
      <c r="X66" s="18" t="str">
        <f aca="false">IF(X65="×","-","")</f>
        <v>-</v>
      </c>
      <c r="Y66" s="18" t="str">
        <f aca="false">IF(Y65="×","-","")</f>
        <v>-</v>
      </c>
      <c r="Z66" s="18" t="str">
        <f aca="false">IF(Z65="×","-","")</f>
        <v>-</v>
      </c>
      <c r="AA66" s="18" t="str">
        <f aca="false">IF(AA65="×","-","")</f>
        <v>-</v>
      </c>
      <c r="AB66" s="18" t="str">
        <f aca="false">IF(AB65="×","-","")</f>
        <v>-</v>
      </c>
      <c r="AC66" s="18" t="str">
        <f aca="false">IF(AC65="×","-","")</f>
        <v>-</v>
      </c>
      <c r="AD66" s="18" t="str">
        <f aca="false">IF(AD65="×","-","")</f>
        <v>-</v>
      </c>
      <c r="AE66" s="18" t="str">
        <f aca="false">IF(AE65="×","-","")</f>
        <v>-</v>
      </c>
      <c r="AF66" s="59" t="str">
        <f aca="false">IF(AF65="×","-","")</f>
        <v>-</v>
      </c>
      <c r="AH66" s="45" t="s">
        <v>14</v>
      </c>
      <c r="AI66" s="46" t="str">
        <f aca="false">IFERROR(ROUND(AI65/AI62*100,1),"-")</f>
        <v>-</v>
      </c>
    </row>
    <row r="67" customFormat="false" ht="20.25" hidden="false" customHeight="false" outlineLevel="0" collapsed="false">
      <c r="A67" s="47" t="s">
        <v>21</v>
      </c>
      <c r="B67" s="60" t="str">
        <f aca="false">AD60</f>
        <v>-</v>
      </c>
      <c r="C67" s="60"/>
      <c r="D67" s="60"/>
      <c r="E67" s="60"/>
      <c r="F67" s="60"/>
      <c r="G67" s="49" t="str">
        <f aca="false">IF(COUNTIF(G65:M65,"○")=0,"-",IF(COUNTIF(G66:M66,"休")&gt;=COUNTIF(G65:M65,"休"),"OK","NG"))</f>
        <v>-</v>
      </c>
      <c r="H67" s="49"/>
      <c r="I67" s="49"/>
      <c r="J67" s="49"/>
      <c r="K67" s="49"/>
      <c r="L67" s="49"/>
      <c r="M67" s="49"/>
      <c r="N67" s="49" t="str">
        <f aca="false">IF(COUNTIF(N65:T65,"○")=0,"-",IF(COUNTIF(N66:T66,"休")&gt;=COUNTIF(N65:T65,"休"),"OK","NG"))</f>
        <v>-</v>
      </c>
      <c r="O67" s="49"/>
      <c r="P67" s="49"/>
      <c r="Q67" s="49"/>
      <c r="R67" s="49"/>
      <c r="S67" s="49"/>
      <c r="T67" s="49"/>
      <c r="U67" s="49" t="str">
        <f aca="false">IF(COUNTIF(U65:AA65,"○")=0,"-",IF(COUNTIF(U66:AA66,"休")&gt;=COUNTIF(U65:AA65,"休"),"OK","NG"))</f>
        <v>-</v>
      </c>
      <c r="V67" s="49"/>
      <c r="W67" s="49"/>
      <c r="X67" s="49"/>
      <c r="Y67" s="49"/>
      <c r="Z67" s="49"/>
      <c r="AA67" s="49"/>
      <c r="AB67" s="50" t="str">
        <f aca="false">IF(COUNTIF(AD58:AE58,"×")+COUNTIF(B65:F65,"×")=7,"-",IF((COUNTIF(AB66:AF66,"休")+COUNTIF(B73:C73,"休"))&gt;=(COUNTIF(AB65:AF65,"休")+COUNTIF(B72:C72,"休")),"OK","NG"))</f>
        <v>-</v>
      </c>
      <c r="AC67" s="50"/>
      <c r="AD67" s="50"/>
      <c r="AE67" s="50"/>
      <c r="AF67" s="50"/>
      <c r="AH67" s="52" t="s">
        <v>22</v>
      </c>
      <c r="AI67" s="53" t="str">
        <f aca="false">IFERROR(IF(AI62=0,"-",IF(AI64&gt;=28.5,IF(AI66&gt;=28.5,"OK","NG"),IF(AI66&gt;=AI64,"OK","NG"))),"-")</f>
        <v>-</v>
      </c>
    </row>
    <row r="68" customFormat="false" ht="19.5" hidden="false" customHeight="false" outlineLevel="0" collapsed="false">
      <c r="A68" s="24"/>
      <c r="B68" s="25" t="n">
        <f aca="false">DATE($A$4+1,$A69,B69)</f>
        <v>46023</v>
      </c>
      <c r="C68" s="25" t="n">
        <f aca="false">DATE($A$4+1,$A69,C69)</f>
        <v>46024</v>
      </c>
      <c r="D68" s="25" t="n">
        <f aca="false">DATE($A$4+1,$A69,D69)</f>
        <v>46025</v>
      </c>
      <c r="E68" s="25" t="n">
        <f aca="false">DATE($A$4+1,$A69,E69)</f>
        <v>46026</v>
      </c>
      <c r="F68" s="25" t="n">
        <f aca="false">DATE($A$4+1,$A69,F69)</f>
        <v>46027</v>
      </c>
      <c r="G68" s="25" t="n">
        <f aca="false">DATE($A$4+1,$A69,G69)</f>
        <v>46028</v>
      </c>
      <c r="H68" s="25" t="n">
        <f aca="false">DATE($A$4+1,$A69,H69)</f>
        <v>46029</v>
      </c>
      <c r="I68" s="25" t="n">
        <f aca="false">DATE($A$4+1,$A69,I69)</f>
        <v>46030</v>
      </c>
      <c r="J68" s="25" t="n">
        <f aca="false">DATE($A$4+1,$A69,J69)</f>
        <v>46031</v>
      </c>
      <c r="K68" s="25" t="n">
        <f aca="false">DATE($A$4+1,$A69,K69)</f>
        <v>46032</v>
      </c>
      <c r="L68" s="25" t="n">
        <f aca="false">DATE($A$4+1,$A69,L69)</f>
        <v>46033</v>
      </c>
      <c r="M68" s="25" t="n">
        <f aca="false">DATE($A$4+1,$A69,M69)</f>
        <v>46034</v>
      </c>
      <c r="N68" s="25" t="n">
        <f aca="false">DATE($A$4+1,$A69,N69)</f>
        <v>46035</v>
      </c>
      <c r="O68" s="25" t="n">
        <f aca="false">DATE($A$4+1,$A69,O69)</f>
        <v>46036</v>
      </c>
      <c r="P68" s="25" t="n">
        <f aca="false">DATE($A$4+1,$A69,P69)</f>
        <v>46037</v>
      </c>
      <c r="Q68" s="25" t="n">
        <f aca="false">DATE($A$4+1,$A69,Q69)</f>
        <v>46038</v>
      </c>
      <c r="R68" s="25" t="n">
        <f aca="false">DATE($A$4+1,$A69,R69)</f>
        <v>46039</v>
      </c>
      <c r="S68" s="25" t="n">
        <f aca="false">DATE($A$4+1,$A69,S69)</f>
        <v>46040</v>
      </c>
      <c r="T68" s="25" t="n">
        <f aca="false">DATE($A$4+1,$A69,T69)</f>
        <v>46041</v>
      </c>
      <c r="U68" s="25" t="n">
        <f aca="false">DATE($A$4+1,$A69,U69)</f>
        <v>46042</v>
      </c>
      <c r="V68" s="25" t="n">
        <f aca="false">DATE($A$4+1,$A69,V69)</f>
        <v>46043</v>
      </c>
      <c r="W68" s="25" t="n">
        <f aca="false">DATE($A$4+1,$A69,W69)</f>
        <v>46044</v>
      </c>
      <c r="X68" s="25" t="n">
        <f aca="false">DATE($A$4+1,$A69,X69)</f>
        <v>46045</v>
      </c>
      <c r="Y68" s="25" t="n">
        <f aca="false">DATE($A$4+1,$A69,Y69)</f>
        <v>46046</v>
      </c>
      <c r="Z68" s="25" t="n">
        <f aca="false">DATE($A$4+1,$A69,Z69)</f>
        <v>46047</v>
      </c>
      <c r="AA68" s="25" t="n">
        <f aca="false">DATE($A$4+1,$A69,AA69)</f>
        <v>46048</v>
      </c>
      <c r="AB68" s="25" t="n">
        <f aca="false">DATE($A$4+1,$A69,AB69)</f>
        <v>46049</v>
      </c>
      <c r="AC68" s="25" t="n">
        <f aca="false">DATE($A$4+1,$A69,AC69)</f>
        <v>46050</v>
      </c>
      <c r="AD68" s="25" t="n">
        <f aca="false">DATE($A$4+1,$A69,AD69)</f>
        <v>46051</v>
      </c>
      <c r="AE68" s="25" t="n">
        <f aca="false">DATE($A$4+1,$A69,AE69)</f>
        <v>46052</v>
      </c>
      <c r="AF68" s="25" t="n">
        <f aca="false">DATE($A$4+1,$A69,AF69)</f>
        <v>46053</v>
      </c>
    </row>
    <row r="69" customFormat="false" ht="18.75" hidden="false" customHeight="false" outlineLevel="0" collapsed="false">
      <c r="A69" s="26" t="n">
        <v>1</v>
      </c>
      <c r="B69" s="27" t="n">
        <v>1</v>
      </c>
      <c r="C69" s="28" t="n">
        <v>2</v>
      </c>
      <c r="D69" s="28" t="n">
        <v>3</v>
      </c>
      <c r="E69" s="28" t="n">
        <v>4</v>
      </c>
      <c r="F69" s="28" t="n">
        <v>5</v>
      </c>
      <c r="G69" s="28" t="n">
        <v>6</v>
      </c>
      <c r="H69" s="28" t="n">
        <v>7</v>
      </c>
      <c r="I69" s="28" t="n">
        <v>8</v>
      </c>
      <c r="J69" s="28" t="n">
        <v>9</v>
      </c>
      <c r="K69" s="28" t="n">
        <v>10</v>
      </c>
      <c r="L69" s="28" t="n">
        <v>11</v>
      </c>
      <c r="M69" s="28" t="n">
        <v>12</v>
      </c>
      <c r="N69" s="28" t="n">
        <v>13</v>
      </c>
      <c r="O69" s="28" t="n">
        <v>14</v>
      </c>
      <c r="P69" s="28" t="n">
        <v>15</v>
      </c>
      <c r="Q69" s="28" t="n">
        <v>16</v>
      </c>
      <c r="R69" s="28" t="n">
        <v>17</v>
      </c>
      <c r="S69" s="28" t="n">
        <v>18</v>
      </c>
      <c r="T69" s="28" t="n">
        <v>19</v>
      </c>
      <c r="U69" s="28" t="n">
        <v>20</v>
      </c>
      <c r="V69" s="28" t="n">
        <v>21</v>
      </c>
      <c r="W69" s="28" t="n">
        <v>22</v>
      </c>
      <c r="X69" s="28" t="n">
        <v>23</v>
      </c>
      <c r="Y69" s="28" t="n">
        <v>24</v>
      </c>
      <c r="Z69" s="28" t="n">
        <v>25</v>
      </c>
      <c r="AA69" s="28" t="n">
        <v>26</v>
      </c>
      <c r="AB69" s="28" t="n">
        <v>27</v>
      </c>
      <c r="AC69" s="28" t="n">
        <v>28</v>
      </c>
      <c r="AD69" s="28" t="n">
        <v>29</v>
      </c>
      <c r="AE69" s="28" t="n">
        <v>30</v>
      </c>
      <c r="AF69" s="54" t="n">
        <v>31</v>
      </c>
      <c r="AH69" s="30" t="s">
        <v>11</v>
      </c>
      <c r="AI69" s="31" t="n">
        <f aca="false">COUNTIF(B72:AF72,"○")+AI70</f>
        <v>0</v>
      </c>
    </row>
    <row r="70" customFormat="false" ht="18.75" hidden="false" customHeight="false" outlineLevel="0" collapsed="false">
      <c r="A70" s="26"/>
      <c r="B70" s="32" t="str">
        <f aca="false">TEXT(B68,"aaa")</f>
        <v>木</v>
      </c>
      <c r="C70" s="20" t="str">
        <f aca="false">TEXT(C68,"aaa")</f>
        <v>金</v>
      </c>
      <c r="D70" s="20" t="str">
        <f aca="false">TEXT(D68,"aaa")</f>
        <v>土</v>
      </c>
      <c r="E70" s="20" t="str">
        <f aca="false">TEXT(E68,"aaa")</f>
        <v>日</v>
      </c>
      <c r="F70" s="20" t="str">
        <f aca="false">TEXT(F68,"aaa")</f>
        <v>月</v>
      </c>
      <c r="G70" s="20" t="str">
        <f aca="false">TEXT(G68,"aaa")</f>
        <v>火</v>
      </c>
      <c r="H70" s="20" t="str">
        <f aca="false">TEXT(H68,"aaa")</f>
        <v>水</v>
      </c>
      <c r="I70" s="20" t="str">
        <f aca="false">TEXT(I68,"aaa")</f>
        <v>木</v>
      </c>
      <c r="J70" s="20" t="str">
        <f aca="false">TEXT(J68,"aaa")</f>
        <v>金</v>
      </c>
      <c r="K70" s="20" t="str">
        <f aca="false">TEXT(K68,"aaa")</f>
        <v>土</v>
      </c>
      <c r="L70" s="20" t="str">
        <f aca="false">TEXT(L68,"aaa")</f>
        <v>日</v>
      </c>
      <c r="M70" s="20" t="str">
        <f aca="false">TEXT(M68,"aaa")</f>
        <v>月</v>
      </c>
      <c r="N70" s="20" t="str">
        <f aca="false">TEXT(N68,"aaa")</f>
        <v>火</v>
      </c>
      <c r="O70" s="20" t="str">
        <f aca="false">TEXT(O68,"aaa")</f>
        <v>水</v>
      </c>
      <c r="P70" s="20" t="str">
        <f aca="false">TEXT(P68,"aaa")</f>
        <v>木</v>
      </c>
      <c r="Q70" s="20" t="str">
        <f aca="false">TEXT(Q68,"aaa")</f>
        <v>金</v>
      </c>
      <c r="R70" s="20" t="str">
        <f aca="false">TEXT(R68,"aaa")</f>
        <v>土</v>
      </c>
      <c r="S70" s="20" t="str">
        <f aca="false">TEXT(S68,"aaa")</f>
        <v>日</v>
      </c>
      <c r="T70" s="20" t="str">
        <f aca="false">TEXT(T68,"aaa")</f>
        <v>月</v>
      </c>
      <c r="U70" s="20" t="str">
        <f aca="false">TEXT(U68,"aaa")</f>
        <v>火</v>
      </c>
      <c r="V70" s="20" t="str">
        <f aca="false">TEXT(V68,"aaa")</f>
        <v>水</v>
      </c>
      <c r="W70" s="20" t="str">
        <f aca="false">TEXT(W68,"aaa")</f>
        <v>木</v>
      </c>
      <c r="X70" s="20" t="str">
        <f aca="false">TEXT(X68,"aaa")</f>
        <v>金</v>
      </c>
      <c r="Y70" s="20" t="str">
        <f aca="false">TEXT(Y68,"aaa")</f>
        <v>土</v>
      </c>
      <c r="Z70" s="20" t="str">
        <f aca="false">TEXT(Z68,"aaa")</f>
        <v>日</v>
      </c>
      <c r="AA70" s="20" t="str">
        <f aca="false">TEXT(AA68,"aaa")</f>
        <v>月</v>
      </c>
      <c r="AB70" s="20" t="str">
        <f aca="false">TEXT(AB68,"aaa")</f>
        <v>火</v>
      </c>
      <c r="AC70" s="20" t="str">
        <f aca="false">TEXT(AC68,"aaa")</f>
        <v>水</v>
      </c>
      <c r="AD70" s="20" t="str">
        <f aca="false">TEXT(AD68,"aaa")</f>
        <v>木</v>
      </c>
      <c r="AE70" s="20" t="str">
        <f aca="false">TEXT(AE68,"aaa")</f>
        <v>金</v>
      </c>
      <c r="AF70" s="55" t="str">
        <f aca="false">TEXT(AF68,"aaa")</f>
        <v>土</v>
      </c>
      <c r="AH70" s="34" t="s">
        <v>17</v>
      </c>
      <c r="AI70" s="35" t="n">
        <f aca="false">COUNTIF(B72:AF72,"休")</f>
        <v>0</v>
      </c>
    </row>
    <row r="71" customFormat="false" ht="19.5" hidden="false" customHeight="false" outlineLevel="0" collapsed="false">
      <c r="A71" s="26"/>
      <c r="B71" s="36" t="str">
        <f aca="false">IF(COUNTIF(syukujitsu!$A$23:$A$53,2025年度!B68)&gt;0,"祝日","-")</f>
        <v>祝日</v>
      </c>
      <c r="C71" s="37" t="s">
        <v>23</v>
      </c>
      <c r="D71" s="37" t="s">
        <v>23</v>
      </c>
      <c r="E71" s="37" t="str">
        <f aca="false">IF(COUNTIF(syukujitsu!$A$23:$A$53,2025年度!E68)&gt;0,"祝日","-")</f>
        <v>-</v>
      </c>
      <c r="F71" s="37" t="str">
        <f aca="false">IF(COUNTIF(syukujitsu!$A$23:$A$53,2025年度!F68)&gt;0,"祝日","-")</f>
        <v>-</v>
      </c>
      <c r="G71" s="37" t="str">
        <f aca="false">IF(COUNTIF(syukujitsu!$A$23:$A$53,2025年度!G68)&gt;0,"祝日","-")</f>
        <v>-</v>
      </c>
      <c r="H71" s="37" t="str">
        <f aca="false">IF(COUNTIF(syukujitsu!$A$23:$A$53,2025年度!H68)&gt;0,"祝日","-")</f>
        <v>-</v>
      </c>
      <c r="I71" s="37" t="str">
        <f aca="false">IF(COUNTIF(syukujitsu!$A$23:$A$53,2025年度!I68)&gt;0,"祝日","-")</f>
        <v>-</v>
      </c>
      <c r="J71" s="37" t="str">
        <f aca="false">IF(COUNTIF(syukujitsu!$A$23:$A$53,2025年度!J68)&gt;0,"祝日","-")</f>
        <v>-</v>
      </c>
      <c r="K71" s="37" t="str">
        <f aca="false">IF(COUNTIF(syukujitsu!$A$23:$A$53,2025年度!K68)&gt;0,"祝日","-")</f>
        <v>-</v>
      </c>
      <c r="L71" s="37" t="str">
        <f aca="false">IF(COUNTIF(syukujitsu!$A$23:$A$53,2025年度!L68)&gt;0,"祝日","-")</f>
        <v>-</v>
      </c>
      <c r="M71" s="37" t="str">
        <f aca="false">IF(COUNTIF(syukujitsu!$A$23:$A$53,2025年度!M68)&gt;0,"祝日","-")</f>
        <v>祝日</v>
      </c>
      <c r="N71" s="37" t="str">
        <f aca="false">IF(COUNTIF(syukujitsu!$A$23:$A$53,2025年度!N68)&gt;0,"祝日","-")</f>
        <v>-</v>
      </c>
      <c r="O71" s="37" t="str">
        <f aca="false">IF(COUNTIF(syukujitsu!$A$23:$A$53,2025年度!O68)&gt;0,"祝日","-")</f>
        <v>-</v>
      </c>
      <c r="P71" s="37" t="str">
        <f aca="false">IF(COUNTIF(syukujitsu!$A$23:$A$53,2025年度!P68)&gt;0,"祝日","-")</f>
        <v>-</v>
      </c>
      <c r="Q71" s="37" t="str">
        <f aca="false">IF(COUNTIF(syukujitsu!$A$23:$A$53,2025年度!Q68)&gt;0,"祝日","-")</f>
        <v>-</v>
      </c>
      <c r="R71" s="37" t="str">
        <f aca="false">IF(COUNTIF(syukujitsu!$A$23:$A$53,2025年度!R68)&gt;0,"祝日","-")</f>
        <v>-</v>
      </c>
      <c r="S71" s="37" t="str">
        <f aca="false">IF(COUNTIF(syukujitsu!$A$23:$A$53,2025年度!S68)&gt;0,"祝日","-")</f>
        <v>-</v>
      </c>
      <c r="T71" s="37" t="str">
        <f aca="false">IF(COUNTIF(syukujitsu!$A$23:$A$53,2025年度!T68)&gt;0,"祝日","-")</f>
        <v>-</v>
      </c>
      <c r="U71" s="37" t="str">
        <f aca="false">IF(COUNTIF(syukujitsu!$A$23:$A$53,2025年度!U68)&gt;0,"祝日","-")</f>
        <v>-</v>
      </c>
      <c r="V71" s="37" t="str">
        <f aca="false">IF(COUNTIF(syukujitsu!$A$23:$A$53,2025年度!V68)&gt;0,"祝日","-")</f>
        <v>-</v>
      </c>
      <c r="W71" s="37" t="str">
        <f aca="false">IF(COUNTIF(syukujitsu!$A$23:$A$53,2025年度!W68)&gt;0,"祝日","-")</f>
        <v>-</v>
      </c>
      <c r="X71" s="37" t="str">
        <f aca="false">IF(COUNTIF(syukujitsu!$A$23:$A$53,2025年度!X68)&gt;0,"祝日","-")</f>
        <v>-</v>
      </c>
      <c r="Y71" s="37" t="str">
        <f aca="false">IF(COUNTIF(syukujitsu!$A$23:$A$53,2025年度!Y68)&gt;0,"祝日","-")</f>
        <v>-</v>
      </c>
      <c r="Z71" s="37" t="str">
        <f aca="false">IF(COUNTIF(syukujitsu!$A$23:$A$53,2025年度!Z68)&gt;0,"祝日","-")</f>
        <v>-</v>
      </c>
      <c r="AA71" s="37" t="str">
        <f aca="false">IF(COUNTIF(syukujitsu!$A$23:$A$53,2025年度!AA68)&gt;0,"祝日","-")</f>
        <v>-</v>
      </c>
      <c r="AB71" s="37" t="str">
        <f aca="false">IF(COUNTIF(syukujitsu!$A$23:$A$53,2025年度!AB68)&gt;0,"祝日","-")</f>
        <v>-</v>
      </c>
      <c r="AC71" s="37" t="str">
        <f aca="false">IF(COUNTIF(syukujitsu!$A$23:$A$53,2025年度!AC68)&gt;0,"祝日","-")</f>
        <v>-</v>
      </c>
      <c r="AD71" s="37" t="str">
        <f aca="false">IF(COUNTIF(syukujitsu!$A$23:$A$53,2025年度!AD68)&gt;0,"祝日","-")</f>
        <v>-</v>
      </c>
      <c r="AE71" s="37" t="str">
        <f aca="false">IF(COUNTIF(syukujitsu!$A$23:$A$53,2025年度!AE68)&gt;0,"祝日","-")</f>
        <v>-</v>
      </c>
      <c r="AF71" s="56" t="str">
        <f aca="false">IF(COUNTIF(syukujitsu!$A$23:$A$53,2025年度!AF68)&gt;0,"祝日","-")</f>
        <v>-</v>
      </c>
      <c r="AH71" s="34" t="s">
        <v>18</v>
      </c>
      <c r="AI71" s="39" t="str">
        <f aca="false">IFERROR(ROUND(AI70/AI69*100,1),"-")</f>
        <v>-</v>
      </c>
    </row>
    <row r="72" customFormat="false" ht="19.5" hidden="false" customHeight="false" outlineLevel="0" collapsed="false">
      <c r="A72" s="40" t="s">
        <v>11</v>
      </c>
      <c r="B72" s="64" t="s">
        <v>24</v>
      </c>
      <c r="C72" s="65" t="s">
        <v>24</v>
      </c>
      <c r="D72" s="65" t="s">
        <v>24</v>
      </c>
      <c r="E72" s="65" t="str">
        <f aca="false">IF(E68&lt;$B$2,"×",IF(E68&gt;$H$2,"×",IF(E70="土","休",IF(E70="日","休","○"))))</f>
        <v>×</v>
      </c>
      <c r="F72" s="65" t="str">
        <f aca="false">IF(F68&lt;$B$2,"×",IF(F68&gt;$H$2,"×",IF(F70="土","休",IF(F70="日","休","○"))))</f>
        <v>×</v>
      </c>
      <c r="G72" s="65" t="str">
        <f aca="false">IF(G68&lt;$B$2,"×",IF(G68&gt;$H$2,"×",IF(G70="土","休",IF(G70="日","休","○"))))</f>
        <v>×</v>
      </c>
      <c r="H72" s="65" t="str">
        <f aca="false">IF(H68&lt;$B$2,"×",IF(H68&gt;$H$2,"×",IF(H70="土","休",IF(H70="日","休","○"))))</f>
        <v>×</v>
      </c>
      <c r="I72" s="65" t="str">
        <f aca="false">IF(I68&lt;$B$2,"×",IF(I68&gt;$H$2,"×",IF(I70="土","休",IF(I70="日","休","○"))))</f>
        <v>×</v>
      </c>
      <c r="J72" s="65" t="str">
        <f aca="false">IF(J68&lt;$B$2,"×",IF(J68&gt;$H$2,"×",IF(J70="土","休",IF(J70="日","休","○"))))</f>
        <v>×</v>
      </c>
      <c r="K72" s="65" t="str">
        <f aca="false">IF(K68&lt;$B$2,"×",IF(K68&gt;$H$2,"×",IF(K70="土","休",IF(K70="日","休","○"))))</f>
        <v>×</v>
      </c>
      <c r="L72" s="65" t="str">
        <f aca="false">IF(L68&lt;$B$2,"×",IF(L68&gt;$H$2,"×",IF(L70="土","休",IF(L70="日","休","○"))))</f>
        <v>×</v>
      </c>
      <c r="M72" s="65" t="str">
        <f aca="false">IF(M68&lt;$B$2,"×",IF(M68&gt;$H$2,"×",IF(M70="土","休",IF(M70="日","休","○"))))</f>
        <v>×</v>
      </c>
      <c r="N72" s="65" t="str">
        <f aca="false">IF(N68&lt;$B$2,"×",IF(N68&gt;$H$2,"×",IF(N70="土","休",IF(N70="日","休","○"))))</f>
        <v>×</v>
      </c>
      <c r="O72" s="65" t="str">
        <f aca="false">IF(O68&lt;$B$2,"×",IF(O68&gt;$H$2,"×",IF(O70="土","休",IF(O70="日","休","○"))))</f>
        <v>×</v>
      </c>
      <c r="P72" s="65" t="str">
        <f aca="false">IF(P68&lt;$B$2,"×",IF(P68&gt;$H$2,"×",IF(P70="土","休",IF(P70="日","休","○"))))</f>
        <v>×</v>
      </c>
      <c r="Q72" s="65" t="str">
        <f aca="false">IF(Q68&lt;$B$2,"×",IF(Q68&gt;$H$2,"×",IF(Q70="土","休",IF(Q70="日","休","○"))))</f>
        <v>×</v>
      </c>
      <c r="R72" s="65" t="str">
        <f aca="false">IF(R68&lt;$B$2,"×",IF(R68&gt;$H$2,"×",IF(R70="土","休",IF(R70="日","休","○"))))</f>
        <v>×</v>
      </c>
      <c r="S72" s="65" t="str">
        <f aca="false">IF(S68&lt;$B$2,"×",IF(S68&gt;$H$2,"×",IF(S70="土","休",IF(S70="日","休","○"))))</f>
        <v>×</v>
      </c>
      <c r="T72" s="65" t="str">
        <f aca="false">IF(T68&lt;$B$2,"×",IF(T68&gt;$H$2,"×",IF(T70="土","休",IF(T70="日","休","○"))))</f>
        <v>×</v>
      </c>
      <c r="U72" s="65" t="str">
        <f aca="false">IF(U68&lt;$B$2,"×",IF(U68&gt;$H$2,"×",IF(U70="土","休",IF(U70="日","休","○"))))</f>
        <v>×</v>
      </c>
      <c r="V72" s="65" t="str">
        <f aca="false">IF(V68&lt;$B$2,"×",IF(V68&gt;$H$2,"×",IF(V70="土","休",IF(V70="日","休","○"))))</f>
        <v>×</v>
      </c>
      <c r="W72" s="65" t="str">
        <f aca="false">IF(W68&lt;$B$2,"×",IF(W68&gt;$H$2,"×",IF(W70="土","休",IF(W70="日","休","○"))))</f>
        <v>×</v>
      </c>
      <c r="X72" s="65" t="str">
        <f aca="false">IF(X68&lt;$B$2,"×",IF(X68&gt;$H$2,"×",IF(X70="土","休",IF(X70="日","休","○"))))</f>
        <v>×</v>
      </c>
      <c r="Y72" s="65" t="str">
        <f aca="false">IF(Y68&lt;$B$2,"×",IF(Y68&gt;$H$2,"×",IF(Y70="土","休",IF(Y70="日","休","○"))))</f>
        <v>×</v>
      </c>
      <c r="Z72" s="65" t="str">
        <f aca="false">IF(Z68&lt;$B$2,"×",IF(Z68&gt;$H$2,"×",IF(Z70="土","休",IF(Z70="日","休","○"))))</f>
        <v>×</v>
      </c>
      <c r="AA72" s="65" t="str">
        <f aca="false">IF(AA68&lt;$B$2,"×",IF(AA68&gt;$H$2,"×",IF(AA70="土","休",IF(AA70="日","休","○"))))</f>
        <v>×</v>
      </c>
      <c r="AB72" s="65" t="str">
        <f aca="false">IF(AB68&lt;$B$2,"×",IF(AB68&gt;$H$2,"×",IF(AB70="土","休",IF(AB70="日","休","○"))))</f>
        <v>×</v>
      </c>
      <c r="AC72" s="65" t="str">
        <f aca="false">IF(AC68&lt;$B$2,"×",IF(AC68&gt;$H$2,"×",IF(AC70="土","休",IF(AC70="日","休","○"))))</f>
        <v>×</v>
      </c>
      <c r="AD72" s="65" t="str">
        <f aca="false">IF(AD68&lt;$B$2,"×",IF(AD68&gt;$H$2,"×",IF(AD70="土","休",IF(AD70="日","休","○"))))</f>
        <v>×</v>
      </c>
      <c r="AE72" s="65" t="str">
        <f aca="false">IF(AE68&lt;$B$2,"×",IF(AE68&gt;$H$2,"×",IF(AE70="土","休",IF(AE70="日","休","○"))))</f>
        <v>×</v>
      </c>
      <c r="AF72" s="43" t="str">
        <f aca="false">IF(AF68&lt;$B$2,"×",IF(AF68&gt;$H$2,"×",IF(AF70="土","休",IF(AF70="日","休","○"))))</f>
        <v>×</v>
      </c>
      <c r="AH72" s="34" t="s">
        <v>19</v>
      </c>
      <c r="AI72" s="35" t="n">
        <f aca="false">COUNTIF(B73:AF73,"休")</f>
        <v>0</v>
      </c>
    </row>
    <row r="73" customFormat="false" ht="19.5" hidden="false" customHeight="false" outlineLevel="0" collapsed="false">
      <c r="A73" s="44" t="s">
        <v>20</v>
      </c>
      <c r="B73" s="58" t="str">
        <f aca="false">IF(B72="×","-","")</f>
        <v>-</v>
      </c>
      <c r="C73" s="18" t="str">
        <f aca="false">IF(C72="×","-","")</f>
        <v>-</v>
      </c>
      <c r="D73" s="18" t="str">
        <f aca="false">IF(D72="×","-","")</f>
        <v>-</v>
      </c>
      <c r="E73" s="18" t="str">
        <f aca="false">IF(E72="×","-","")</f>
        <v>-</v>
      </c>
      <c r="F73" s="18" t="str">
        <f aca="false">IF(F72="×","-","")</f>
        <v>-</v>
      </c>
      <c r="G73" s="18" t="str">
        <f aca="false">IF(G72="×","-","")</f>
        <v>-</v>
      </c>
      <c r="H73" s="18" t="str">
        <f aca="false">IF(H72="×","-","")</f>
        <v>-</v>
      </c>
      <c r="I73" s="18" t="str">
        <f aca="false">IF(I72="×","-","")</f>
        <v>-</v>
      </c>
      <c r="J73" s="18" t="str">
        <f aca="false">IF(J72="×","-","")</f>
        <v>-</v>
      </c>
      <c r="K73" s="18" t="str">
        <f aca="false">IF(K72="×","-","")</f>
        <v>-</v>
      </c>
      <c r="L73" s="18" t="str">
        <f aca="false">IF(L72="×","-","")</f>
        <v>-</v>
      </c>
      <c r="M73" s="18" t="str">
        <f aca="false">IF(M72="×","-","")</f>
        <v>-</v>
      </c>
      <c r="N73" s="18" t="str">
        <f aca="false">IF(N72="×","-","")</f>
        <v>-</v>
      </c>
      <c r="O73" s="18" t="str">
        <f aca="false">IF(O72="×","-","")</f>
        <v>-</v>
      </c>
      <c r="P73" s="18" t="str">
        <f aca="false">IF(P72="×","-","")</f>
        <v>-</v>
      </c>
      <c r="Q73" s="18" t="str">
        <f aca="false">IF(Q72="×","-","")</f>
        <v>-</v>
      </c>
      <c r="R73" s="18" t="str">
        <f aca="false">IF(R72="×","-","")</f>
        <v>-</v>
      </c>
      <c r="S73" s="18" t="str">
        <f aca="false">IF(S72="×","-","")</f>
        <v>-</v>
      </c>
      <c r="T73" s="18" t="str">
        <f aca="false">IF(T72="×","-","")</f>
        <v>-</v>
      </c>
      <c r="U73" s="18" t="str">
        <f aca="false">IF(U72="×","-","")</f>
        <v>-</v>
      </c>
      <c r="V73" s="18" t="str">
        <f aca="false">IF(V72="×","-","")</f>
        <v>-</v>
      </c>
      <c r="W73" s="18" t="str">
        <f aca="false">IF(W72="×","-","")</f>
        <v>-</v>
      </c>
      <c r="X73" s="18" t="str">
        <f aca="false">IF(X72="×","-","")</f>
        <v>-</v>
      </c>
      <c r="Y73" s="18" t="str">
        <f aca="false">IF(Y72="×","-","")</f>
        <v>-</v>
      </c>
      <c r="Z73" s="18" t="str">
        <f aca="false">IF(Z72="×","-","")</f>
        <v>-</v>
      </c>
      <c r="AA73" s="18" t="str">
        <f aca="false">IF(AA72="×","-","")</f>
        <v>-</v>
      </c>
      <c r="AB73" s="18" t="str">
        <f aca="false">IF(AB72="×","-","")</f>
        <v>-</v>
      </c>
      <c r="AC73" s="18" t="str">
        <f aca="false">IF(AC72="×","-","")</f>
        <v>-</v>
      </c>
      <c r="AD73" s="18" t="str">
        <f aca="false">IF(AD72="×","-","")</f>
        <v>-</v>
      </c>
      <c r="AE73" s="18" t="str">
        <f aca="false">IF(AE72="×","-","")</f>
        <v>-</v>
      </c>
      <c r="AF73" s="59" t="str">
        <f aca="false">IF(AF72="×","-","")</f>
        <v>-</v>
      </c>
      <c r="AH73" s="45" t="s">
        <v>14</v>
      </c>
      <c r="AI73" s="46" t="str">
        <f aca="false">IFERROR(ROUND(AI72/AI69*100,1),"-")</f>
        <v>-</v>
      </c>
    </row>
    <row r="74" customFormat="false" ht="20.25" hidden="false" customHeight="false" outlineLevel="0" collapsed="false">
      <c r="A74" s="47" t="s">
        <v>21</v>
      </c>
      <c r="B74" s="60" t="str">
        <f aca="false">AB67</f>
        <v>-</v>
      </c>
      <c r="C74" s="60"/>
      <c r="D74" s="49" t="str">
        <f aca="false">IF(COUNTIF(D72:J72,"○")=0,"-",IF(COUNTIF(D73:J73,"休")&gt;=COUNTIF(D72:J72,"休"),"OK","NG"))</f>
        <v>-</v>
      </c>
      <c r="E74" s="49"/>
      <c r="F74" s="49"/>
      <c r="G74" s="49"/>
      <c r="H74" s="49"/>
      <c r="I74" s="49"/>
      <c r="J74" s="49"/>
      <c r="K74" s="49" t="str">
        <f aca="false">IF(COUNTIF(K72:Q72,"○")=0,"-",IF(COUNTIF(K73:Q73,"休")&gt;=COUNTIF(K72:Q72,"休"),"OK","NG"))</f>
        <v>-</v>
      </c>
      <c r="L74" s="49"/>
      <c r="M74" s="49"/>
      <c r="N74" s="49"/>
      <c r="O74" s="49"/>
      <c r="P74" s="49"/>
      <c r="Q74" s="49"/>
      <c r="R74" s="49" t="str">
        <f aca="false">IF(COUNTIF(R72:X72,"○")=0,"-",IF(COUNTIF(R73:X73,"休")&gt;=COUNTIF(R72:X72,"休"),"OK","NG"))</f>
        <v>-</v>
      </c>
      <c r="S74" s="49"/>
      <c r="T74" s="49"/>
      <c r="U74" s="49"/>
      <c r="V74" s="49"/>
      <c r="W74" s="49"/>
      <c r="X74" s="49"/>
      <c r="Y74" s="49" t="str">
        <f aca="false">IF(COUNTIF(Y72:AE72,"○")=0,"-",IF(COUNTIF(Y73:AE73,"休")&gt;=COUNTIF(Y72:AE72,"休"),"OK","NG"))</f>
        <v>-</v>
      </c>
      <c r="Z74" s="49"/>
      <c r="AA74" s="49"/>
      <c r="AB74" s="49"/>
      <c r="AC74" s="49"/>
      <c r="AD74" s="49"/>
      <c r="AE74" s="49"/>
      <c r="AF74" s="61" t="str">
        <f aca="false">IF(COUNTIF(AF72,"×")+COUNTIF(B79:G79,"×")=7,"-",IF((COUNTIF(AF73,"休")+COUNTIF(B80:G80,"休"))&gt;=(COUNTIF(AF72,"休")+COUNTIF(B79:G79,"休")),"OK","NG"))</f>
        <v>-</v>
      </c>
      <c r="AH74" s="52" t="s">
        <v>22</v>
      </c>
      <c r="AI74" s="53" t="str">
        <f aca="false">IFERROR(IF(AI69=0,"-",IF(AI71&gt;=28.5,IF(AI73&gt;=28.5,"OK","NG"),IF(AI73&gt;=AI71,"OK","NG"))),"-")</f>
        <v>-</v>
      </c>
    </row>
    <row r="75" customFormat="false" ht="19.5" hidden="false" customHeight="false" outlineLevel="0" collapsed="false">
      <c r="A75" s="24"/>
      <c r="B75" s="25" t="n">
        <f aca="false">DATE($A$4+1,$A76,B76)</f>
        <v>46054</v>
      </c>
      <c r="C75" s="25" t="n">
        <f aca="false">DATE($A$4+1,$A76,C76)</f>
        <v>46055</v>
      </c>
      <c r="D75" s="25" t="n">
        <f aca="false">DATE($A$4+1,$A76,D76)</f>
        <v>46056</v>
      </c>
      <c r="E75" s="25" t="n">
        <f aca="false">DATE($A$4+1,$A76,E76)</f>
        <v>46057</v>
      </c>
      <c r="F75" s="25" t="n">
        <f aca="false">DATE($A$4+1,$A76,F76)</f>
        <v>46058</v>
      </c>
      <c r="G75" s="25" t="n">
        <f aca="false">DATE($A$4+1,$A76,G76)</f>
        <v>46059</v>
      </c>
      <c r="H75" s="25" t="n">
        <f aca="false">DATE($A$4+1,$A76,H76)</f>
        <v>46060</v>
      </c>
      <c r="I75" s="25" t="n">
        <f aca="false">DATE($A$4+1,$A76,I76)</f>
        <v>46061</v>
      </c>
      <c r="J75" s="25" t="n">
        <f aca="false">DATE($A$4+1,$A76,J76)</f>
        <v>46062</v>
      </c>
      <c r="K75" s="25" t="n">
        <f aca="false">DATE($A$4+1,$A76,K76)</f>
        <v>46063</v>
      </c>
      <c r="L75" s="25" t="n">
        <f aca="false">DATE($A$4+1,$A76,L76)</f>
        <v>46064</v>
      </c>
      <c r="M75" s="25" t="n">
        <f aca="false">DATE($A$4+1,$A76,M76)</f>
        <v>46065</v>
      </c>
      <c r="N75" s="25" t="n">
        <f aca="false">DATE($A$4+1,$A76,N76)</f>
        <v>46066</v>
      </c>
      <c r="O75" s="25" t="n">
        <f aca="false">DATE($A$4+1,$A76,O76)</f>
        <v>46067</v>
      </c>
      <c r="P75" s="25" t="n">
        <f aca="false">DATE($A$4+1,$A76,P76)</f>
        <v>46068</v>
      </c>
      <c r="Q75" s="25" t="n">
        <f aca="false">DATE($A$4+1,$A76,Q76)</f>
        <v>46069</v>
      </c>
      <c r="R75" s="25" t="n">
        <f aca="false">DATE($A$4+1,$A76,R76)</f>
        <v>46070</v>
      </c>
      <c r="S75" s="25" t="n">
        <f aca="false">DATE($A$4+1,$A76,S76)</f>
        <v>46071</v>
      </c>
      <c r="T75" s="25" t="n">
        <f aca="false">DATE($A$4+1,$A76,T76)</f>
        <v>46072</v>
      </c>
      <c r="U75" s="25" t="n">
        <f aca="false">DATE($A$4+1,$A76,U76)</f>
        <v>46073</v>
      </c>
      <c r="V75" s="25" t="n">
        <f aca="false">DATE($A$4+1,$A76,V76)</f>
        <v>46074</v>
      </c>
      <c r="W75" s="25" t="n">
        <f aca="false">DATE($A$4+1,$A76,W76)</f>
        <v>46075</v>
      </c>
      <c r="X75" s="25" t="n">
        <f aca="false">DATE($A$4+1,$A76,X76)</f>
        <v>46076</v>
      </c>
      <c r="Y75" s="25" t="n">
        <f aca="false">DATE($A$4+1,$A76,Y76)</f>
        <v>46077</v>
      </c>
      <c r="Z75" s="25" t="n">
        <f aca="false">DATE($A$4+1,$A76,Z76)</f>
        <v>46078</v>
      </c>
      <c r="AA75" s="25" t="n">
        <f aca="false">DATE($A$4+1,$A76,AA76)</f>
        <v>46079</v>
      </c>
      <c r="AB75" s="25" t="n">
        <f aca="false">DATE($A$4+1,$A76,AB76)</f>
        <v>46080</v>
      </c>
      <c r="AC75" s="25" t="n">
        <f aca="false">DATE($A$4+1,$A76,AC76)</f>
        <v>46081</v>
      </c>
      <c r="AD75" s="25" t="n">
        <f aca="false">DATE($A$4+1,$A76,AD76)</f>
        <v>46053</v>
      </c>
      <c r="AE75" s="25" t="n">
        <f aca="false">DATE($A$4+1,$A76,AE76)</f>
        <v>46053</v>
      </c>
      <c r="AF75" s="25" t="n">
        <f aca="false">DATE($A$4+1,$A76,AF76)</f>
        <v>46053</v>
      </c>
    </row>
    <row r="76" customFormat="false" ht="18.75" hidden="false" customHeight="false" outlineLevel="0" collapsed="false">
      <c r="A76" s="26" t="n">
        <v>2</v>
      </c>
      <c r="B76" s="27" t="n">
        <v>1</v>
      </c>
      <c r="C76" s="28" t="n">
        <v>2</v>
      </c>
      <c r="D76" s="28" t="n">
        <v>3</v>
      </c>
      <c r="E76" s="28" t="n">
        <v>4</v>
      </c>
      <c r="F76" s="28" t="n">
        <v>5</v>
      </c>
      <c r="G76" s="28" t="n">
        <v>6</v>
      </c>
      <c r="H76" s="28" t="n">
        <v>7</v>
      </c>
      <c r="I76" s="28" t="n">
        <v>8</v>
      </c>
      <c r="J76" s="28" t="n">
        <v>9</v>
      </c>
      <c r="K76" s="28" t="n">
        <v>10</v>
      </c>
      <c r="L76" s="28" t="n">
        <v>11</v>
      </c>
      <c r="M76" s="28" t="n">
        <v>12</v>
      </c>
      <c r="N76" s="28" t="n">
        <v>13</v>
      </c>
      <c r="O76" s="28" t="n">
        <v>14</v>
      </c>
      <c r="P76" s="28" t="n">
        <v>15</v>
      </c>
      <c r="Q76" s="28" t="n">
        <v>16</v>
      </c>
      <c r="R76" s="28" t="n">
        <v>17</v>
      </c>
      <c r="S76" s="28" t="n">
        <v>18</v>
      </c>
      <c r="T76" s="28" t="n">
        <v>19</v>
      </c>
      <c r="U76" s="28" t="n">
        <v>20</v>
      </c>
      <c r="V76" s="28" t="n">
        <v>21</v>
      </c>
      <c r="W76" s="28" t="n">
        <v>22</v>
      </c>
      <c r="X76" s="28" t="n">
        <v>23</v>
      </c>
      <c r="Y76" s="28" t="n">
        <v>24</v>
      </c>
      <c r="Z76" s="28" t="n">
        <v>25</v>
      </c>
      <c r="AA76" s="28" t="n">
        <v>26</v>
      </c>
      <c r="AB76" s="28" t="n">
        <v>27</v>
      </c>
      <c r="AC76" s="29" t="n">
        <v>28</v>
      </c>
      <c r="AH76" s="30" t="s">
        <v>11</v>
      </c>
      <c r="AI76" s="31" t="n">
        <f aca="false">COUNTIF(B79:AF79,"○")+AI77</f>
        <v>0</v>
      </c>
    </row>
    <row r="77" customFormat="false" ht="18.75" hidden="false" customHeight="false" outlineLevel="0" collapsed="false">
      <c r="A77" s="26"/>
      <c r="B77" s="32" t="str">
        <f aca="false">TEXT(B75,"aaa")</f>
        <v>日</v>
      </c>
      <c r="C77" s="20" t="str">
        <f aca="false">TEXT(C75,"aaa")</f>
        <v>月</v>
      </c>
      <c r="D77" s="20" t="str">
        <f aca="false">TEXT(D75,"aaa")</f>
        <v>火</v>
      </c>
      <c r="E77" s="20" t="str">
        <f aca="false">TEXT(E75,"aaa")</f>
        <v>水</v>
      </c>
      <c r="F77" s="20" t="str">
        <f aca="false">TEXT(F75,"aaa")</f>
        <v>木</v>
      </c>
      <c r="G77" s="20" t="str">
        <f aca="false">TEXT(G75,"aaa")</f>
        <v>金</v>
      </c>
      <c r="H77" s="20" t="str">
        <f aca="false">TEXT(H75,"aaa")</f>
        <v>土</v>
      </c>
      <c r="I77" s="20" t="str">
        <f aca="false">TEXT(I75,"aaa")</f>
        <v>日</v>
      </c>
      <c r="J77" s="20" t="str">
        <f aca="false">TEXT(J75,"aaa")</f>
        <v>月</v>
      </c>
      <c r="K77" s="20" t="str">
        <f aca="false">TEXT(K75,"aaa")</f>
        <v>火</v>
      </c>
      <c r="L77" s="20" t="str">
        <f aca="false">TEXT(L75,"aaa")</f>
        <v>水</v>
      </c>
      <c r="M77" s="20" t="str">
        <f aca="false">TEXT(M75,"aaa")</f>
        <v>木</v>
      </c>
      <c r="N77" s="20" t="str">
        <f aca="false">TEXT(N75,"aaa")</f>
        <v>金</v>
      </c>
      <c r="O77" s="20" t="str">
        <f aca="false">TEXT(O75,"aaa")</f>
        <v>土</v>
      </c>
      <c r="P77" s="20" t="str">
        <f aca="false">TEXT(P75,"aaa")</f>
        <v>日</v>
      </c>
      <c r="Q77" s="20" t="str">
        <f aca="false">TEXT(Q75,"aaa")</f>
        <v>月</v>
      </c>
      <c r="R77" s="20" t="str">
        <f aca="false">TEXT(R75,"aaa")</f>
        <v>火</v>
      </c>
      <c r="S77" s="20" t="str">
        <f aca="false">TEXT(S75,"aaa")</f>
        <v>水</v>
      </c>
      <c r="T77" s="20" t="str">
        <f aca="false">TEXT(T75,"aaa")</f>
        <v>木</v>
      </c>
      <c r="U77" s="20" t="str">
        <f aca="false">TEXT(U75,"aaa")</f>
        <v>金</v>
      </c>
      <c r="V77" s="20" t="str">
        <f aca="false">TEXT(V75,"aaa")</f>
        <v>土</v>
      </c>
      <c r="W77" s="20" t="str">
        <f aca="false">TEXT(W75,"aaa")</f>
        <v>日</v>
      </c>
      <c r="X77" s="20" t="str">
        <f aca="false">TEXT(X75,"aaa")</f>
        <v>月</v>
      </c>
      <c r="Y77" s="20" t="str">
        <f aca="false">TEXT(Y75,"aaa")</f>
        <v>火</v>
      </c>
      <c r="Z77" s="20" t="str">
        <f aca="false">TEXT(Z75,"aaa")</f>
        <v>水</v>
      </c>
      <c r="AA77" s="20" t="str">
        <f aca="false">TEXT(AA75,"aaa")</f>
        <v>木</v>
      </c>
      <c r="AB77" s="20" t="str">
        <f aca="false">TEXT(AB75,"aaa")</f>
        <v>金</v>
      </c>
      <c r="AC77" s="33" t="str">
        <f aca="false">TEXT(AC75,"aaa")</f>
        <v>土</v>
      </c>
      <c r="AD77" s="19"/>
      <c r="AE77" s="19"/>
      <c r="AF77" s="19"/>
      <c r="AH77" s="34" t="s">
        <v>17</v>
      </c>
      <c r="AI77" s="35" t="n">
        <f aca="false">COUNTIF(B79:AF79,"休")</f>
        <v>0</v>
      </c>
    </row>
    <row r="78" customFormat="false" ht="19.5" hidden="false" customHeight="false" outlineLevel="0" collapsed="false">
      <c r="A78" s="26"/>
      <c r="B78" s="36" t="str">
        <f aca="false">IF(COUNTIF(syukujitsu!$A$23:$A$53,2025年度!B75)&gt;0,"祝日","-")</f>
        <v>-</v>
      </c>
      <c r="C78" s="37" t="str">
        <f aca="false">IF(COUNTIF(syukujitsu!$A$23:$A$53,2025年度!C75)&gt;0,"祝日","-")</f>
        <v>-</v>
      </c>
      <c r="D78" s="37" t="str">
        <f aca="false">IF(COUNTIF(syukujitsu!$A$23:$A$53,2025年度!D75)&gt;0,"祝日","-")</f>
        <v>-</v>
      </c>
      <c r="E78" s="37" t="str">
        <f aca="false">IF(COUNTIF(syukujitsu!$A$23:$A$53,2025年度!E75)&gt;0,"祝日","-")</f>
        <v>-</v>
      </c>
      <c r="F78" s="37" t="str">
        <f aca="false">IF(COUNTIF(syukujitsu!$A$23:$A$53,2025年度!F75)&gt;0,"祝日","-")</f>
        <v>-</v>
      </c>
      <c r="G78" s="37" t="str">
        <f aca="false">IF(COUNTIF(syukujitsu!$A$23:$A$53,2025年度!G75)&gt;0,"祝日","-")</f>
        <v>-</v>
      </c>
      <c r="H78" s="37" t="str">
        <f aca="false">IF(COUNTIF(syukujitsu!$A$23:$A$53,2025年度!H75)&gt;0,"祝日","-")</f>
        <v>-</v>
      </c>
      <c r="I78" s="37" t="str">
        <f aca="false">IF(COUNTIF(syukujitsu!$A$23:$A$53,2025年度!I75)&gt;0,"祝日","-")</f>
        <v>-</v>
      </c>
      <c r="J78" s="37" t="str">
        <f aca="false">IF(COUNTIF(syukujitsu!$A$23:$A$53,2025年度!J75)&gt;0,"祝日","-")</f>
        <v>-</v>
      </c>
      <c r="K78" s="37" t="str">
        <f aca="false">IF(COUNTIF(syukujitsu!$A$23:$A$53,2025年度!K75)&gt;0,"祝日","-")</f>
        <v>-</v>
      </c>
      <c r="L78" s="37" t="str">
        <f aca="false">IF(COUNTIF(syukujitsu!$A$23:$A$53,2025年度!L75)&gt;0,"祝日","-")</f>
        <v>祝日</v>
      </c>
      <c r="M78" s="37" t="str">
        <f aca="false">IF(COUNTIF(syukujitsu!$A$23:$A$53,2025年度!M75)&gt;0,"祝日","-")</f>
        <v>-</v>
      </c>
      <c r="N78" s="37" t="str">
        <f aca="false">IF(COUNTIF(syukujitsu!$A$23:$A$53,2025年度!N75)&gt;0,"祝日","-")</f>
        <v>-</v>
      </c>
      <c r="O78" s="37" t="str">
        <f aca="false">IF(COUNTIF(syukujitsu!$A$23:$A$53,2025年度!O75)&gt;0,"祝日","-")</f>
        <v>-</v>
      </c>
      <c r="P78" s="37" t="str">
        <f aca="false">IF(COUNTIF(syukujitsu!$A$23:$A$53,2025年度!P75)&gt;0,"祝日","-")</f>
        <v>-</v>
      </c>
      <c r="Q78" s="37" t="str">
        <f aca="false">IF(COUNTIF(syukujitsu!$A$23:$A$53,2025年度!Q75)&gt;0,"祝日","-")</f>
        <v>-</v>
      </c>
      <c r="R78" s="37" t="str">
        <f aca="false">IF(COUNTIF(syukujitsu!$A$23:$A$53,2025年度!R75)&gt;0,"祝日","-")</f>
        <v>-</v>
      </c>
      <c r="S78" s="37" t="str">
        <f aca="false">IF(COUNTIF(syukujitsu!$A$23:$A$53,2025年度!S75)&gt;0,"祝日","-")</f>
        <v>-</v>
      </c>
      <c r="T78" s="37" t="str">
        <f aca="false">IF(COUNTIF(syukujitsu!$A$23:$A$53,2025年度!T75)&gt;0,"祝日","-")</f>
        <v>-</v>
      </c>
      <c r="U78" s="37" t="str">
        <f aca="false">IF(COUNTIF(syukujitsu!$A$23:$A$53,2025年度!U75)&gt;0,"祝日","-")</f>
        <v>-</v>
      </c>
      <c r="V78" s="37" t="str">
        <f aca="false">IF(COUNTIF(syukujitsu!$A$23:$A$53,2025年度!V75)&gt;0,"祝日","-")</f>
        <v>-</v>
      </c>
      <c r="W78" s="37" t="str">
        <f aca="false">IF(COUNTIF(syukujitsu!$A$23:$A$53,2025年度!W75)&gt;0,"祝日","-")</f>
        <v>-</v>
      </c>
      <c r="X78" s="37" t="str">
        <f aca="false">IF(COUNTIF(syukujitsu!$A$23:$A$53,2025年度!X75)&gt;0,"祝日","-")</f>
        <v>祝日</v>
      </c>
      <c r="Y78" s="37" t="str">
        <f aca="false">IF(COUNTIF(syukujitsu!$A$23:$A$53,2025年度!Y75)&gt;0,"祝日","-")</f>
        <v>-</v>
      </c>
      <c r="Z78" s="37" t="str">
        <f aca="false">IF(COUNTIF(syukujitsu!$A$23:$A$53,2025年度!Z75)&gt;0,"祝日","-")</f>
        <v>-</v>
      </c>
      <c r="AA78" s="37" t="str">
        <f aca="false">IF(COUNTIF(syukujitsu!$A$23:$A$53,2025年度!AA75)&gt;0,"祝日","-")</f>
        <v>-</v>
      </c>
      <c r="AB78" s="37" t="str">
        <f aca="false">IF(COUNTIF(syukujitsu!$A$23:$A$53,2025年度!AB75)&gt;0,"祝日","-")</f>
        <v>-</v>
      </c>
      <c r="AC78" s="38" t="str">
        <f aca="false">IF(COUNTIF(syukujitsu!$A$23:$A$53,2025年度!AC75)&gt;0,"祝日","-")</f>
        <v>-</v>
      </c>
      <c r="AD78" s="19"/>
      <c r="AE78" s="19"/>
      <c r="AF78" s="19"/>
      <c r="AH78" s="34" t="s">
        <v>18</v>
      </c>
      <c r="AI78" s="39" t="str">
        <f aca="false">IFERROR(ROUND(AI77/AI76*100,1),"-")</f>
        <v>-</v>
      </c>
    </row>
    <row r="79" customFormat="false" ht="19.5" hidden="false" customHeight="false" outlineLevel="0" collapsed="false">
      <c r="A79" s="40" t="s">
        <v>11</v>
      </c>
      <c r="B79" s="41" t="str">
        <f aca="false">IF(B75&lt;$B$2,"×",IF(B75&gt;$H$2,"×",IF(B77="土","休",IF(B77="日","休","○"))))</f>
        <v>×</v>
      </c>
      <c r="C79" s="42" t="str">
        <f aca="false">IF(C75&lt;$B$2,"×",IF(C75&gt;$H$2,"×",IF(C77="土","休",IF(C77="日","休","○"))))</f>
        <v>×</v>
      </c>
      <c r="D79" s="42" t="str">
        <f aca="false">IF(D75&lt;$B$2,"×",IF(D75&gt;$H$2,"×",IF(D77="土","休",IF(D77="日","休","○"))))</f>
        <v>×</v>
      </c>
      <c r="E79" s="42" t="str">
        <f aca="false">IF(E75&lt;$B$2,"×",IF(E75&gt;$H$2,"×",IF(E77="土","休",IF(E77="日","休","○"))))</f>
        <v>×</v>
      </c>
      <c r="F79" s="42" t="str">
        <f aca="false">IF(F75&lt;$B$2,"×",IF(F75&gt;$H$2,"×",IF(F77="土","休",IF(F77="日","休","○"))))</f>
        <v>×</v>
      </c>
      <c r="G79" s="42" t="str">
        <f aca="false">IF(G75&lt;$B$2,"×",IF(G75&gt;$H$2,"×",IF(G77="土","休",IF(G77="日","休","○"))))</f>
        <v>×</v>
      </c>
      <c r="H79" s="42" t="str">
        <f aca="false">IF(H75&lt;$B$2,"×",IF(H75&gt;$H$2,"×",IF(H77="土","休",IF(H77="日","休","○"))))</f>
        <v>×</v>
      </c>
      <c r="I79" s="42" t="str">
        <f aca="false">IF(I75&lt;$B$2,"×",IF(I75&gt;$H$2,"×",IF(I77="土","休",IF(I77="日","休","○"))))</f>
        <v>×</v>
      </c>
      <c r="J79" s="42" t="str">
        <f aca="false">IF(J75&lt;$B$2,"×",IF(J75&gt;$H$2,"×",IF(J77="土","休",IF(J77="日","休","○"))))</f>
        <v>×</v>
      </c>
      <c r="K79" s="42" t="str">
        <f aca="false">IF(K75&lt;$B$2,"×",IF(K75&gt;$H$2,"×",IF(K77="土","休",IF(K77="日","休","○"))))</f>
        <v>×</v>
      </c>
      <c r="L79" s="42" t="str">
        <f aca="false">IF(L75&lt;$B$2,"×",IF(L75&gt;$H$2,"×",IF(L77="土","休",IF(L77="日","休","○"))))</f>
        <v>×</v>
      </c>
      <c r="M79" s="42" t="str">
        <f aca="false">IF(M75&lt;$B$2,"×",IF(M75&gt;$H$2,"×",IF(M77="土","休",IF(M77="日","休","○"))))</f>
        <v>×</v>
      </c>
      <c r="N79" s="42" t="str">
        <f aca="false">IF(N75&lt;$B$2,"×",IF(N75&gt;$H$2,"×",IF(N77="土","休",IF(N77="日","休","○"))))</f>
        <v>×</v>
      </c>
      <c r="O79" s="42" t="str">
        <f aca="false">IF(O75&lt;$B$2,"×",IF(O75&gt;$H$2,"×",IF(O77="土","休",IF(O77="日","休","○"))))</f>
        <v>×</v>
      </c>
      <c r="P79" s="42" t="str">
        <f aca="false">IF(P75&lt;$B$2,"×",IF(P75&gt;$H$2,"×",IF(P77="土","休",IF(P77="日","休","○"))))</f>
        <v>×</v>
      </c>
      <c r="Q79" s="42" t="str">
        <f aca="false">IF(Q75&lt;$B$2,"×",IF(Q75&gt;$H$2,"×",IF(Q77="土","休",IF(Q77="日","休","○"))))</f>
        <v>×</v>
      </c>
      <c r="R79" s="42" t="str">
        <f aca="false">IF(R75&lt;$B$2,"×",IF(R75&gt;$H$2,"×",IF(R77="土","休",IF(R77="日","休","○"))))</f>
        <v>×</v>
      </c>
      <c r="S79" s="42" t="str">
        <f aca="false">IF(S75&lt;$B$2,"×",IF(S75&gt;$H$2,"×",IF(S77="土","休",IF(S77="日","休","○"))))</f>
        <v>×</v>
      </c>
      <c r="T79" s="42" t="str">
        <f aca="false">IF(T75&lt;$B$2,"×",IF(T75&gt;$H$2,"×",IF(T77="土","休",IF(T77="日","休","○"))))</f>
        <v>×</v>
      </c>
      <c r="U79" s="42" t="str">
        <f aca="false">IF(U75&lt;$B$2,"×",IF(U75&gt;$H$2,"×",IF(U77="土","休",IF(U77="日","休","○"))))</f>
        <v>×</v>
      </c>
      <c r="V79" s="42" t="str">
        <f aca="false">IF(V75&lt;$B$2,"×",IF(V75&gt;$H$2,"×",IF(V77="土","休",IF(V77="日","休","○"))))</f>
        <v>×</v>
      </c>
      <c r="W79" s="42" t="str">
        <f aca="false">IF(W75&lt;$B$2,"×",IF(W75&gt;$H$2,"×",IF(W77="土","休",IF(W77="日","休","○"))))</f>
        <v>×</v>
      </c>
      <c r="X79" s="42" t="str">
        <f aca="false">IF(X75&lt;$B$2,"×",IF(X75&gt;$H$2,"×",IF(X77="土","休",IF(X77="日","休","○"))))</f>
        <v>×</v>
      </c>
      <c r="Y79" s="42" t="str">
        <f aca="false">IF(Y75&lt;$B$2,"×",IF(Y75&gt;$H$2,"×",IF(Y77="土","休",IF(Y77="日","休","○"))))</f>
        <v>×</v>
      </c>
      <c r="Z79" s="42" t="str">
        <f aca="false">IF(Z75&lt;$B$2,"×",IF(Z75&gt;$H$2,"×",IF(Z77="土","休",IF(Z77="日","休","○"))))</f>
        <v>×</v>
      </c>
      <c r="AA79" s="42" t="str">
        <f aca="false">IF(AA75&lt;$B$2,"×",IF(AA75&gt;$H$2,"×",IF(AA77="土","休",IF(AA77="日","休","○"))))</f>
        <v>×</v>
      </c>
      <c r="AB79" s="42" t="str">
        <f aca="false">IF(AB75&lt;$B$2,"×",IF(AB75&gt;$H$2,"×",IF(AB77="土","休",IF(AB77="日","休","○"))))</f>
        <v>×</v>
      </c>
      <c r="AC79" s="43" t="str">
        <f aca="false">IF(AC75&lt;$B$2,"×",IF(AC75&gt;$H$2,"×",IF(AC77="土","休",IF(AC77="日","休","○"))))</f>
        <v>×</v>
      </c>
      <c r="AH79" s="34" t="s">
        <v>19</v>
      </c>
      <c r="AI79" s="35" t="n">
        <f aca="false">COUNTIF(B80:AF80,"休")</f>
        <v>0</v>
      </c>
    </row>
    <row r="80" customFormat="false" ht="19.5" hidden="false" customHeight="false" outlineLevel="0" collapsed="false">
      <c r="A80" s="44" t="s">
        <v>20</v>
      </c>
      <c r="B80" s="58" t="str">
        <f aca="false">IF(B79="×","-","")</f>
        <v>-</v>
      </c>
      <c r="C80" s="18" t="str">
        <f aca="false">IF(C79="×","-","")</f>
        <v>-</v>
      </c>
      <c r="D80" s="18" t="str">
        <f aca="false">IF(D79="×","-","")</f>
        <v>-</v>
      </c>
      <c r="E80" s="18" t="str">
        <f aca="false">IF(E79="×","-","")</f>
        <v>-</v>
      </c>
      <c r="F80" s="18" t="str">
        <f aca="false">IF(F79="×","-","")</f>
        <v>-</v>
      </c>
      <c r="G80" s="18" t="str">
        <f aca="false">IF(G79="×","-","")</f>
        <v>-</v>
      </c>
      <c r="H80" s="18" t="str">
        <f aca="false">IF(H79="×","-","")</f>
        <v>-</v>
      </c>
      <c r="I80" s="18" t="str">
        <f aca="false">IF(I79="×","-","")</f>
        <v>-</v>
      </c>
      <c r="J80" s="18" t="str">
        <f aca="false">IF(J79="×","-","")</f>
        <v>-</v>
      </c>
      <c r="K80" s="18" t="str">
        <f aca="false">IF(K79="×","-","")</f>
        <v>-</v>
      </c>
      <c r="L80" s="18" t="str">
        <f aca="false">IF(L79="×","-","")</f>
        <v>-</v>
      </c>
      <c r="M80" s="18" t="str">
        <f aca="false">IF(M79="×","-","")</f>
        <v>-</v>
      </c>
      <c r="N80" s="18" t="str">
        <f aca="false">IF(N79="×","-","")</f>
        <v>-</v>
      </c>
      <c r="O80" s="18" t="str">
        <f aca="false">IF(O79="×","-","")</f>
        <v>-</v>
      </c>
      <c r="P80" s="18" t="str">
        <f aca="false">IF(P79="×","-","")</f>
        <v>-</v>
      </c>
      <c r="Q80" s="18" t="str">
        <f aca="false">IF(Q79="×","-","")</f>
        <v>-</v>
      </c>
      <c r="R80" s="18" t="str">
        <f aca="false">IF(R79="×","-","")</f>
        <v>-</v>
      </c>
      <c r="S80" s="18" t="str">
        <f aca="false">IF(S79="×","-","")</f>
        <v>-</v>
      </c>
      <c r="T80" s="18" t="str">
        <f aca="false">IF(T79="×","-","")</f>
        <v>-</v>
      </c>
      <c r="U80" s="18" t="str">
        <f aca="false">IF(U79="×","-","")</f>
        <v>-</v>
      </c>
      <c r="V80" s="18" t="str">
        <f aca="false">IF(V79="×","-","")</f>
        <v>-</v>
      </c>
      <c r="W80" s="18" t="str">
        <f aca="false">IF(W79="×","-","")</f>
        <v>-</v>
      </c>
      <c r="X80" s="18" t="str">
        <f aca="false">IF(X79="×","-","")</f>
        <v>-</v>
      </c>
      <c r="Y80" s="18" t="str">
        <f aca="false">IF(Y79="×","-","")</f>
        <v>-</v>
      </c>
      <c r="Z80" s="18" t="str">
        <f aca="false">IF(Z79="×","-","")</f>
        <v>-</v>
      </c>
      <c r="AA80" s="18" t="str">
        <f aca="false">IF(AA79="×","-","")</f>
        <v>-</v>
      </c>
      <c r="AB80" s="18" t="str">
        <f aca="false">IF(AB79="×","-","")</f>
        <v>-</v>
      </c>
      <c r="AC80" s="35" t="str">
        <f aca="false">IF(AC79="×","-","")</f>
        <v>-</v>
      </c>
      <c r="AH80" s="45" t="s">
        <v>14</v>
      </c>
      <c r="AI80" s="46" t="str">
        <f aca="false">IFERROR(ROUND(AI79/AI76*100,1),"-")</f>
        <v>-</v>
      </c>
    </row>
    <row r="81" customFormat="false" ht="20.25" hidden="false" customHeight="false" outlineLevel="0" collapsed="false">
      <c r="A81" s="47" t="s">
        <v>21</v>
      </c>
      <c r="B81" s="60" t="str">
        <f aca="false">AF74</f>
        <v>-</v>
      </c>
      <c r="C81" s="60"/>
      <c r="D81" s="60"/>
      <c r="E81" s="60"/>
      <c r="F81" s="60"/>
      <c r="G81" s="60"/>
      <c r="H81" s="49" t="str">
        <f aca="false">IF(COUNTIF(H79:N79,"○")=0,"-",IF(COUNTIF(H80:N80,"休")&gt;=COUNTIF(H79:N79,"休"),"OK","NG"))</f>
        <v>-</v>
      </c>
      <c r="I81" s="49"/>
      <c r="J81" s="49"/>
      <c r="K81" s="49"/>
      <c r="L81" s="49"/>
      <c r="M81" s="49"/>
      <c r="N81" s="49"/>
      <c r="O81" s="49" t="str">
        <f aca="false">IF(COUNTIF(O79:U79,"○")=0,"-",IF(COUNTIF(O80:U80,"休")&gt;=COUNTIF(O79:U79,"休"),"OK","NG"))</f>
        <v>-</v>
      </c>
      <c r="P81" s="49"/>
      <c r="Q81" s="49"/>
      <c r="R81" s="49"/>
      <c r="S81" s="49"/>
      <c r="T81" s="49"/>
      <c r="U81" s="49"/>
      <c r="V81" s="49" t="str">
        <f aca="false">IF(COUNTIF(V79:AB79,"○")=0,"-",IF(COUNTIF(V80:AB80,"休")&gt;=COUNTIF(V79:AB79,"休"),"OK","NG"))</f>
        <v>-</v>
      </c>
      <c r="W81" s="49"/>
      <c r="X81" s="49"/>
      <c r="Y81" s="49"/>
      <c r="Z81" s="49"/>
      <c r="AA81" s="49"/>
      <c r="AB81" s="49"/>
      <c r="AC81" s="61" t="str">
        <f aca="false">IF(COUNTIF(AC79,"×")+COUNTIF(B86:G86,"×")=7,"-",IF((COUNTIF(AC80,"休")+COUNTIF(B87:G87,"休"))&gt;=(COUNTIF(AC79,"休")+COUNTIF(B86:G86,"休")),"OK","NG"))</f>
        <v>-</v>
      </c>
      <c r="AD81" s="66"/>
      <c r="AE81" s="66"/>
      <c r="AF81" s="66"/>
      <c r="AH81" s="52" t="s">
        <v>22</v>
      </c>
      <c r="AI81" s="53" t="str">
        <f aca="false">IFERROR(IF(AI76=0,"-",IF(AI78&gt;=28.5,IF(AI80&gt;=28.5,"OK","NG"),IF(AI80&gt;=AI78,"OK","NG"))),"-")</f>
        <v>-</v>
      </c>
    </row>
    <row r="82" customFormat="false" ht="19.5" hidden="false" customHeight="false" outlineLevel="0" collapsed="false">
      <c r="A82" s="24"/>
      <c r="B82" s="25" t="n">
        <f aca="false">DATE($A$4+1,$A83,B83)</f>
        <v>46082</v>
      </c>
      <c r="C82" s="25" t="n">
        <f aca="false">DATE($A$4+1,$A83,C83)</f>
        <v>46083</v>
      </c>
      <c r="D82" s="25" t="n">
        <f aca="false">DATE($A$4+1,$A83,D83)</f>
        <v>46084</v>
      </c>
      <c r="E82" s="25" t="n">
        <f aca="false">DATE($A$4+1,$A83,E83)</f>
        <v>46085</v>
      </c>
      <c r="F82" s="25" t="n">
        <f aca="false">DATE($A$4+1,$A83,F83)</f>
        <v>46086</v>
      </c>
      <c r="G82" s="25" t="n">
        <f aca="false">DATE($A$4+1,$A83,G83)</f>
        <v>46087</v>
      </c>
      <c r="H82" s="25" t="n">
        <f aca="false">DATE($A$4+1,$A83,H83)</f>
        <v>46088</v>
      </c>
      <c r="I82" s="25" t="n">
        <f aca="false">DATE($A$4+1,$A83,I83)</f>
        <v>46089</v>
      </c>
      <c r="J82" s="25" t="n">
        <f aca="false">DATE($A$4+1,$A83,J83)</f>
        <v>46090</v>
      </c>
      <c r="K82" s="25" t="n">
        <f aca="false">DATE($A$4+1,$A83,K83)</f>
        <v>46091</v>
      </c>
      <c r="L82" s="25" t="n">
        <f aca="false">DATE($A$4+1,$A83,L83)</f>
        <v>46092</v>
      </c>
      <c r="M82" s="25" t="n">
        <f aca="false">DATE($A$4+1,$A83,M83)</f>
        <v>46093</v>
      </c>
      <c r="N82" s="25" t="n">
        <f aca="false">DATE($A$4+1,$A83,N83)</f>
        <v>46094</v>
      </c>
      <c r="O82" s="25" t="n">
        <f aca="false">DATE($A$4+1,$A83,O83)</f>
        <v>46095</v>
      </c>
      <c r="P82" s="25" t="n">
        <f aca="false">DATE($A$4+1,$A83,P83)</f>
        <v>46096</v>
      </c>
      <c r="Q82" s="25" t="n">
        <f aca="false">DATE($A$4+1,$A83,Q83)</f>
        <v>46097</v>
      </c>
      <c r="R82" s="25" t="n">
        <f aca="false">DATE($A$4+1,$A83,R83)</f>
        <v>46098</v>
      </c>
      <c r="S82" s="25" t="n">
        <f aca="false">DATE($A$4+1,$A83,S83)</f>
        <v>46099</v>
      </c>
      <c r="T82" s="25" t="n">
        <f aca="false">DATE($A$4+1,$A83,T83)</f>
        <v>46100</v>
      </c>
      <c r="U82" s="25" t="n">
        <f aca="false">DATE($A$4+1,$A83,U83)</f>
        <v>46101</v>
      </c>
      <c r="V82" s="25" t="n">
        <f aca="false">DATE($A$4+1,$A83,V83)</f>
        <v>46102</v>
      </c>
      <c r="W82" s="25" t="n">
        <f aca="false">DATE($A$4+1,$A83,W83)</f>
        <v>46103</v>
      </c>
      <c r="X82" s="25" t="n">
        <f aca="false">DATE($A$4+1,$A83,X83)</f>
        <v>46104</v>
      </c>
      <c r="Y82" s="25" t="n">
        <f aca="false">DATE($A$4+1,$A83,Y83)</f>
        <v>46105</v>
      </c>
      <c r="Z82" s="25" t="n">
        <f aca="false">DATE($A$4+1,$A83,Z83)</f>
        <v>46106</v>
      </c>
      <c r="AA82" s="25" t="n">
        <f aca="false">DATE($A$4+1,$A83,AA83)</f>
        <v>46107</v>
      </c>
      <c r="AB82" s="25" t="n">
        <f aca="false">DATE($A$4+1,$A83,AB83)</f>
        <v>46108</v>
      </c>
      <c r="AC82" s="25" t="n">
        <f aca="false">DATE($A$4+1,$A83,AC83)</f>
        <v>46109</v>
      </c>
      <c r="AD82" s="25" t="n">
        <f aca="false">DATE($A$4+1,$A83,AD83)</f>
        <v>46110</v>
      </c>
      <c r="AE82" s="25" t="n">
        <f aca="false">DATE($A$4+1,$A83,AE83)</f>
        <v>46111</v>
      </c>
      <c r="AF82" s="25" t="n">
        <f aca="false">DATE($A$4+1,$A83,AF83)</f>
        <v>46112</v>
      </c>
    </row>
    <row r="83" customFormat="false" ht="18.75" hidden="false" customHeight="false" outlineLevel="0" collapsed="false">
      <c r="A83" s="26" t="n">
        <v>3</v>
      </c>
      <c r="B83" s="27" t="n">
        <v>1</v>
      </c>
      <c r="C83" s="28" t="n">
        <v>2</v>
      </c>
      <c r="D83" s="28" t="n">
        <v>3</v>
      </c>
      <c r="E83" s="28" t="n">
        <v>4</v>
      </c>
      <c r="F83" s="28" t="n">
        <v>5</v>
      </c>
      <c r="G83" s="28" t="n">
        <v>6</v>
      </c>
      <c r="H83" s="28" t="n">
        <v>7</v>
      </c>
      <c r="I83" s="28" t="n">
        <v>8</v>
      </c>
      <c r="J83" s="28" t="n">
        <v>9</v>
      </c>
      <c r="K83" s="28" t="n">
        <v>10</v>
      </c>
      <c r="L83" s="28" t="n">
        <v>11</v>
      </c>
      <c r="M83" s="28" t="n">
        <v>12</v>
      </c>
      <c r="N83" s="28" t="n">
        <v>13</v>
      </c>
      <c r="O83" s="28" t="n">
        <v>14</v>
      </c>
      <c r="P83" s="28" t="n">
        <v>15</v>
      </c>
      <c r="Q83" s="28" t="n">
        <v>16</v>
      </c>
      <c r="R83" s="28" t="n">
        <v>17</v>
      </c>
      <c r="S83" s="28" t="n">
        <v>18</v>
      </c>
      <c r="T83" s="28" t="n">
        <v>19</v>
      </c>
      <c r="U83" s="28" t="n">
        <v>20</v>
      </c>
      <c r="V83" s="28" t="n">
        <v>21</v>
      </c>
      <c r="W83" s="28" t="n">
        <v>22</v>
      </c>
      <c r="X83" s="28" t="n">
        <v>23</v>
      </c>
      <c r="Y83" s="28" t="n">
        <v>24</v>
      </c>
      <c r="Z83" s="28" t="n">
        <v>25</v>
      </c>
      <c r="AA83" s="28" t="n">
        <v>26</v>
      </c>
      <c r="AB83" s="28" t="n">
        <v>27</v>
      </c>
      <c r="AC83" s="28" t="n">
        <v>28</v>
      </c>
      <c r="AD83" s="28" t="n">
        <v>29</v>
      </c>
      <c r="AE83" s="28" t="n">
        <v>30</v>
      </c>
      <c r="AF83" s="54" t="n">
        <v>31</v>
      </c>
      <c r="AH83" s="30" t="s">
        <v>11</v>
      </c>
      <c r="AI83" s="31" t="n">
        <f aca="false">COUNTIF(B86:AF86,"○")+AI84</f>
        <v>0</v>
      </c>
    </row>
    <row r="84" customFormat="false" ht="18.75" hidden="false" customHeight="false" outlineLevel="0" collapsed="false">
      <c r="A84" s="26"/>
      <c r="B84" s="32" t="str">
        <f aca="false">TEXT(B82,"aaa")</f>
        <v>日</v>
      </c>
      <c r="C84" s="20" t="str">
        <f aca="false">TEXT(C82,"aaa")</f>
        <v>月</v>
      </c>
      <c r="D84" s="20" t="str">
        <f aca="false">TEXT(D82,"aaa")</f>
        <v>火</v>
      </c>
      <c r="E84" s="20" t="str">
        <f aca="false">TEXT(E82,"aaa")</f>
        <v>水</v>
      </c>
      <c r="F84" s="20" t="str">
        <f aca="false">TEXT(F82,"aaa")</f>
        <v>木</v>
      </c>
      <c r="G84" s="20" t="str">
        <f aca="false">TEXT(G82,"aaa")</f>
        <v>金</v>
      </c>
      <c r="H84" s="20" t="str">
        <f aca="false">TEXT(H82,"aaa")</f>
        <v>土</v>
      </c>
      <c r="I84" s="20" t="str">
        <f aca="false">TEXT(I82,"aaa")</f>
        <v>日</v>
      </c>
      <c r="J84" s="20" t="str">
        <f aca="false">TEXT(J82,"aaa")</f>
        <v>月</v>
      </c>
      <c r="K84" s="20" t="str">
        <f aca="false">TEXT(K82,"aaa")</f>
        <v>火</v>
      </c>
      <c r="L84" s="20" t="str">
        <f aca="false">TEXT(L82,"aaa")</f>
        <v>水</v>
      </c>
      <c r="M84" s="20" t="str">
        <f aca="false">TEXT(M82,"aaa")</f>
        <v>木</v>
      </c>
      <c r="N84" s="20" t="str">
        <f aca="false">TEXT(N82,"aaa")</f>
        <v>金</v>
      </c>
      <c r="O84" s="20" t="str">
        <f aca="false">TEXT(O82,"aaa")</f>
        <v>土</v>
      </c>
      <c r="P84" s="20" t="str">
        <f aca="false">TEXT(P82,"aaa")</f>
        <v>日</v>
      </c>
      <c r="Q84" s="20" t="str">
        <f aca="false">TEXT(Q82,"aaa")</f>
        <v>月</v>
      </c>
      <c r="R84" s="20" t="str">
        <f aca="false">TEXT(R82,"aaa")</f>
        <v>火</v>
      </c>
      <c r="S84" s="20" t="str">
        <f aca="false">TEXT(S82,"aaa")</f>
        <v>水</v>
      </c>
      <c r="T84" s="20" t="str">
        <f aca="false">TEXT(T82,"aaa")</f>
        <v>木</v>
      </c>
      <c r="U84" s="20" t="str">
        <f aca="false">TEXT(U82,"aaa")</f>
        <v>金</v>
      </c>
      <c r="V84" s="20" t="str">
        <f aca="false">TEXT(V82,"aaa")</f>
        <v>土</v>
      </c>
      <c r="W84" s="20" t="str">
        <f aca="false">TEXT(W82,"aaa")</f>
        <v>日</v>
      </c>
      <c r="X84" s="20" t="str">
        <f aca="false">TEXT(X82,"aaa")</f>
        <v>月</v>
      </c>
      <c r="Y84" s="20" t="str">
        <f aca="false">TEXT(Y82,"aaa")</f>
        <v>火</v>
      </c>
      <c r="Z84" s="20" t="str">
        <f aca="false">TEXT(Z82,"aaa")</f>
        <v>水</v>
      </c>
      <c r="AA84" s="20" t="str">
        <f aca="false">TEXT(AA82,"aaa")</f>
        <v>木</v>
      </c>
      <c r="AB84" s="20" t="str">
        <f aca="false">TEXT(AB82,"aaa")</f>
        <v>金</v>
      </c>
      <c r="AC84" s="20" t="str">
        <f aca="false">TEXT(AC82,"aaa")</f>
        <v>土</v>
      </c>
      <c r="AD84" s="20" t="str">
        <f aca="false">TEXT(AD82,"aaa")</f>
        <v>日</v>
      </c>
      <c r="AE84" s="20" t="str">
        <f aca="false">TEXT(AE82,"aaa")</f>
        <v>月</v>
      </c>
      <c r="AF84" s="55" t="str">
        <f aca="false">TEXT(AF82,"aaa")</f>
        <v>火</v>
      </c>
      <c r="AH84" s="34" t="s">
        <v>17</v>
      </c>
      <c r="AI84" s="35" t="n">
        <f aca="false">COUNTIF(B86:AF86,"休")</f>
        <v>0</v>
      </c>
    </row>
    <row r="85" customFormat="false" ht="19.5" hidden="false" customHeight="false" outlineLevel="0" collapsed="false">
      <c r="A85" s="26"/>
      <c r="B85" s="36" t="str">
        <f aca="false">IF(COUNTIF(syukujitsu!$A$23:$A$53,2025年度!B82)&gt;0,"祝日","-")</f>
        <v>-</v>
      </c>
      <c r="C85" s="37" t="str">
        <f aca="false">IF(COUNTIF(syukujitsu!$A$23:$A$53,2025年度!C82)&gt;0,"祝日","-")</f>
        <v>-</v>
      </c>
      <c r="D85" s="37" t="str">
        <f aca="false">IF(COUNTIF(syukujitsu!$A$23:$A$53,2025年度!D82)&gt;0,"祝日","-")</f>
        <v>-</v>
      </c>
      <c r="E85" s="37" t="str">
        <f aca="false">IF(COUNTIF(syukujitsu!$A$23:$A$53,2025年度!E82)&gt;0,"祝日","-")</f>
        <v>-</v>
      </c>
      <c r="F85" s="37" t="str">
        <f aca="false">IF(COUNTIF(syukujitsu!$A$23:$A$53,2025年度!F82)&gt;0,"祝日","-")</f>
        <v>-</v>
      </c>
      <c r="G85" s="37" t="str">
        <f aca="false">IF(COUNTIF(syukujitsu!$A$23:$A$53,2025年度!G82)&gt;0,"祝日","-")</f>
        <v>-</v>
      </c>
      <c r="H85" s="37" t="str">
        <f aca="false">IF(COUNTIF(syukujitsu!$A$23:$A$53,2025年度!H82)&gt;0,"祝日","-")</f>
        <v>-</v>
      </c>
      <c r="I85" s="37" t="str">
        <f aca="false">IF(COUNTIF(syukujitsu!$A$23:$A$53,2025年度!I82)&gt;0,"祝日","-")</f>
        <v>-</v>
      </c>
      <c r="J85" s="37" t="str">
        <f aca="false">IF(COUNTIF(syukujitsu!$A$23:$A$53,2025年度!J82)&gt;0,"祝日","-")</f>
        <v>-</v>
      </c>
      <c r="K85" s="37" t="str">
        <f aca="false">IF(COUNTIF(syukujitsu!$A$23:$A$53,2025年度!K82)&gt;0,"祝日","-")</f>
        <v>-</v>
      </c>
      <c r="L85" s="37" t="str">
        <f aca="false">IF(COUNTIF(syukujitsu!$A$23:$A$53,2025年度!L82)&gt;0,"祝日","-")</f>
        <v>-</v>
      </c>
      <c r="M85" s="37" t="str">
        <f aca="false">IF(COUNTIF(syukujitsu!$A$23:$A$53,2025年度!M82)&gt;0,"祝日","-")</f>
        <v>-</v>
      </c>
      <c r="N85" s="37" t="str">
        <f aca="false">IF(COUNTIF(syukujitsu!$A$23:$A$53,2025年度!N82)&gt;0,"祝日","-")</f>
        <v>-</v>
      </c>
      <c r="O85" s="37" t="str">
        <f aca="false">IF(COUNTIF(syukujitsu!$A$23:$A$53,2025年度!O82)&gt;0,"祝日","-")</f>
        <v>-</v>
      </c>
      <c r="P85" s="37" t="str">
        <f aca="false">IF(COUNTIF(syukujitsu!$A$23:$A$53,2025年度!P82)&gt;0,"祝日","-")</f>
        <v>-</v>
      </c>
      <c r="Q85" s="37" t="str">
        <f aca="false">IF(COUNTIF(syukujitsu!$A$23:$A$53,2025年度!Q82)&gt;0,"祝日","-")</f>
        <v>-</v>
      </c>
      <c r="R85" s="37" t="str">
        <f aca="false">IF(COUNTIF(syukujitsu!$A$23:$A$53,2025年度!R82)&gt;0,"祝日","-")</f>
        <v>-</v>
      </c>
      <c r="S85" s="37" t="str">
        <f aca="false">IF(COUNTIF(syukujitsu!$A$23:$A$53,2025年度!S82)&gt;0,"祝日","-")</f>
        <v>-</v>
      </c>
      <c r="T85" s="37" t="str">
        <f aca="false">IF(COUNTIF(syukujitsu!$A$23:$A$53,2025年度!T82)&gt;0,"祝日","-")</f>
        <v>-</v>
      </c>
      <c r="U85" s="37" t="str">
        <f aca="false">IF(COUNTIF(syukujitsu!$A$23:$A$53,2025年度!U82)&gt;0,"祝日","-")</f>
        <v>祝日</v>
      </c>
      <c r="V85" s="37" t="str">
        <f aca="false">IF(COUNTIF(syukujitsu!$A$23:$A$53,2025年度!V82)&gt;0,"祝日","-")</f>
        <v>-</v>
      </c>
      <c r="W85" s="37" t="str">
        <f aca="false">IF(COUNTIF(syukujitsu!$A$23:$A$53,2025年度!W82)&gt;0,"祝日","-")</f>
        <v>-</v>
      </c>
      <c r="X85" s="37" t="str">
        <f aca="false">IF(COUNTIF(syukujitsu!$A$23:$A$53,2025年度!X82)&gt;0,"祝日","-")</f>
        <v>-</v>
      </c>
      <c r="Y85" s="37" t="str">
        <f aca="false">IF(COUNTIF(syukujitsu!$A$23:$A$53,2025年度!Y82)&gt;0,"祝日","-")</f>
        <v>-</v>
      </c>
      <c r="Z85" s="37" t="str">
        <f aca="false">IF(COUNTIF(syukujitsu!$A$23:$A$53,2025年度!Z82)&gt;0,"祝日","-")</f>
        <v>-</v>
      </c>
      <c r="AA85" s="37" t="str">
        <f aca="false">IF(COUNTIF(syukujitsu!$A$23:$A$53,2025年度!AA82)&gt;0,"祝日","-")</f>
        <v>-</v>
      </c>
      <c r="AB85" s="37" t="str">
        <f aca="false">IF(COUNTIF(syukujitsu!$A$23:$A$53,2025年度!AB82)&gt;0,"祝日","-")</f>
        <v>-</v>
      </c>
      <c r="AC85" s="37" t="str">
        <f aca="false">IF(COUNTIF(syukujitsu!$A$23:$A$53,2025年度!AC82)&gt;0,"祝日","-")</f>
        <v>-</v>
      </c>
      <c r="AD85" s="37" t="str">
        <f aca="false">IF(COUNTIF(syukujitsu!$A$23:$A$53,2025年度!AD82)&gt;0,"祝日","-")</f>
        <v>-</v>
      </c>
      <c r="AE85" s="37" t="str">
        <f aca="false">IF(COUNTIF(syukujitsu!$A$23:$A$53,2025年度!AE82)&gt;0,"祝日","-")</f>
        <v>-</v>
      </c>
      <c r="AF85" s="56" t="str">
        <f aca="false">IF(COUNTIF(syukujitsu!$A$23:$A$53,2025年度!AF82)&gt;0,"祝日","-")</f>
        <v>-</v>
      </c>
      <c r="AH85" s="34" t="s">
        <v>18</v>
      </c>
      <c r="AI85" s="39" t="str">
        <f aca="false">IFERROR(ROUND(AI84/AI83*100,1),"-")</f>
        <v>-</v>
      </c>
    </row>
    <row r="86" customFormat="false" ht="19.5" hidden="false" customHeight="false" outlineLevel="0" collapsed="false">
      <c r="A86" s="40" t="s">
        <v>11</v>
      </c>
      <c r="B86" s="41" t="str">
        <f aca="false">IF(B82&lt;$B$2,"×",IF(B82&gt;$H$2,"×",IF(B84="土","休",IF(B84="日","休","○"))))</f>
        <v>×</v>
      </c>
      <c r="C86" s="42" t="str">
        <f aca="false">IF(C82&lt;$B$2,"×",IF(C82&gt;$H$2,"×",IF(C84="土","休",IF(C84="日","休","○"))))</f>
        <v>×</v>
      </c>
      <c r="D86" s="42" t="str">
        <f aca="false">IF(D82&lt;$B$2,"×",IF(D82&gt;$H$2,"×",IF(D84="土","休",IF(D84="日","休","○"))))</f>
        <v>×</v>
      </c>
      <c r="E86" s="42" t="str">
        <f aca="false">IF(E82&lt;$B$2,"×",IF(E82&gt;$H$2,"×",IF(E84="土","休",IF(E84="日","休","○"))))</f>
        <v>×</v>
      </c>
      <c r="F86" s="42" t="str">
        <f aca="false">IF(F82&lt;$B$2,"×",IF(F82&gt;$H$2,"×",IF(F84="土","休",IF(F84="日","休","○"))))</f>
        <v>×</v>
      </c>
      <c r="G86" s="42" t="str">
        <f aca="false">IF(G82&lt;$B$2,"×",IF(G82&gt;$H$2,"×",IF(G84="土","休",IF(G84="日","休","○"))))</f>
        <v>×</v>
      </c>
      <c r="H86" s="42" t="str">
        <f aca="false">IF(H82&lt;$B$2,"×",IF(H82&gt;$H$2,"×",IF(H84="土","休",IF(H84="日","休","○"))))</f>
        <v>×</v>
      </c>
      <c r="I86" s="42" t="str">
        <f aca="false">IF(I82&lt;$B$2,"×",IF(I82&gt;$H$2,"×",IF(I84="土","休",IF(I84="日","休","○"))))</f>
        <v>×</v>
      </c>
      <c r="J86" s="42" t="str">
        <f aca="false">IF(J82&lt;$B$2,"×",IF(J82&gt;$H$2,"×",IF(J84="土","休",IF(J84="日","休","○"))))</f>
        <v>×</v>
      </c>
      <c r="K86" s="42" t="str">
        <f aca="false">IF(K82&lt;$B$2,"×",IF(K82&gt;$H$2,"×",IF(K84="土","休",IF(K84="日","休","○"))))</f>
        <v>×</v>
      </c>
      <c r="L86" s="42" t="str">
        <f aca="false">IF(L82&lt;$B$2,"×",IF(L82&gt;$H$2,"×",IF(L84="土","休",IF(L84="日","休","○"))))</f>
        <v>×</v>
      </c>
      <c r="M86" s="42" t="str">
        <f aca="false">IF(M82&lt;$B$2,"×",IF(M82&gt;$H$2,"×",IF(M84="土","休",IF(M84="日","休","○"))))</f>
        <v>×</v>
      </c>
      <c r="N86" s="42" t="str">
        <f aca="false">IF(N82&lt;$B$2,"×",IF(N82&gt;$H$2,"×",IF(N84="土","休",IF(N84="日","休","○"))))</f>
        <v>×</v>
      </c>
      <c r="O86" s="42" t="str">
        <f aca="false">IF(O82&lt;$B$2,"×",IF(O82&gt;$H$2,"×",IF(O84="土","休",IF(O84="日","休","○"))))</f>
        <v>×</v>
      </c>
      <c r="P86" s="42" t="str">
        <f aca="false">IF(P82&lt;$B$2,"×",IF(P82&gt;$H$2,"×",IF(P84="土","休",IF(P84="日","休","○"))))</f>
        <v>×</v>
      </c>
      <c r="Q86" s="42" t="str">
        <f aca="false">IF(Q82&lt;$B$2,"×",IF(Q82&gt;$H$2,"×",IF(Q84="土","休",IF(Q84="日","休","○"))))</f>
        <v>×</v>
      </c>
      <c r="R86" s="42" t="str">
        <f aca="false">IF(R82&lt;$B$2,"×",IF(R82&gt;$H$2,"×",IF(R84="土","休",IF(R84="日","休","○"))))</f>
        <v>×</v>
      </c>
      <c r="S86" s="42" t="str">
        <f aca="false">IF(S82&lt;$B$2,"×",IF(S82&gt;$H$2,"×",IF(S84="土","休",IF(S84="日","休","○"))))</f>
        <v>×</v>
      </c>
      <c r="T86" s="42" t="str">
        <f aca="false">IF(T82&lt;$B$2,"×",IF(T82&gt;$H$2,"×",IF(T84="土","休",IF(T84="日","休","○"))))</f>
        <v>×</v>
      </c>
      <c r="U86" s="42" t="str">
        <f aca="false">IF(U82&lt;$B$2,"×",IF(U82&gt;$H$2,"×",IF(U84="土","休",IF(U84="日","休","○"))))</f>
        <v>×</v>
      </c>
      <c r="V86" s="42" t="str">
        <f aca="false">IF(V82&lt;$B$2,"×",IF(V82&gt;$H$2,"×",IF(V84="土","休",IF(V84="日","休","○"))))</f>
        <v>×</v>
      </c>
      <c r="W86" s="42" t="str">
        <f aca="false">IF(W82&lt;$B$2,"×",IF(W82&gt;$H$2,"×",IF(W84="土","休",IF(W84="日","休","○"))))</f>
        <v>×</v>
      </c>
      <c r="X86" s="42" t="str">
        <f aca="false">IF(X82&lt;$B$2,"×",IF(X82&gt;$H$2,"×",IF(X84="土","休",IF(X84="日","休","○"))))</f>
        <v>×</v>
      </c>
      <c r="Y86" s="42" t="str">
        <f aca="false">IF(Y82&lt;$B$2,"×",IF(Y82&gt;$H$2,"×",IF(Y84="土","休",IF(Y84="日","休","○"))))</f>
        <v>×</v>
      </c>
      <c r="Z86" s="42" t="str">
        <f aca="false">IF(Z82&lt;$B$2,"×",IF(Z82&gt;$H$2,"×",IF(Z84="土","休",IF(Z84="日","休","○"))))</f>
        <v>×</v>
      </c>
      <c r="AA86" s="42" t="str">
        <f aca="false">IF(AA82&lt;$B$2,"×",IF(AA82&gt;$H$2,"×",IF(AA84="土","休",IF(AA84="日","休","○"))))</f>
        <v>×</v>
      </c>
      <c r="AB86" s="42" t="str">
        <f aca="false">IF(AB82&lt;$B$2,"×",IF(AB82&gt;$H$2,"×",IF(AB84="土","休",IF(AB84="日","休","○"))))</f>
        <v>×</v>
      </c>
      <c r="AC86" s="42" t="str">
        <f aca="false">IF(AC82&lt;$B$2,"×",IF(AC82&gt;$H$2,"×",IF(AC84="土","休",IF(AC84="日","休","○"))))</f>
        <v>×</v>
      </c>
      <c r="AD86" s="42" t="str">
        <f aca="false">IF(AD82&lt;$B$2,"×",IF(AD82&gt;$H$2,"×",IF(AD84="土","休",IF(AD84="日","休","○"))))</f>
        <v>×</v>
      </c>
      <c r="AE86" s="42" t="str">
        <f aca="false">IF(AE82&lt;$B$2,"×",IF(AE82&gt;$H$2,"×",IF(AE84="土","休",IF(AE84="日","休","○"))))</f>
        <v>×</v>
      </c>
      <c r="AF86" s="57" t="str">
        <f aca="false">IF(AF82&lt;$B$2,"×",IF(AF82&gt;$H$2,"×",IF(AF84="土","休",IF(AF84="日","休","○"))))</f>
        <v>×</v>
      </c>
      <c r="AH86" s="34" t="s">
        <v>19</v>
      </c>
      <c r="AI86" s="35" t="n">
        <f aca="false">COUNTIF(B87:AF87,"休")</f>
        <v>0</v>
      </c>
    </row>
    <row r="87" customFormat="false" ht="19.5" hidden="false" customHeight="false" outlineLevel="0" collapsed="false">
      <c r="A87" s="44" t="s">
        <v>20</v>
      </c>
      <c r="B87" s="58" t="str">
        <f aca="false">IF(B86="×","-","")</f>
        <v>-</v>
      </c>
      <c r="C87" s="18" t="str">
        <f aca="false">IF(C86="×","-","")</f>
        <v>-</v>
      </c>
      <c r="D87" s="18" t="str">
        <f aca="false">IF(D86="×","-","")</f>
        <v>-</v>
      </c>
      <c r="E87" s="18" t="str">
        <f aca="false">IF(E86="×","-","")</f>
        <v>-</v>
      </c>
      <c r="F87" s="18" t="str">
        <f aca="false">IF(F86="×","-","")</f>
        <v>-</v>
      </c>
      <c r="G87" s="18" t="str">
        <f aca="false">IF(G86="×","-","")</f>
        <v>-</v>
      </c>
      <c r="H87" s="18" t="str">
        <f aca="false">IF(H86="×","-","")</f>
        <v>-</v>
      </c>
      <c r="I87" s="18" t="str">
        <f aca="false">IF(I86="×","-","")</f>
        <v>-</v>
      </c>
      <c r="J87" s="18" t="str">
        <f aca="false">IF(J86="×","-","")</f>
        <v>-</v>
      </c>
      <c r="K87" s="18" t="str">
        <f aca="false">IF(K86="×","-","")</f>
        <v>-</v>
      </c>
      <c r="L87" s="18" t="str">
        <f aca="false">IF(L86="×","-","")</f>
        <v>-</v>
      </c>
      <c r="M87" s="18" t="str">
        <f aca="false">IF(M86="×","-","")</f>
        <v>-</v>
      </c>
      <c r="N87" s="18" t="str">
        <f aca="false">IF(N86="×","-","")</f>
        <v>-</v>
      </c>
      <c r="O87" s="18" t="str">
        <f aca="false">IF(O86="×","-","")</f>
        <v>-</v>
      </c>
      <c r="P87" s="18" t="str">
        <f aca="false">IF(P86="×","-","")</f>
        <v>-</v>
      </c>
      <c r="Q87" s="18" t="str">
        <f aca="false">IF(Q86="×","-","")</f>
        <v>-</v>
      </c>
      <c r="R87" s="18" t="str">
        <f aca="false">IF(R86="×","-","")</f>
        <v>-</v>
      </c>
      <c r="S87" s="18" t="str">
        <f aca="false">IF(S86="×","-","")</f>
        <v>-</v>
      </c>
      <c r="T87" s="18" t="str">
        <f aca="false">IF(T86="×","-","")</f>
        <v>-</v>
      </c>
      <c r="U87" s="18" t="str">
        <f aca="false">IF(U86="×","-","")</f>
        <v>-</v>
      </c>
      <c r="V87" s="18" t="str">
        <f aca="false">IF(V86="×","-","")</f>
        <v>-</v>
      </c>
      <c r="W87" s="18" t="str">
        <f aca="false">IF(W86="×","-","")</f>
        <v>-</v>
      </c>
      <c r="X87" s="18" t="str">
        <f aca="false">IF(X86="×","-","")</f>
        <v>-</v>
      </c>
      <c r="Y87" s="18" t="str">
        <f aca="false">IF(Y86="×","-","")</f>
        <v>-</v>
      </c>
      <c r="Z87" s="18" t="str">
        <f aca="false">IF(Z86="×","-","")</f>
        <v>-</v>
      </c>
      <c r="AA87" s="18" t="str">
        <f aca="false">IF(AA86="×","-","")</f>
        <v>-</v>
      </c>
      <c r="AB87" s="18" t="str">
        <f aca="false">IF(AB86="×","-","")</f>
        <v>-</v>
      </c>
      <c r="AC87" s="18" t="str">
        <f aca="false">IF(AC86="×","-","")</f>
        <v>-</v>
      </c>
      <c r="AD87" s="18" t="str">
        <f aca="false">IF(AD86="×","-","")</f>
        <v>-</v>
      </c>
      <c r="AE87" s="18" t="str">
        <f aca="false">IF(AE86="×","-","")</f>
        <v>-</v>
      </c>
      <c r="AF87" s="59" t="str">
        <f aca="false">IF(AF86="×","-","")</f>
        <v>-</v>
      </c>
      <c r="AH87" s="45" t="s">
        <v>14</v>
      </c>
      <c r="AI87" s="46" t="str">
        <f aca="false">IFERROR(ROUND(AI86/AI83*100,1),"-")</f>
        <v>-</v>
      </c>
    </row>
    <row r="88" customFormat="false" ht="20.25" hidden="false" customHeight="false" outlineLevel="0" collapsed="false">
      <c r="A88" s="47" t="s">
        <v>21</v>
      </c>
      <c r="B88" s="60" t="str">
        <f aca="false">AC81</f>
        <v>-</v>
      </c>
      <c r="C88" s="60"/>
      <c r="D88" s="60"/>
      <c r="E88" s="60"/>
      <c r="F88" s="60"/>
      <c r="G88" s="60"/>
      <c r="H88" s="49" t="str">
        <f aca="false">IF(COUNTIF(H86:N86,"○")=0,"-",IF(COUNTIF(H87:N87,"休")&gt;=COUNTIF(H86:N86,"休"),"OK","NG"))</f>
        <v>-</v>
      </c>
      <c r="I88" s="49"/>
      <c r="J88" s="49"/>
      <c r="K88" s="49"/>
      <c r="L88" s="49"/>
      <c r="M88" s="49"/>
      <c r="N88" s="49"/>
      <c r="O88" s="49" t="str">
        <f aca="false">IF(COUNTIF(O86:U86,"○")=0,"-",IF(COUNTIF(O87:U87,"休")&gt;=COUNTIF(O86:U86,"休"),"OK","NG"))</f>
        <v>-</v>
      </c>
      <c r="P88" s="49"/>
      <c r="Q88" s="49"/>
      <c r="R88" s="49"/>
      <c r="S88" s="49"/>
      <c r="T88" s="49"/>
      <c r="U88" s="49"/>
      <c r="V88" s="49" t="str">
        <f aca="false">IF(COUNTIF(V86:AB86,"○")=0,"-",IF(COUNTIF(V87:AB87,"休")&gt;=COUNTIF(V86:AB86,"休"),"OK","NG"))</f>
        <v>-</v>
      </c>
      <c r="W88" s="49"/>
      <c r="X88" s="49"/>
      <c r="Y88" s="49"/>
      <c r="Z88" s="49"/>
      <c r="AA88" s="49"/>
      <c r="AB88" s="49"/>
      <c r="AC88" s="50" t="str">
        <f aca="false">IF(COUNTIF(AC86:AF86,"×")+COUNTIF(2026年度!B9:D9,"×")=7,"-",IF((COUNTIF(AC87:AF87,"休")+COUNTIF(2026年度!B10:D10,"休"))&gt;=(COUNTIF(AC86:AF86,"休")+COUNTIF(2026年度!B9:D9,"休")),"OK","NG"))</f>
        <v>-</v>
      </c>
      <c r="AD88" s="50"/>
      <c r="AE88" s="50"/>
      <c r="AF88" s="50"/>
      <c r="AH88" s="52" t="s">
        <v>22</v>
      </c>
      <c r="AI88" s="53" t="str">
        <f aca="false">IFERROR(IF(AI83=0,"-",IF(AI85&gt;=28.5,IF(AI87&gt;=28.5,"OK","NG"),IF(AI87&gt;=AI85,"OK","NG"))),"-")</f>
        <v>-</v>
      </c>
    </row>
  </sheetData>
  <sheetProtection sheet="true" objects="true" scenarios="true"/>
  <protectedRanges>
    <protectedRange name="入力欄" sqref="B9:AE10 B16:AF17 B23:AE24 B30:AF31 B37:AF38 B44:AE45 B51:AF52 B58:AE59 B65:AF66 B72:AF73 B79:AC80 B86:AF87"/>
  </protectedRanges>
  <mergeCells count="76">
    <mergeCell ref="B1:J1"/>
    <mergeCell ref="B2:D2"/>
    <mergeCell ref="E2:G2"/>
    <mergeCell ref="H2:J2"/>
    <mergeCell ref="A4:AI4"/>
    <mergeCell ref="A6:A8"/>
    <mergeCell ref="B11:E11"/>
    <mergeCell ref="F11:L11"/>
    <mergeCell ref="M11:S11"/>
    <mergeCell ref="T11:Z11"/>
    <mergeCell ref="AA11:AE11"/>
    <mergeCell ref="A13:A15"/>
    <mergeCell ref="B18:C18"/>
    <mergeCell ref="D18:J18"/>
    <mergeCell ref="K18:Q18"/>
    <mergeCell ref="R18:X18"/>
    <mergeCell ref="Y18:AE18"/>
    <mergeCell ref="A20:A22"/>
    <mergeCell ref="B25:G25"/>
    <mergeCell ref="H25:N25"/>
    <mergeCell ref="O25:U25"/>
    <mergeCell ref="V25:AB25"/>
    <mergeCell ref="AC25:AE25"/>
    <mergeCell ref="A27:A29"/>
    <mergeCell ref="B32:E32"/>
    <mergeCell ref="F32:L32"/>
    <mergeCell ref="M32:S32"/>
    <mergeCell ref="T32:Z32"/>
    <mergeCell ref="AA32:AF32"/>
    <mergeCell ref="A34:A36"/>
    <mergeCell ref="C39:I39"/>
    <mergeCell ref="J39:P39"/>
    <mergeCell ref="Q39:W39"/>
    <mergeCell ref="X39:AD39"/>
    <mergeCell ref="AE39:AF39"/>
    <mergeCell ref="A41:A43"/>
    <mergeCell ref="B46:F46"/>
    <mergeCell ref="G46:M46"/>
    <mergeCell ref="N46:T46"/>
    <mergeCell ref="U46:AA46"/>
    <mergeCell ref="AB46:AE46"/>
    <mergeCell ref="A48:A50"/>
    <mergeCell ref="B53:D53"/>
    <mergeCell ref="E53:K53"/>
    <mergeCell ref="L53:R53"/>
    <mergeCell ref="S53:Y53"/>
    <mergeCell ref="Z53:AF53"/>
    <mergeCell ref="A55:A57"/>
    <mergeCell ref="B60:H60"/>
    <mergeCell ref="I60:O60"/>
    <mergeCell ref="P60:V60"/>
    <mergeCell ref="W60:AC60"/>
    <mergeCell ref="AD60:AE60"/>
    <mergeCell ref="A62:A64"/>
    <mergeCell ref="B67:F67"/>
    <mergeCell ref="G67:M67"/>
    <mergeCell ref="N67:T67"/>
    <mergeCell ref="U67:AA67"/>
    <mergeCell ref="AB67:AF67"/>
    <mergeCell ref="A69:A71"/>
    <mergeCell ref="B74:C74"/>
    <mergeCell ref="D74:J74"/>
    <mergeCell ref="K74:Q74"/>
    <mergeCell ref="R74:X74"/>
    <mergeCell ref="Y74:AE74"/>
    <mergeCell ref="A76:A78"/>
    <mergeCell ref="B81:G81"/>
    <mergeCell ref="H81:N81"/>
    <mergeCell ref="O81:U81"/>
    <mergeCell ref="V81:AB81"/>
    <mergeCell ref="A83:A85"/>
    <mergeCell ref="B88:G88"/>
    <mergeCell ref="H88:N88"/>
    <mergeCell ref="O88:U88"/>
    <mergeCell ref="V88:AB88"/>
    <mergeCell ref="AC88:AF88"/>
  </mergeCells>
  <conditionalFormatting sqref="B80:AC80">
    <cfRule type="expression" priority="2" aboveAverage="0" equalAverage="0" bottom="0" percent="0" rank="0" text="" dxfId="99">
      <formula>LEN(TRIM(B80))=0</formula>
    </cfRule>
  </conditionalFormatting>
  <conditionalFormatting sqref="B6:AE10">
    <cfRule type="expression" priority="3" aboveAverage="0" equalAverage="0" bottom="0" percent="0" rank="0" text="" dxfId="100">
      <formula>B$9="×"</formula>
    </cfRule>
    <cfRule type="expression" priority="4" aboveAverage="0" equalAverage="0" bottom="0" percent="0" rank="0" text="" dxfId="101">
      <formula>B$8="祝日"</formula>
    </cfRule>
    <cfRule type="expression" priority="5" aboveAverage="0" equalAverage="0" bottom="0" percent="0" rank="0" text="" dxfId="102">
      <formula>B$7="日"</formula>
    </cfRule>
    <cfRule type="expression" priority="6" aboveAverage="0" equalAverage="0" bottom="0" percent="0" rank="0" text="" dxfId="103">
      <formula>B$7="土"</formula>
    </cfRule>
  </conditionalFormatting>
  <conditionalFormatting sqref="B10:AE10">
    <cfRule type="expression" priority="7" aboveAverage="0" equalAverage="0" bottom="0" percent="0" rank="0" text="" dxfId="104">
      <formula>LEN(TRIM(B10))=0</formula>
    </cfRule>
  </conditionalFormatting>
  <conditionalFormatting sqref="B24:AE24">
    <cfRule type="expression" priority="8" aboveAverage="0" equalAverage="0" bottom="0" percent="0" rank="0" text="" dxfId="105">
      <formula>LEN(TRIM(B24))=0</formula>
    </cfRule>
  </conditionalFormatting>
  <conditionalFormatting sqref="B45:AE45">
    <cfRule type="expression" priority="9" aboveAverage="0" equalAverage="0" bottom="0" percent="0" rank="0" text="" dxfId="106">
      <formula>LEN(TRIM(B45))=0</formula>
    </cfRule>
  </conditionalFormatting>
  <conditionalFormatting sqref="B59:AE59">
    <cfRule type="expression" priority="10" aboveAverage="0" equalAverage="0" bottom="0" percent="0" rank="0" text="" dxfId="107">
      <formula>LEN(TRIM(B59))=0</formula>
    </cfRule>
  </conditionalFormatting>
  <conditionalFormatting sqref="B13:AF17">
    <cfRule type="expression" priority="11" aboveAverage="0" equalAverage="0" bottom="0" percent="0" rank="0" text="" dxfId="108">
      <formula>B$16="×"</formula>
    </cfRule>
    <cfRule type="expression" priority="12" aboveAverage="0" equalAverage="0" bottom="0" percent="0" rank="0" text="" dxfId="109">
      <formula>B$15="祝日"</formula>
    </cfRule>
    <cfRule type="expression" priority="13" aboveAverage="0" equalAverage="0" bottom="0" percent="0" rank="0" text="" dxfId="110">
      <formula>B$14="日"</formula>
    </cfRule>
    <cfRule type="expression" priority="14" aboveAverage="0" equalAverage="0" bottom="0" percent="0" rank="0" text="" dxfId="111">
      <formula>B$14="土"</formula>
    </cfRule>
  </conditionalFormatting>
  <conditionalFormatting sqref="B17:AF17">
    <cfRule type="expression" priority="15" aboveAverage="0" equalAverage="0" bottom="0" percent="0" rank="0" text="" dxfId="112">
      <formula>LEN(TRIM(B17))=0</formula>
    </cfRule>
  </conditionalFormatting>
  <conditionalFormatting sqref="B20:AF24">
    <cfRule type="expression" priority="16" aboveAverage="0" equalAverage="0" bottom="0" percent="0" rank="0" text="" dxfId="113">
      <formula>B$23="×"</formula>
    </cfRule>
    <cfRule type="expression" priority="17" aboveAverage="0" equalAverage="0" bottom="0" percent="0" rank="0" text="" dxfId="114">
      <formula>B$22="祝日"</formula>
    </cfRule>
    <cfRule type="expression" priority="18" aboveAverage="0" equalAverage="0" bottom="0" percent="0" rank="0" text="" dxfId="115">
      <formula>B$21="日"</formula>
    </cfRule>
    <cfRule type="expression" priority="19" aboveAverage="0" equalAverage="0" bottom="0" percent="0" rank="0" text="" dxfId="116">
      <formula>B$21="土"</formula>
    </cfRule>
  </conditionalFormatting>
  <conditionalFormatting sqref="B27:AF31">
    <cfRule type="expression" priority="20" aboveAverage="0" equalAverage="0" bottom="0" percent="0" rank="0" text="" dxfId="117">
      <formula>B$30="×"</formula>
    </cfRule>
    <cfRule type="expression" priority="21" aboveAverage="0" equalAverage="0" bottom="0" percent="0" rank="0" text="" dxfId="118">
      <formula>B$29="祝日"</formula>
    </cfRule>
    <cfRule type="expression" priority="22" aboveAverage="0" equalAverage="0" bottom="0" percent="0" rank="0" text="" dxfId="119">
      <formula>B$28="日"</formula>
    </cfRule>
    <cfRule type="expression" priority="23" aboveAverage="0" equalAverage="0" bottom="0" percent="0" rank="0" text="" dxfId="120">
      <formula>B$28="土"</formula>
    </cfRule>
  </conditionalFormatting>
  <conditionalFormatting sqref="B31:AF31">
    <cfRule type="expression" priority="24" aboveAverage="0" equalAverage="0" bottom="0" percent="0" rank="0" text="" dxfId="121">
      <formula>LEN(TRIM(B31))=0</formula>
    </cfRule>
  </conditionalFormatting>
  <conditionalFormatting sqref="B34:AF38">
    <cfRule type="expression" priority="25" aboveAverage="0" equalAverage="0" bottom="0" percent="0" rank="0" text="" dxfId="122">
      <formula>B$37="×"</formula>
    </cfRule>
    <cfRule type="expression" priority="26" aboveAverage="0" equalAverage="0" bottom="0" percent="0" rank="0" text="" dxfId="123">
      <formula>B$36="休"</formula>
    </cfRule>
    <cfRule type="expression" priority="27" aboveAverage="0" equalAverage="0" bottom="0" percent="0" rank="0" text="" dxfId="124">
      <formula>B$36="祝日"</formula>
    </cfRule>
    <cfRule type="expression" priority="28" aboveAverage="0" equalAverage="0" bottom="0" percent="0" rank="0" text="" dxfId="125">
      <formula>B$35="日"</formula>
    </cfRule>
    <cfRule type="expression" priority="29" aboveAverage="0" equalAverage="0" bottom="0" percent="0" rank="0" text="" dxfId="126">
      <formula>B$35="土"</formula>
    </cfRule>
  </conditionalFormatting>
  <conditionalFormatting sqref="B38:AF38">
    <cfRule type="expression" priority="30" aboveAverage="0" equalAverage="0" bottom="0" percent="0" rank="0" text="" dxfId="127">
      <formula>LEN(TRIM(B38))=0</formula>
    </cfRule>
  </conditionalFormatting>
  <conditionalFormatting sqref="B41:AF45">
    <cfRule type="expression" priority="31" aboveAverage="0" equalAverage="0" bottom="0" percent="0" rank="0" text="" dxfId="128">
      <formula>B$44="×"</formula>
    </cfRule>
    <cfRule type="expression" priority="32" aboveAverage="0" equalAverage="0" bottom="0" percent="0" rank="0" text="" dxfId="129">
      <formula>B$43="祝日"</formula>
    </cfRule>
    <cfRule type="expression" priority="33" aboveAverage="0" equalAverage="0" bottom="0" percent="0" rank="0" text="" dxfId="130">
      <formula>B$42="日"</formula>
    </cfRule>
    <cfRule type="expression" priority="34" aboveAverage="0" equalAverage="0" bottom="0" percent="0" rank="0" text="" dxfId="131">
      <formula>B$42="土"</formula>
    </cfRule>
  </conditionalFormatting>
  <conditionalFormatting sqref="B48:AF52">
    <cfRule type="expression" priority="35" aboveAverage="0" equalAverage="0" bottom="0" percent="0" rank="0" text="" dxfId="132">
      <formula>B$51="×"</formula>
    </cfRule>
    <cfRule type="expression" priority="36" aboveAverage="0" equalAverage="0" bottom="0" percent="0" rank="0" text="" dxfId="133">
      <formula>B$50="祝日"</formula>
    </cfRule>
    <cfRule type="expression" priority="37" aboveAverage="0" equalAverage="0" bottom="0" percent="0" rank="0" text="" dxfId="134">
      <formula>B$49="日"</formula>
    </cfRule>
    <cfRule type="expression" priority="38" aboveAverage="0" equalAverage="0" bottom="0" percent="0" rank="0" text="" dxfId="135">
      <formula>B$49="土"</formula>
    </cfRule>
  </conditionalFormatting>
  <conditionalFormatting sqref="B52:AF52">
    <cfRule type="expression" priority="39" aboveAverage="0" equalAverage="0" bottom="0" percent="0" rank="0" text="" dxfId="136">
      <formula>LEN(TRIM(B52))=0</formula>
    </cfRule>
  </conditionalFormatting>
  <conditionalFormatting sqref="B55:AF59">
    <cfRule type="expression" priority="40" aboveAverage="0" equalAverage="0" bottom="0" percent="0" rank="0" text="" dxfId="137">
      <formula>B$58="×"</formula>
    </cfRule>
    <cfRule type="expression" priority="41" aboveAverage="0" equalAverage="0" bottom="0" percent="0" rank="0" text="" dxfId="138">
      <formula>B$57="祝日"</formula>
    </cfRule>
    <cfRule type="expression" priority="42" aboveAverage="0" equalAverage="0" bottom="0" percent="0" rank="0" text="" dxfId="139">
      <formula>B$56="日"</formula>
    </cfRule>
    <cfRule type="expression" priority="43" aboveAverage="0" equalAverage="0" bottom="0" percent="0" rank="0" text="" dxfId="140">
      <formula>B$56="土"</formula>
    </cfRule>
  </conditionalFormatting>
  <conditionalFormatting sqref="B62:AF66">
    <cfRule type="expression" priority="44" aboveAverage="0" equalAverage="0" bottom="0" percent="0" rank="0" text="" dxfId="141">
      <formula>B$65="×"</formula>
    </cfRule>
    <cfRule type="expression" priority="45" aboveAverage="0" equalAverage="0" bottom="0" percent="0" rank="0" text="" dxfId="142">
      <formula>B$64="祝日"</formula>
    </cfRule>
    <cfRule type="expression" priority="46" aboveAverage="0" equalAverage="0" bottom="0" percent="0" rank="0" text="" dxfId="143">
      <formula>B$63="日"</formula>
    </cfRule>
    <cfRule type="expression" priority="47" aboveAverage="0" equalAverage="0" bottom="0" percent="0" rank="0" text="" dxfId="144">
      <formula>B$63="土"</formula>
    </cfRule>
  </conditionalFormatting>
  <conditionalFormatting sqref="B66:AF66">
    <cfRule type="expression" priority="48" aboveAverage="0" equalAverage="0" bottom="0" percent="0" rank="0" text="" dxfId="145">
      <formula>LEN(TRIM(B66))=0</formula>
    </cfRule>
  </conditionalFormatting>
  <conditionalFormatting sqref="B69:AF73">
    <cfRule type="expression" priority="49" aboveAverage="0" equalAverage="0" bottom="0" percent="0" rank="0" text="" dxfId="146">
      <formula>B$72="×"</formula>
    </cfRule>
    <cfRule type="expression" priority="50" aboveAverage="0" equalAverage="0" bottom="0" percent="0" rank="0" text="" dxfId="147">
      <formula>B$71="休"</formula>
    </cfRule>
    <cfRule type="expression" priority="51" aboveAverage="0" equalAverage="0" bottom="0" percent="0" rank="0" text="" dxfId="148">
      <formula>B$71="祝日"</formula>
    </cfRule>
    <cfRule type="expression" priority="52" aboveAverage="0" equalAverage="0" bottom="0" percent="0" rank="0" text="" dxfId="149">
      <formula>B$70="日"</formula>
    </cfRule>
    <cfRule type="expression" priority="53" aboveAverage="0" equalAverage="0" bottom="0" percent="0" rank="0" text="" dxfId="150">
      <formula>B$70="土"</formula>
    </cfRule>
  </conditionalFormatting>
  <conditionalFormatting sqref="B73:AF73">
    <cfRule type="expression" priority="54" aboveAverage="0" equalAverage="0" bottom="0" percent="0" rank="0" text="" dxfId="151">
      <formula>LEN(TRIM(B73))=0</formula>
    </cfRule>
  </conditionalFormatting>
  <conditionalFormatting sqref="B76:AF80">
    <cfRule type="expression" priority="55" aboveAverage="0" equalAverage="0" bottom="0" percent="0" rank="0" text="" dxfId="152">
      <formula>B$79="×"</formula>
    </cfRule>
    <cfRule type="expression" priority="56" aboveAverage="0" equalAverage="0" bottom="0" percent="0" rank="0" text="" dxfId="153">
      <formula>B$78="祝日"</formula>
    </cfRule>
    <cfRule type="expression" priority="57" aboveAverage="0" equalAverage="0" bottom="0" percent="0" rank="0" text="" dxfId="154">
      <formula>B$77="日"</formula>
    </cfRule>
    <cfRule type="expression" priority="58" aboveAverage="0" equalAverage="0" bottom="0" percent="0" rank="0" text="" dxfId="155">
      <formula>B$77="土"</formula>
    </cfRule>
  </conditionalFormatting>
  <conditionalFormatting sqref="B83:AF87">
    <cfRule type="expression" priority="59" aboveAverage="0" equalAverage="0" bottom="0" percent="0" rank="0" text="" dxfId="156">
      <formula>B$86="×"</formula>
    </cfRule>
    <cfRule type="expression" priority="60" aboveAverage="0" equalAverage="0" bottom="0" percent="0" rank="0" text="" dxfId="157">
      <formula>B$85="祝日"</formula>
    </cfRule>
    <cfRule type="expression" priority="61" aboveAverage="0" equalAverage="0" bottom="0" percent="0" rank="0" text="" dxfId="158">
      <formula>B$84="日"</formula>
    </cfRule>
    <cfRule type="expression" priority="62" aboveAverage="0" equalAverage="0" bottom="0" percent="0" rank="0" text="" dxfId="159">
      <formula>B$84="土"</formula>
    </cfRule>
  </conditionalFormatting>
  <conditionalFormatting sqref="B87:AF87">
    <cfRule type="expression" priority="63" aboveAverage="0" equalAverage="0" bottom="0" percent="0" rank="0" text="" dxfId="160">
      <formula>LEN(TRIM(B87))=0</formula>
    </cfRule>
  </conditionalFormatting>
  <dataValidations count="2">
    <dataValidation allowBlank="true" errorStyle="stop" operator="between" showDropDown="false" showErrorMessage="true" showInputMessage="true" sqref="B10:AF10 B17:AF17 B24:AF24 B31:AF31 B38:AF38 B45:AF45 B52:AF52 B59:AF59 B66:AF66 B73:AF73 B80:AF80 B87:AF87" type="list">
      <formula1>"○,休,-"</formula1>
      <formula2>0</formula2>
    </dataValidation>
    <dataValidation allowBlank="true" errorStyle="stop" operator="between" showDropDown="false" showErrorMessage="true" showInputMessage="true" sqref="B9:AF9 B16:AF16 B23:AF23 B30:AF30 B37:AF37 B44:AF44 B51:AF51 B58:AF58 B65:AF65 B72:AF72 B79:AF79 B86:AF86" type="list">
      <formula1>"○,×,休"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AI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" activeCellId="0" sqref="Q2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6" width="17.25"/>
    <col collapsed="false" customWidth="true" hidden="false" outlineLevel="0" max="32" min="2" style="16" width="5"/>
    <col collapsed="false" customWidth="true" hidden="false" outlineLevel="0" max="33" min="33" style="16" width="2.88"/>
    <col collapsed="false" customWidth="true" hidden="false" outlineLevel="0" max="34" min="34" style="16" width="19.38"/>
    <col collapsed="false" customWidth="false" hidden="false" outlineLevel="0" max="16384" min="35" style="16" width="9"/>
  </cols>
  <sheetData>
    <row r="1" customFormat="false" ht="18.75" hidden="false" customHeight="false" outlineLevel="0" collapsed="false">
      <c r="A1" s="17" t="s">
        <v>3</v>
      </c>
      <c r="B1" s="18" t="n">
        <f aca="false">+確認票!C7</f>
        <v>0</v>
      </c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customFormat="false" ht="18.75" hidden="false" customHeight="false" outlineLevel="0" collapsed="false">
      <c r="A2" s="17" t="s">
        <v>15</v>
      </c>
      <c r="B2" s="20" t="n">
        <f aca="false">+確認票!C9</f>
        <v>0</v>
      </c>
      <c r="C2" s="20"/>
      <c r="D2" s="20"/>
      <c r="E2" s="17" t="s">
        <v>16</v>
      </c>
      <c r="F2" s="17"/>
      <c r="G2" s="17"/>
      <c r="H2" s="20" t="n">
        <f aca="false">+確認票!E9</f>
        <v>0</v>
      </c>
      <c r="I2" s="20"/>
      <c r="J2" s="20"/>
      <c r="K2" s="21"/>
      <c r="L2" s="22" t="str">
        <f aca="false">IF(COUNTIF(B9:AE10,"")+COUNTIF(B16:AF17,"")+COUNTIF(B23:AE24,"")+COUNTIF(B30:AF31,"")+COUNTIF(B37:AF38,"")+COUNTIF(B44:AE45,"")+COUNTIF(B51:AF52,"")+COUNTIF(B58:AE59,"")+COUNTIF(B65:AF66,"")+COUNTIF(B72:AF73,"")+COUNTIF(B79:AC80,"")+COUNTIF(B86:AF87,"")&gt;0,"未入力があります","")</f>
        <v/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4" customFormat="false" ht="24" hidden="false" customHeight="false" outlineLevel="0" collapsed="false">
      <c r="A4" s="23" t="n">
        <v>2026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customFormat="false" ht="19.5" hidden="false" customHeight="false" outlineLevel="0" collapsed="false">
      <c r="A5" s="24"/>
      <c r="B5" s="25" t="n">
        <f aca="false">DATE($A$4,$A6,B6)</f>
        <v>46113</v>
      </c>
      <c r="C5" s="25" t="n">
        <f aca="false">DATE($A$4,$A6,C6)</f>
        <v>46114</v>
      </c>
      <c r="D5" s="25" t="n">
        <f aca="false">DATE($A$4,$A6,D6)</f>
        <v>46115</v>
      </c>
      <c r="E5" s="25" t="n">
        <f aca="false">DATE($A$4,$A6,E6)</f>
        <v>46116</v>
      </c>
      <c r="F5" s="25" t="n">
        <f aca="false">DATE($A$4,$A6,F6)</f>
        <v>46117</v>
      </c>
      <c r="G5" s="25" t="n">
        <f aca="false">DATE($A$4,$A6,G6)</f>
        <v>46118</v>
      </c>
      <c r="H5" s="25" t="n">
        <f aca="false">DATE($A$4,$A6,H6)</f>
        <v>46119</v>
      </c>
      <c r="I5" s="25" t="n">
        <f aca="false">DATE($A$4,$A6,I6)</f>
        <v>46120</v>
      </c>
      <c r="J5" s="25" t="n">
        <f aca="false">DATE($A$4,$A6,J6)</f>
        <v>46121</v>
      </c>
      <c r="K5" s="25" t="n">
        <f aca="false">DATE($A$4,$A6,K6)</f>
        <v>46122</v>
      </c>
      <c r="L5" s="25" t="n">
        <f aca="false">DATE($A$4,$A6,L6)</f>
        <v>46123</v>
      </c>
      <c r="M5" s="25" t="n">
        <f aca="false">DATE($A$4,$A6,M6)</f>
        <v>46124</v>
      </c>
      <c r="N5" s="25" t="n">
        <f aca="false">DATE($A$4,$A6,N6)</f>
        <v>46125</v>
      </c>
      <c r="O5" s="25" t="n">
        <f aca="false">DATE($A$4,$A6,O6)</f>
        <v>46126</v>
      </c>
      <c r="P5" s="25" t="n">
        <f aca="false">DATE($A$4,$A6,P6)</f>
        <v>46127</v>
      </c>
      <c r="Q5" s="25" t="n">
        <f aca="false">DATE($A$4,$A6,Q6)</f>
        <v>46128</v>
      </c>
      <c r="R5" s="25" t="n">
        <f aca="false">DATE($A$4,$A6,R6)</f>
        <v>46129</v>
      </c>
      <c r="S5" s="25" t="n">
        <f aca="false">DATE($A$4,$A6,S6)</f>
        <v>46130</v>
      </c>
      <c r="T5" s="25" t="n">
        <f aca="false">DATE($A$4,$A6,T6)</f>
        <v>46131</v>
      </c>
      <c r="U5" s="25" t="n">
        <f aca="false">DATE($A$4,$A6,U6)</f>
        <v>46132</v>
      </c>
      <c r="V5" s="25" t="n">
        <f aca="false">DATE($A$4,$A6,V6)</f>
        <v>46133</v>
      </c>
      <c r="W5" s="25" t="n">
        <f aca="false">DATE($A$4,$A6,W6)</f>
        <v>46134</v>
      </c>
      <c r="X5" s="25" t="n">
        <f aca="false">DATE($A$4,$A6,X6)</f>
        <v>46135</v>
      </c>
      <c r="Y5" s="25" t="n">
        <f aca="false">DATE($A$4,$A6,Y6)</f>
        <v>46136</v>
      </c>
      <c r="Z5" s="25" t="n">
        <f aca="false">DATE($A$4,$A6,Z6)</f>
        <v>46137</v>
      </c>
      <c r="AA5" s="25" t="n">
        <f aca="false">DATE($A$4,$A6,AA6)</f>
        <v>46138</v>
      </c>
      <c r="AB5" s="25" t="n">
        <f aca="false">DATE($A$4,$A6,AB6)</f>
        <v>46139</v>
      </c>
      <c r="AC5" s="25" t="n">
        <f aca="false">DATE($A$4,$A6,AC6)</f>
        <v>46140</v>
      </c>
      <c r="AD5" s="25" t="n">
        <f aca="false">DATE($A$4,$A6,AD6)</f>
        <v>46141</v>
      </c>
      <c r="AE5" s="25" t="n">
        <f aca="false">DATE($A$4,$A6,AE6)</f>
        <v>46142</v>
      </c>
      <c r="AF5" s="25"/>
    </row>
    <row r="6" customFormat="false" ht="18.75" hidden="false" customHeight="false" outlineLevel="0" collapsed="false">
      <c r="A6" s="26" t="n">
        <v>4</v>
      </c>
      <c r="B6" s="27" t="n">
        <v>1</v>
      </c>
      <c r="C6" s="28" t="n">
        <v>2</v>
      </c>
      <c r="D6" s="28" t="n">
        <v>3</v>
      </c>
      <c r="E6" s="28" t="n">
        <v>4</v>
      </c>
      <c r="F6" s="28" t="n">
        <v>5</v>
      </c>
      <c r="G6" s="28" t="n">
        <v>6</v>
      </c>
      <c r="H6" s="28" t="n">
        <v>7</v>
      </c>
      <c r="I6" s="28" t="n">
        <v>8</v>
      </c>
      <c r="J6" s="28" t="n">
        <v>9</v>
      </c>
      <c r="K6" s="28" t="n">
        <v>10</v>
      </c>
      <c r="L6" s="28" t="n">
        <v>11</v>
      </c>
      <c r="M6" s="28" t="n">
        <v>12</v>
      </c>
      <c r="N6" s="28" t="n">
        <v>13</v>
      </c>
      <c r="O6" s="28" t="n">
        <v>14</v>
      </c>
      <c r="P6" s="28" t="n">
        <v>15</v>
      </c>
      <c r="Q6" s="28" t="n">
        <v>16</v>
      </c>
      <c r="R6" s="28" t="n">
        <v>17</v>
      </c>
      <c r="S6" s="28" t="n">
        <v>18</v>
      </c>
      <c r="T6" s="28" t="n">
        <v>19</v>
      </c>
      <c r="U6" s="28" t="n">
        <v>20</v>
      </c>
      <c r="V6" s="28" t="n">
        <v>21</v>
      </c>
      <c r="W6" s="28" t="n">
        <v>22</v>
      </c>
      <c r="X6" s="28" t="n">
        <v>23</v>
      </c>
      <c r="Y6" s="28" t="n">
        <v>24</v>
      </c>
      <c r="Z6" s="28" t="n">
        <v>25</v>
      </c>
      <c r="AA6" s="28" t="n">
        <v>26</v>
      </c>
      <c r="AB6" s="28" t="n">
        <v>27</v>
      </c>
      <c r="AC6" s="28" t="n">
        <v>28</v>
      </c>
      <c r="AD6" s="28" t="n">
        <v>29</v>
      </c>
      <c r="AE6" s="29" t="n">
        <v>30</v>
      </c>
      <c r="AH6" s="30" t="s">
        <v>11</v>
      </c>
      <c r="AI6" s="31" t="n">
        <f aca="false">COUNTIF(B9:AE9,"○")+AI7</f>
        <v>0</v>
      </c>
    </row>
    <row r="7" customFormat="false" ht="18.75" hidden="false" customHeight="false" outlineLevel="0" collapsed="false">
      <c r="A7" s="26"/>
      <c r="B7" s="32" t="str">
        <f aca="false">TEXT(B5,"aaa")</f>
        <v>水</v>
      </c>
      <c r="C7" s="20" t="str">
        <f aca="false">TEXT(C5,"aaa")</f>
        <v>木</v>
      </c>
      <c r="D7" s="20" t="str">
        <f aca="false">TEXT(D5,"aaa")</f>
        <v>金</v>
      </c>
      <c r="E7" s="20" t="str">
        <f aca="false">TEXT(E5,"aaa")</f>
        <v>土</v>
      </c>
      <c r="F7" s="20" t="str">
        <f aca="false">TEXT(F5,"aaa")</f>
        <v>日</v>
      </c>
      <c r="G7" s="20" t="str">
        <f aca="false">TEXT(G5,"aaa")</f>
        <v>月</v>
      </c>
      <c r="H7" s="20" t="str">
        <f aca="false">TEXT(H5,"aaa")</f>
        <v>火</v>
      </c>
      <c r="I7" s="20" t="str">
        <f aca="false">TEXT(I5,"aaa")</f>
        <v>水</v>
      </c>
      <c r="J7" s="20" t="str">
        <f aca="false">TEXT(J5,"aaa")</f>
        <v>木</v>
      </c>
      <c r="K7" s="20" t="str">
        <f aca="false">TEXT(K5,"aaa")</f>
        <v>金</v>
      </c>
      <c r="L7" s="20" t="str">
        <f aca="false">TEXT(L5,"aaa")</f>
        <v>土</v>
      </c>
      <c r="M7" s="20" t="str">
        <f aca="false">TEXT(M5,"aaa")</f>
        <v>日</v>
      </c>
      <c r="N7" s="20" t="str">
        <f aca="false">TEXT(N5,"aaa")</f>
        <v>月</v>
      </c>
      <c r="O7" s="20" t="str">
        <f aca="false">TEXT(O5,"aaa")</f>
        <v>火</v>
      </c>
      <c r="P7" s="20" t="str">
        <f aca="false">TEXT(P5,"aaa")</f>
        <v>水</v>
      </c>
      <c r="Q7" s="20" t="str">
        <f aca="false">TEXT(Q5,"aaa")</f>
        <v>木</v>
      </c>
      <c r="R7" s="20" t="str">
        <f aca="false">TEXT(R5,"aaa")</f>
        <v>金</v>
      </c>
      <c r="S7" s="20" t="str">
        <f aca="false">TEXT(S5,"aaa")</f>
        <v>土</v>
      </c>
      <c r="T7" s="20" t="str">
        <f aca="false">TEXT(T5,"aaa")</f>
        <v>日</v>
      </c>
      <c r="U7" s="20" t="str">
        <f aca="false">TEXT(U5,"aaa")</f>
        <v>月</v>
      </c>
      <c r="V7" s="20" t="str">
        <f aca="false">TEXT(V5,"aaa")</f>
        <v>火</v>
      </c>
      <c r="W7" s="20" t="str">
        <f aca="false">TEXT(W5,"aaa")</f>
        <v>水</v>
      </c>
      <c r="X7" s="20" t="str">
        <f aca="false">TEXT(X5,"aaa")</f>
        <v>木</v>
      </c>
      <c r="Y7" s="20" t="str">
        <f aca="false">TEXT(Y5,"aaa")</f>
        <v>金</v>
      </c>
      <c r="Z7" s="20" t="str">
        <f aca="false">TEXT(Z5,"aaa")</f>
        <v>土</v>
      </c>
      <c r="AA7" s="20" t="str">
        <f aca="false">TEXT(AA5,"aaa")</f>
        <v>日</v>
      </c>
      <c r="AB7" s="20" t="str">
        <f aca="false">TEXT(AB5,"aaa")</f>
        <v>月</v>
      </c>
      <c r="AC7" s="20" t="str">
        <f aca="false">TEXT(AC5,"aaa")</f>
        <v>火</v>
      </c>
      <c r="AD7" s="20" t="str">
        <f aca="false">TEXT(AD5,"aaa")</f>
        <v>水</v>
      </c>
      <c r="AE7" s="33" t="str">
        <f aca="false">TEXT(AE5,"aaa")</f>
        <v>木</v>
      </c>
      <c r="AF7" s="19"/>
      <c r="AH7" s="34" t="s">
        <v>17</v>
      </c>
      <c r="AI7" s="35" t="n">
        <f aca="false">COUNTIF(B9:AE9,"休")</f>
        <v>0</v>
      </c>
    </row>
    <row r="8" customFormat="false" ht="19.5" hidden="false" customHeight="false" outlineLevel="0" collapsed="false">
      <c r="A8" s="26"/>
      <c r="B8" s="36" t="str">
        <f aca="false">IF(COUNTIF(syukujitsu!$A$23:$A$53,2026年度!B5)&gt;0,"祝日","-")</f>
        <v>-</v>
      </c>
      <c r="C8" s="37" t="str">
        <f aca="false">IF(COUNTIF(syukujitsu!$A$23:$A$53,2026年度!C5)&gt;0,"祝日","-")</f>
        <v>-</v>
      </c>
      <c r="D8" s="37" t="str">
        <f aca="false">IF(COUNTIF(syukujitsu!$A$23:$A$53,2026年度!D5)&gt;0,"祝日","-")</f>
        <v>-</v>
      </c>
      <c r="E8" s="37" t="str">
        <f aca="false">IF(COUNTIF(syukujitsu!$A$23:$A$53,2026年度!E5)&gt;0,"祝日","-")</f>
        <v>-</v>
      </c>
      <c r="F8" s="37" t="str">
        <f aca="false">IF(COUNTIF(syukujitsu!$A$23:$A$53,2026年度!F5)&gt;0,"祝日","-")</f>
        <v>-</v>
      </c>
      <c r="G8" s="37" t="str">
        <f aca="false">IF(COUNTIF(syukujitsu!$A$23:$A$53,2026年度!G5)&gt;0,"祝日","-")</f>
        <v>-</v>
      </c>
      <c r="H8" s="37" t="str">
        <f aca="false">IF(COUNTIF(syukujitsu!$A$23:$A$53,2026年度!H5)&gt;0,"祝日","-")</f>
        <v>-</v>
      </c>
      <c r="I8" s="37" t="str">
        <f aca="false">IF(COUNTIF(syukujitsu!$A$23:$A$53,2026年度!I5)&gt;0,"祝日","-")</f>
        <v>-</v>
      </c>
      <c r="J8" s="37" t="str">
        <f aca="false">IF(COUNTIF(syukujitsu!$A$23:$A$53,2026年度!J5)&gt;0,"祝日","-")</f>
        <v>-</v>
      </c>
      <c r="K8" s="37" t="str">
        <f aca="false">IF(COUNTIF(syukujitsu!$A$23:$A$53,2026年度!K5)&gt;0,"祝日","-")</f>
        <v>-</v>
      </c>
      <c r="L8" s="37" t="str">
        <f aca="false">IF(COUNTIF(syukujitsu!$A$23:$A$53,2026年度!L5)&gt;0,"祝日","-")</f>
        <v>-</v>
      </c>
      <c r="M8" s="37" t="str">
        <f aca="false">IF(COUNTIF(syukujitsu!$A$23:$A$53,2026年度!M5)&gt;0,"祝日","-")</f>
        <v>-</v>
      </c>
      <c r="N8" s="37" t="str">
        <f aca="false">IF(COUNTIF(syukujitsu!$A$23:$A$53,2026年度!N5)&gt;0,"祝日","-")</f>
        <v>-</v>
      </c>
      <c r="O8" s="37" t="str">
        <f aca="false">IF(COUNTIF(syukujitsu!$A$23:$A$53,2026年度!O5)&gt;0,"祝日","-")</f>
        <v>-</v>
      </c>
      <c r="P8" s="37" t="str">
        <f aca="false">IF(COUNTIF(syukujitsu!$A$23:$A$53,2026年度!P5)&gt;0,"祝日","-")</f>
        <v>-</v>
      </c>
      <c r="Q8" s="37" t="str">
        <f aca="false">IF(COUNTIF(syukujitsu!$A$23:$A$53,2026年度!Q5)&gt;0,"祝日","-")</f>
        <v>-</v>
      </c>
      <c r="R8" s="37" t="str">
        <f aca="false">IF(COUNTIF(syukujitsu!$A$23:$A$53,2026年度!R5)&gt;0,"祝日","-")</f>
        <v>-</v>
      </c>
      <c r="S8" s="37" t="str">
        <f aca="false">IF(COUNTIF(syukujitsu!$A$23:$A$53,2026年度!S5)&gt;0,"祝日","-")</f>
        <v>-</v>
      </c>
      <c r="T8" s="37" t="str">
        <f aca="false">IF(COUNTIF(syukujitsu!$A$23:$A$53,2026年度!T5)&gt;0,"祝日","-")</f>
        <v>-</v>
      </c>
      <c r="U8" s="37" t="str">
        <f aca="false">IF(COUNTIF(syukujitsu!$A$23:$A$53,2026年度!U5)&gt;0,"祝日","-")</f>
        <v>-</v>
      </c>
      <c r="V8" s="37" t="str">
        <f aca="false">IF(COUNTIF(syukujitsu!$A$23:$A$53,2026年度!V5)&gt;0,"祝日","-")</f>
        <v>-</v>
      </c>
      <c r="W8" s="37" t="str">
        <f aca="false">IF(COUNTIF(syukujitsu!$A$23:$A$53,2026年度!W5)&gt;0,"祝日","-")</f>
        <v>-</v>
      </c>
      <c r="X8" s="37" t="str">
        <f aca="false">IF(COUNTIF(syukujitsu!$A$23:$A$53,2026年度!X5)&gt;0,"祝日","-")</f>
        <v>-</v>
      </c>
      <c r="Y8" s="37" t="str">
        <f aca="false">IF(COUNTIF(syukujitsu!$A$23:$A$53,2026年度!Y5)&gt;0,"祝日","-")</f>
        <v>-</v>
      </c>
      <c r="Z8" s="37" t="str">
        <f aca="false">IF(COUNTIF(syukujitsu!$A$23:$A$53,2026年度!Z5)&gt;0,"祝日","-")</f>
        <v>-</v>
      </c>
      <c r="AA8" s="37" t="str">
        <f aca="false">IF(COUNTIF(syukujitsu!$A$23:$A$53,2026年度!AA5)&gt;0,"祝日","-")</f>
        <v>-</v>
      </c>
      <c r="AB8" s="37" t="str">
        <f aca="false">IF(COUNTIF(syukujitsu!$A$23:$A$53,2026年度!AB5)&gt;0,"祝日","-")</f>
        <v>-</v>
      </c>
      <c r="AC8" s="37" t="str">
        <f aca="false">IF(COUNTIF(syukujitsu!$A$23:$A$53,2026年度!AC5)&gt;0,"祝日","-")</f>
        <v>-</v>
      </c>
      <c r="AD8" s="37" t="str">
        <f aca="false">IF(COUNTIF(syukujitsu!$A$23:$A$53,2026年度!AD5)&gt;0,"祝日","-")</f>
        <v>祝日</v>
      </c>
      <c r="AE8" s="38" t="str">
        <f aca="false">IF(COUNTIF(syukujitsu!$A$23:$A$53,2026年度!AE5)&gt;0,"祝日","-")</f>
        <v>-</v>
      </c>
      <c r="AF8" s="19"/>
      <c r="AH8" s="34" t="s">
        <v>18</v>
      </c>
      <c r="AI8" s="39" t="str">
        <f aca="false">IFERROR(ROUND(AI7/AI6*100,1),"-")</f>
        <v>-</v>
      </c>
    </row>
    <row r="9" customFormat="false" ht="19.5" hidden="false" customHeight="false" outlineLevel="0" collapsed="false">
      <c r="A9" s="40" t="s">
        <v>11</v>
      </c>
      <c r="B9" s="41" t="str">
        <f aca="false">IF(B5&lt;$B$2,"×",IF(B5&gt;$H$2,"×",IF(B7="土","休",IF(B7="日","休","○"))))</f>
        <v>×</v>
      </c>
      <c r="C9" s="42" t="str">
        <f aca="false">IF(C5&lt;$B$2,"×",IF(C5&gt;$H$2,"×",IF(C7="土","休",IF(C7="日","休","○"))))</f>
        <v>×</v>
      </c>
      <c r="D9" s="42" t="str">
        <f aca="false">IF(D5&lt;$B$2,"×",IF(D5&gt;$H$2,"×",IF(D7="土","休",IF(D7="日","休","○"))))</f>
        <v>×</v>
      </c>
      <c r="E9" s="42" t="str">
        <f aca="false">IF(E5&lt;$B$2,"×",IF(E5&gt;$H$2,"×",IF(E7="土","休",IF(E7="日","休","○"))))</f>
        <v>×</v>
      </c>
      <c r="F9" s="42" t="str">
        <f aca="false">IF(F5&lt;$B$2,"×",IF(F5&gt;$H$2,"×",IF(F7="土","休",IF(F7="日","休","○"))))</f>
        <v>×</v>
      </c>
      <c r="G9" s="42" t="str">
        <f aca="false">IF(G5&lt;$B$2,"×",IF(G5&gt;$H$2,"×",IF(G7="土","休",IF(G7="日","休","○"))))</f>
        <v>×</v>
      </c>
      <c r="H9" s="42" t="str">
        <f aca="false">IF(H5&lt;$B$2,"×",IF(H5&gt;$H$2,"×",IF(H7="土","休",IF(H7="日","休","○"))))</f>
        <v>×</v>
      </c>
      <c r="I9" s="42" t="str">
        <f aca="false">IF(I5&lt;$B$2,"×",IF(I5&gt;$H$2,"×",IF(I7="土","休",IF(I7="日","休","○"))))</f>
        <v>×</v>
      </c>
      <c r="J9" s="42" t="str">
        <f aca="false">IF(J5&lt;$B$2,"×",IF(J5&gt;$H$2,"×",IF(J7="土","休",IF(J7="日","休","○"))))</f>
        <v>×</v>
      </c>
      <c r="K9" s="42" t="str">
        <f aca="false">IF(K5&lt;$B$2,"×",IF(K5&gt;$H$2,"×",IF(K7="土","休",IF(K7="日","休","○"))))</f>
        <v>×</v>
      </c>
      <c r="L9" s="42" t="str">
        <f aca="false">IF(L5&lt;$B$2,"×",IF(L5&gt;$H$2,"×",IF(L7="土","休",IF(L7="日","休","○"))))</f>
        <v>×</v>
      </c>
      <c r="M9" s="42" t="str">
        <f aca="false">IF(M5&lt;$B$2,"×",IF(M5&gt;$H$2,"×",IF(M7="土","休",IF(M7="日","休","○"))))</f>
        <v>×</v>
      </c>
      <c r="N9" s="42" t="str">
        <f aca="false">IF(N5&lt;$B$2,"×",IF(N5&gt;$H$2,"×",IF(N7="土","休",IF(N7="日","休","○"))))</f>
        <v>×</v>
      </c>
      <c r="O9" s="42" t="str">
        <f aca="false">IF(O5&lt;$B$2,"×",IF(O5&gt;$H$2,"×",IF(O7="土","休",IF(O7="日","休","○"))))</f>
        <v>×</v>
      </c>
      <c r="P9" s="42" t="str">
        <f aca="false">IF(P5&lt;$B$2,"×",IF(P5&gt;$H$2,"×",IF(P7="土","休",IF(P7="日","休","○"))))</f>
        <v>×</v>
      </c>
      <c r="Q9" s="42" t="str">
        <f aca="false">IF(Q5&lt;$B$2,"×",IF(Q5&gt;$H$2,"×",IF(Q7="土","休",IF(Q7="日","休","○"))))</f>
        <v>×</v>
      </c>
      <c r="R9" s="42" t="str">
        <f aca="false">IF(R5&lt;$B$2,"×",IF(R5&gt;$H$2,"×",IF(R7="土","休",IF(R7="日","休","○"))))</f>
        <v>×</v>
      </c>
      <c r="S9" s="42" t="str">
        <f aca="false">IF(S5&lt;$B$2,"×",IF(S5&gt;$H$2,"×",IF(S7="土","休",IF(S7="日","休","○"))))</f>
        <v>×</v>
      </c>
      <c r="T9" s="42" t="str">
        <f aca="false">IF(T5&lt;$B$2,"×",IF(T5&gt;$H$2,"×",IF(T7="土","休",IF(T7="日","休","○"))))</f>
        <v>×</v>
      </c>
      <c r="U9" s="42" t="str">
        <f aca="false">IF(U5&lt;$B$2,"×",IF(U5&gt;$H$2,"×",IF(U7="土","休",IF(U7="日","休","○"))))</f>
        <v>×</v>
      </c>
      <c r="V9" s="42" t="str">
        <f aca="false">IF(V5&lt;$B$2,"×",IF(V5&gt;$H$2,"×",IF(V7="土","休",IF(V7="日","休","○"))))</f>
        <v>×</v>
      </c>
      <c r="W9" s="42" t="str">
        <f aca="false">IF(W5&lt;$B$2,"×",IF(W5&gt;$H$2,"×",IF(W7="土","休",IF(W7="日","休","○"))))</f>
        <v>×</v>
      </c>
      <c r="X9" s="42" t="str">
        <f aca="false">IF(X5&lt;$B$2,"×",IF(X5&gt;$H$2,"×",IF(X7="土","休",IF(X7="日","休","○"))))</f>
        <v>×</v>
      </c>
      <c r="Y9" s="42" t="str">
        <f aca="false">IF(Y5&lt;$B$2,"×",IF(Y5&gt;$H$2,"×",IF(Y7="土","休",IF(Y7="日","休","○"))))</f>
        <v>×</v>
      </c>
      <c r="Z9" s="42" t="str">
        <f aca="false">IF(Z5&lt;$B$2,"×",IF(Z5&gt;$H$2,"×",IF(Z7="土","休",IF(Z7="日","休","○"))))</f>
        <v>×</v>
      </c>
      <c r="AA9" s="42" t="str">
        <f aca="false">IF(AA5&lt;$B$2,"×",IF(AA5&gt;$H$2,"×",IF(AA7="土","休",IF(AA7="日","休","○"))))</f>
        <v>×</v>
      </c>
      <c r="AB9" s="42" t="str">
        <f aca="false">IF(AB5&lt;$B$2,"×",IF(AB5&gt;$H$2,"×",IF(AB7="土","休",IF(AB7="日","休","○"))))</f>
        <v>×</v>
      </c>
      <c r="AC9" s="42" t="str">
        <f aca="false">IF(AC5&lt;$B$2,"×",IF(AC5&gt;$H$2,"×",IF(AC7="土","休",IF(AC7="日","休","○"))))</f>
        <v>×</v>
      </c>
      <c r="AD9" s="42" t="str">
        <f aca="false">IF(AD5&lt;$B$2,"×",IF(AD5&gt;$H$2,"×",IF(AD7="土","休",IF(AD7="日","休","○"))))</f>
        <v>×</v>
      </c>
      <c r="AE9" s="43" t="str">
        <f aca="false">IF(AE5&lt;$B$2,"×",IF(AE5&gt;$H$2,"×",IF(AE7="土","休",IF(AE7="日","休","○"))))</f>
        <v>×</v>
      </c>
      <c r="AH9" s="34" t="s">
        <v>19</v>
      </c>
      <c r="AI9" s="35" t="n">
        <f aca="false">COUNTIF(B10:AE10,"休")</f>
        <v>0</v>
      </c>
    </row>
    <row r="10" customFormat="false" ht="19.5" hidden="false" customHeight="false" outlineLevel="0" collapsed="false">
      <c r="A10" s="44" t="s">
        <v>20</v>
      </c>
      <c r="B10" s="58" t="str">
        <f aca="false">IF(B9="×","-","")</f>
        <v>-</v>
      </c>
      <c r="C10" s="18" t="str">
        <f aca="false">IF(C9="×","-","")</f>
        <v>-</v>
      </c>
      <c r="D10" s="18" t="str">
        <f aca="false">IF(D9="×","-","")</f>
        <v>-</v>
      </c>
      <c r="E10" s="18" t="str">
        <f aca="false">IF(E9="×","-","")</f>
        <v>-</v>
      </c>
      <c r="F10" s="18" t="str">
        <f aca="false">IF(F9="×","-","")</f>
        <v>-</v>
      </c>
      <c r="G10" s="18" t="str">
        <f aca="false">IF(G9="×","-","")</f>
        <v>-</v>
      </c>
      <c r="H10" s="18" t="str">
        <f aca="false">IF(H9="×","-","")</f>
        <v>-</v>
      </c>
      <c r="I10" s="18" t="str">
        <f aca="false">IF(I9="×","-","")</f>
        <v>-</v>
      </c>
      <c r="J10" s="18" t="str">
        <f aca="false">IF(J9="×","-","")</f>
        <v>-</v>
      </c>
      <c r="K10" s="18" t="str">
        <f aca="false">IF(K9="×","-","")</f>
        <v>-</v>
      </c>
      <c r="L10" s="18" t="str">
        <f aca="false">IF(L9="×","-","")</f>
        <v>-</v>
      </c>
      <c r="M10" s="18" t="str">
        <f aca="false">IF(M9="×","-","")</f>
        <v>-</v>
      </c>
      <c r="N10" s="18" t="str">
        <f aca="false">IF(N9="×","-","")</f>
        <v>-</v>
      </c>
      <c r="O10" s="18" t="str">
        <f aca="false">IF(O9="×","-","")</f>
        <v>-</v>
      </c>
      <c r="P10" s="18" t="str">
        <f aca="false">IF(P9="×","-","")</f>
        <v>-</v>
      </c>
      <c r="Q10" s="18" t="str">
        <f aca="false">IF(Q9="×","-","")</f>
        <v>-</v>
      </c>
      <c r="R10" s="18" t="str">
        <f aca="false">IF(R9="×","-","")</f>
        <v>-</v>
      </c>
      <c r="S10" s="18" t="str">
        <f aca="false">IF(S9="×","-","")</f>
        <v>-</v>
      </c>
      <c r="T10" s="18" t="str">
        <f aca="false">IF(T9="×","-","")</f>
        <v>-</v>
      </c>
      <c r="U10" s="18" t="str">
        <f aca="false">IF(U9="×","-","")</f>
        <v>-</v>
      </c>
      <c r="V10" s="18" t="str">
        <f aca="false">IF(V9="×","-","")</f>
        <v>-</v>
      </c>
      <c r="W10" s="18" t="str">
        <f aca="false">IF(W9="×","-","")</f>
        <v>-</v>
      </c>
      <c r="X10" s="18" t="str">
        <f aca="false">IF(X9="×","-","")</f>
        <v>-</v>
      </c>
      <c r="Y10" s="18" t="str">
        <f aca="false">IF(Y9="×","-","")</f>
        <v>-</v>
      </c>
      <c r="Z10" s="18" t="str">
        <f aca="false">IF(Z9="×","-","")</f>
        <v>-</v>
      </c>
      <c r="AA10" s="18" t="str">
        <f aca="false">IF(AA9="×","-","")</f>
        <v>-</v>
      </c>
      <c r="AB10" s="18" t="str">
        <f aca="false">IF(AB9="×","-","")</f>
        <v>-</v>
      </c>
      <c r="AC10" s="18" t="str">
        <f aca="false">IF(AC9="×","-","")</f>
        <v>-</v>
      </c>
      <c r="AD10" s="18" t="str">
        <f aca="false">IF(AD9="×","-","")</f>
        <v>-</v>
      </c>
      <c r="AE10" s="35" t="str">
        <f aca="false">IF(AE9="×","-","")</f>
        <v>-</v>
      </c>
      <c r="AH10" s="45" t="s">
        <v>14</v>
      </c>
      <c r="AI10" s="46" t="str">
        <f aca="false">IFERROR(ROUND(AI9/AI6*100,1),"-")</f>
        <v>-</v>
      </c>
    </row>
    <row r="11" customFormat="false" ht="20.25" hidden="false" customHeight="false" outlineLevel="0" collapsed="false">
      <c r="A11" s="47" t="s">
        <v>21</v>
      </c>
      <c r="B11" s="60" t="str">
        <f aca="false">+2025年度!AC88</f>
        <v>-</v>
      </c>
      <c r="C11" s="60"/>
      <c r="D11" s="60"/>
      <c r="E11" s="49" t="str">
        <f aca="false">IF(COUNTIF(E9:K9,"×")=7,"-",IF(COUNTIF(E10:K10,"休")&gt;=COUNTIF(E9:K9,"休"),"OK","NG"))</f>
        <v>-</v>
      </c>
      <c r="F11" s="49"/>
      <c r="G11" s="49"/>
      <c r="H11" s="49"/>
      <c r="I11" s="49"/>
      <c r="J11" s="49"/>
      <c r="K11" s="49"/>
      <c r="L11" s="49" t="str">
        <f aca="false">IF(COUNTIF(L9:R9,"×")=7,"-",IF(COUNTIF(L10:R10,"休")&gt;=COUNTIF(L9:R9,"休"),"OK","NG"))</f>
        <v>-</v>
      </c>
      <c r="M11" s="49"/>
      <c r="N11" s="49"/>
      <c r="O11" s="49"/>
      <c r="P11" s="49"/>
      <c r="Q11" s="49"/>
      <c r="R11" s="49"/>
      <c r="S11" s="49" t="str">
        <f aca="false">IF(COUNTIF(S9:Y9,"×")=7,"-",IF(COUNTIF(S10:Y10,"休")&gt;=COUNTIF(S9:Y9,"休"),"OK","NG"))</f>
        <v>-</v>
      </c>
      <c r="T11" s="49"/>
      <c r="U11" s="49"/>
      <c r="V11" s="49"/>
      <c r="W11" s="49"/>
      <c r="X11" s="49"/>
      <c r="Y11" s="49"/>
      <c r="Z11" s="50" t="str">
        <f aca="false">IF(COUNTIF(Z9:AE9,"×")+COUNTIF(B16,"×")=7,"-",IF((COUNTIF(Z10:AE10,"休")+COUNTIF(B17,"休"))&gt;=(COUNTIF(Z9:AE9,"休")+COUNTIF(B16,"休")),"OK","NG"))</f>
        <v>-</v>
      </c>
      <c r="AA11" s="50"/>
      <c r="AB11" s="50"/>
      <c r="AC11" s="50"/>
      <c r="AD11" s="50"/>
      <c r="AE11" s="50"/>
      <c r="AF11" s="51"/>
      <c r="AH11" s="52" t="s">
        <v>22</v>
      </c>
      <c r="AI11" s="53" t="str">
        <f aca="false">IFERROR(IF(AI6=0,"-",IF(AI8&gt;=28.5,IF(AI10&gt;=28.5,"OK","NG"),IF(AI10&gt;=AI8,"OK","NG"))),"-")</f>
        <v>-</v>
      </c>
    </row>
    <row r="12" customFormat="false" ht="19.5" hidden="false" customHeight="false" outlineLevel="0" collapsed="false">
      <c r="A12" s="24"/>
      <c r="B12" s="25" t="n">
        <f aca="false">DATE($A$4,$A13,B13)</f>
        <v>46143</v>
      </c>
      <c r="C12" s="25" t="n">
        <f aca="false">DATE($A$4,$A13,C13)</f>
        <v>46144</v>
      </c>
      <c r="D12" s="25" t="n">
        <f aca="false">DATE($A$4,$A13,D13)</f>
        <v>46145</v>
      </c>
      <c r="E12" s="25" t="n">
        <f aca="false">DATE($A$4,$A13,E13)</f>
        <v>46146</v>
      </c>
      <c r="F12" s="25" t="n">
        <f aca="false">DATE($A$4,$A13,F13)</f>
        <v>46147</v>
      </c>
      <c r="G12" s="25" t="n">
        <f aca="false">DATE($A$4,$A13,G13)</f>
        <v>46148</v>
      </c>
      <c r="H12" s="25" t="n">
        <f aca="false">DATE($A$4,$A13,H13)</f>
        <v>46149</v>
      </c>
      <c r="I12" s="25" t="n">
        <f aca="false">DATE($A$4,$A13,I13)</f>
        <v>46150</v>
      </c>
      <c r="J12" s="25" t="n">
        <f aca="false">DATE($A$4,$A13,J13)</f>
        <v>46151</v>
      </c>
      <c r="K12" s="25" t="n">
        <f aca="false">DATE($A$4,$A13,K13)</f>
        <v>46152</v>
      </c>
      <c r="L12" s="25" t="n">
        <f aca="false">DATE($A$4,$A13,L13)</f>
        <v>46153</v>
      </c>
      <c r="M12" s="25" t="n">
        <f aca="false">DATE($A$4,$A13,M13)</f>
        <v>46154</v>
      </c>
      <c r="N12" s="25" t="n">
        <f aca="false">DATE($A$4,$A13,N13)</f>
        <v>46155</v>
      </c>
      <c r="O12" s="25" t="n">
        <f aca="false">DATE($A$4,$A13,O13)</f>
        <v>46156</v>
      </c>
      <c r="P12" s="25" t="n">
        <f aca="false">DATE($A$4,$A13,P13)</f>
        <v>46157</v>
      </c>
      <c r="Q12" s="25" t="n">
        <f aca="false">DATE($A$4,$A13,Q13)</f>
        <v>46158</v>
      </c>
      <c r="R12" s="25" t="n">
        <f aca="false">DATE($A$4,$A13,R13)</f>
        <v>46159</v>
      </c>
      <c r="S12" s="25" t="n">
        <f aca="false">DATE($A$4,$A13,S13)</f>
        <v>46160</v>
      </c>
      <c r="T12" s="25" t="n">
        <f aca="false">DATE($A$4,$A13,T13)</f>
        <v>46161</v>
      </c>
      <c r="U12" s="25" t="n">
        <f aca="false">DATE($A$4,$A13,U13)</f>
        <v>46162</v>
      </c>
      <c r="V12" s="25" t="n">
        <f aca="false">DATE($A$4,$A13,V13)</f>
        <v>46163</v>
      </c>
      <c r="W12" s="25" t="n">
        <f aca="false">DATE($A$4,$A13,W13)</f>
        <v>46164</v>
      </c>
      <c r="X12" s="25" t="n">
        <f aca="false">DATE($A$4,$A13,X13)</f>
        <v>46165</v>
      </c>
      <c r="Y12" s="25" t="n">
        <f aca="false">DATE($A$4,$A13,Y13)</f>
        <v>46166</v>
      </c>
      <c r="Z12" s="25" t="n">
        <f aca="false">DATE($A$4,$A13,Z13)</f>
        <v>46167</v>
      </c>
      <c r="AA12" s="25" t="n">
        <f aca="false">DATE($A$4,$A13,AA13)</f>
        <v>46168</v>
      </c>
      <c r="AB12" s="25" t="n">
        <f aca="false">DATE($A$4,$A13,AB13)</f>
        <v>46169</v>
      </c>
      <c r="AC12" s="25" t="n">
        <f aca="false">DATE($A$4,$A13,AC13)</f>
        <v>46170</v>
      </c>
      <c r="AD12" s="25" t="n">
        <f aca="false">DATE($A$4,$A13,AD13)</f>
        <v>46171</v>
      </c>
      <c r="AE12" s="25" t="n">
        <f aca="false">DATE($A$4,$A13,AE13)</f>
        <v>46172</v>
      </c>
      <c r="AF12" s="25" t="n">
        <f aca="false">DATE($A$4,$A13,AF13)</f>
        <v>46173</v>
      </c>
    </row>
    <row r="13" customFormat="false" ht="18.75" hidden="false" customHeight="false" outlineLevel="0" collapsed="false">
      <c r="A13" s="26" t="n">
        <v>5</v>
      </c>
      <c r="B13" s="27" t="n">
        <v>1</v>
      </c>
      <c r="C13" s="28" t="n">
        <v>2</v>
      </c>
      <c r="D13" s="28" t="n">
        <v>3</v>
      </c>
      <c r="E13" s="28" t="n">
        <v>4</v>
      </c>
      <c r="F13" s="28" t="n">
        <v>5</v>
      </c>
      <c r="G13" s="28" t="n">
        <v>6</v>
      </c>
      <c r="H13" s="28" t="n">
        <v>7</v>
      </c>
      <c r="I13" s="28" t="n">
        <v>8</v>
      </c>
      <c r="J13" s="28" t="n">
        <v>9</v>
      </c>
      <c r="K13" s="28" t="n">
        <v>10</v>
      </c>
      <c r="L13" s="28" t="n">
        <v>11</v>
      </c>
      <c r="M13" s="28" t="n">
        <v>12</v>
      </c>
      <c r="N13" s="28" t="n">
        <v>13</v>
      </c>
      <c r="O13" s="28" t="n">
        <v>14</v>
      </c>
      <c r="P13" s="28" t="n">
        <v>15</v>
      </c>
      <c r="Q13" s="28" t="n">
        <v>16</v>
      </c>
      <c r="R13" s="28" t="n">
        <v>17</v>
      </c>
      <c r="S13" s="28" t="n">
        <v>18</v>
      </c>
      <c r="T13" s="28" t="n">
        <v>19</v>
      </c>
      <c r="U13" s="28" t="n">
        <v>20</v>
      </c>
      <c r="V13" s="28" t="n">
        <v>21</v>
      </c>
      <c r="W13" s="28" t="n">
        <v>22</v>
      </c>
      <c r="X13" s="28" t="n">
        <v>23</v>
      </c>
      <c r="Y13" s="28" t="n">
        <v>24</v>
      </c>
      <c r="Z13" s="28" t="n">
        <v>25</v>
      </c>
      <c r="AA13" s="28" t="n">
        <v>26</v>
      </c>
      <c r="AB13" s="28" t="n">
        <v>27</v>
      </c>
      <c r="AC13" s="28" t="n">
        <v>28</v>
      </c>
      <c r="AD13" s="28" t="n">
        <v>29</v>
      </c>
      <c r="AE13" s="28" t="n">
        <v>30</v>
      </c>
      <c r="AF13" s="54" t="n">
        <v>31</v>
      </c>
      <c r="AH13" s="30" t="s">
        <v>11</v>
      </c>
      <c r="AI13" s="31" t="n">
        <f aca="false">COUNTIF(B16:AF16,"○")+AI14</f>
        <v>0</v>
      </c>
    </row>
    <row r="14" customFormat="false" ht="18.75" hidden="false" customHeight="false" outlineLevel="0" collapsed="false">
      <c r="A14" s="26"/>
      <c r="B14" s="32" t="str">
        <f aca="false">TEXT(B12,"aaa")</f>
        <v>金</v>
      </c>
      <c r="C14" s="20" t="str">
        <f aca="false">TEXT(C12,"aaa")</f>
        <v>土</v>
      </c>
      <c r="D14" s="20" t="str">
        <f aca="false">TEXT(D12,"aaa")</f>
        <v>日</v>
      </c>
      <c r="E14" s="20" t="str">
        <f aca="false">TEXT(E12,"aaa")</f>
        <v>月</v>
      </c>
      <c r="F14" s="20" t="str">
        <f aca="false">TEXT(F12,"aaa")</f>
        <v>火</v>
      </c>
      <c r="G14" s="20" t="str">
        <f aca="false">TEXT(G12,"aaa")</f>
        <v>水</v>
      </c>
      <c r="H14" s="20" t="str">
        <f aca="false">TEXT(H12,"aaa")</f>
        <v>木</v>
      </c>
      <c r="I14" s="20" t="str">
        <f aca="false">TEXT(I12,"aaa")</f>
        <v>金</v>
      </c>
      <c r="J14" s="20" t="str">
        <f aca="false">TEXT(J12,"aaa")</f>
        <v>土</v>
      </c>
      <c r="K14" s="20" t="str">
        <f aca="false">TEXT(K12,"aaa")</f>
        <v>日</v>
      </c>
      <c r="L14" s="20" t="str">
        <f aca="false">TEXT(L12,"aaa")</f>
        <v>月</v>
      </c>
      <c r="M14" s="20" t="str">
        <f aca="false">TEXT(M12,"aaa")</f>
        <v>火</v>
      </c>
      <c r="N14" s="20" t="str">
        <f aca="false">TEXT(N12,"aaa")</f>
        <v>水</v>
      </c>
      <c r="O14" s="20" t="str">
        <f aca="false">TEXT(O12,"aaa")</f>
        <v>木</v>
      </c>
      <c r="P14" s="20" t="str">
        <f aca="false">TEXT(P12,"aaa")</f>
        <v>金</v>
      </c>
      <c r="Q14" s="20" t="str">
        <f aca="false">TEXT(Q12,"aaa")</f>
        <v>土</v>
      </c>
      <c r="R14" s="20" t="str">
        <f aca="false">TEXT(R12,"aaa")</f>
        <v>日</v>
      </c>
      <c r="S14" s="20" t="str">
        <f aca="false">TEXT(S12,"aaa")</f>
        <v>月</v>
      </c>
      <c r="T14" s="20" t="str">
        <f aca="false">TEXT(T12,"aaa")</f>
        <v>火</v>
      </c>
      <c r="U14" s="20" t="str">
        <f aca="false">TEXT(U12,"aaa")</f>
        <v>水</v>
      </c>
      <c r="V14" s="20" t="str">
        <f aca="false">TEXT(V12,"aaa")</f>
        <v>木</v>
      </c>
      <c r="W14" s="20" t="str">
        <f aca="false">TEXT(W12,"aaa")</f>
        <v>金</v>
      </c>
      <c r="X14" s="20" t="str">
        <f aca="false">TEXT(X12,"aaa")</f>
        <v>土</v>
      </c>
      <c r="Y14" s="20" t="str">
        <f aca="false">TEXT(Y12,"aaa")</f>
        <v>日</v>
      </c>
      <c r="Z14" s="20" t="str">
        <f aca="false">TEXT(Z12,"aaa")</f>
        <v>月</v>
      </c>
      <c r="AA14" s="20" t="str">
        <f aca="false">TEXT(AA12,"aaa")</f>
        <v>火</v>
      </c>
      <c r="AB14" s="20" t="str">
        <f aca="false">TEXT(AB12,"aaa")</f>
        <v>水</v>
      </c>
      <c r="AC14" s="20" t="str">
        <f aca="false">TEXT(AC12,"aaa")</f>
        <v>木</v>
      </c>
      <c r="AD14" s="20" t="str">
        <f aca="false">TEXT(AD12,"aaa")</f>
        <v>金</v>
      </c>
      <c r="AE14" s="20" t="str">
        <f aca="false">TEXT(AE12,"aaa")</f>
        <v>土</v>
      </c>
      <c r="AF14" s="55" t="str">
        <f aca="false">TEXT(AF12,"aaa")</f>
        <v>日</v>
      </c>
      <c r="AH14" s="34" t="s">
        <v>17</v>
      </c>
      <c r="AI14" s="35" t="n">
        <f aca="false">COUNTIF(B16:AF16,"休")</f>
        <v>0</v>
      </c>
    </row>
    <row r="15" customFormat="false" ht="18.75" hidden="false" customHeight="true" outlineLevel="0" collapsed="false">
      <c r="A15" s="26"/>
      <c r="B15" s="36" t="str">
        <f aca="false">IF(COUNTIF(syukujitsu!$A$23:$A$53,2026年度!B12)&gt;0,"祝日","-")</f>
        <v>-</v>
      </c>
      <c r="C15" s="37" t="str">
        <f aca="false">IF(COUNTIF(syukujitsu!$A$23:$A$53,2026年度!C12)&gt;0,"祝日","-")</f>
        <v>-</v>
      </c>
      <c r="D15" s="37" t="str">
        <f aca="false">IF(COUNTIF(syukujitsu!$A$23:$A$53,2026年度!D12)&gt;0,"祝日","-")</f>
        <v>祝日</v>
      </c>
      <c r="E15" s="37" t="str">
        <f aca="false">IF(COUNTIF(syukujitsu!$A$23:$A$53,2026年度!E12)&gt;0,"祝日","-")</f>
        <v>祝日</v>
      </c>
      <c r="F15" s="37" t="str">
        <f aca="false">IF(COUNTIF(syukujitsu!$A$23:$A$53,2026年度!F12)&gt;0,"祝日","-")</f>
        <v>祝日</v>
      </c>
      <c r="G15" s="37" t="str">
        <f aca="false">IF(COUNTIF(syukujitsu!$A$23:$A$53,2026年度!G12)&gt;0,"祝日","-")</f>
        <v>祝日</v>
      </c>
      <c r="H15" s="37" t="str">
        <f aca="false">IF(COUNTIF(syukujitsu!$A$23:$A$53,2026年度!H12)&gt;0,"祝日","-")</f>
        <v>-</v>
      </c>
      <c r="I15" s="37" t="str">
        <f aca="false">IF(COUNTIF(syukujitsu!$A$23:$A$53,2026年度!I12)&gt;0,"祝日","-")</f>
        <v>-</v>
      </c>
      <c r="J15" s="37" t="str">
        <f aca="false">IF(COUNTIF(syukujitsu!$A$23:$A$53,2026年度!J12)&gt;0,"祝日","-")</f>
        <v>-</v>
      </c>
      <c r="K15" s="37" t="str">
        <f aca="false">IF(COUNTIF(syukujitsu!$A$23:$A$53,2026年度!K12)&gt;0,"祝日","-")</f>
        <v>-</v>
      </c>
      <c r="L15" s="37" t="str">
        <f aca="false">IF(COUNTIF(syukujitsu!$A$23:$A$53,2026年度!L12)&gt;0,"祝日","-")</f>
        <v>-</v>
      </c>
      <c r="M15" s="37" t="str">
        <f aca="false">IF(COUNTIF(syukujitsu!$A$23:$A$53,2026年度!M12)&gt;0,"祝日","-")</f>
        <v>-</v>
      </c>
      <c r="N15" s="37" t="str">
        <f aca="false">IF(COUNTIF(syukujitsu!$A$23:$A$53,2026年度!N12)&gt;0,"祝日","-")</f>
        <v>-</v>
      </c>
      <c r="O15" s="37" t="str">
        <f aca="false">IF(COUNTIF(syukujitsu!$A$23:$A$53,2026年度!O12)&gt;0,"祝日","-")</f>
        <v>-</v>
      </c>
      <c r="P15" s="37" t="str">
        <f aca="false">IF(COUNTIF(syukujitsu!$A$23:$A$53,2026年度!P12)&gt;0,"祝日","-")</f>
        <v>-</v>
      </c>
      <c r="Q15" s="37" t="str">
        <f aca="false">IF(COUNTIF(syukujitsu!$A$23:$A$53,2026年度!Q12)&gt;0,"祝日","-")</f>
        <v>-</v>
      </c>
      <c r="R15" s="37" t="str">
        <f aca="false">IF(COUNTIF(syukujitsu!$A$23:$A$53,2026年度!R12)&gt;0,"祝日","-")</f>
        <v>-</v>
      </c>
      <c r="S15" s="37" t="str">
        <f aca="false">IF(COUNTIF(syukujitsu!$A$23:$A$53,2026年度!S12)&gt;0,"祝日","-")</f>
        <v>-</v>
      </c>
      <c r="T15" s="37" t="str">
        <f aca="false">IF(COUNTIF(syukujitsu!$A$23:$A$53,2026年度!T12)&gt;0,"祝日","-")</f>
        <v>-</v>
      </c>
      <c r="U15" s="37" t="str">
        <f aca="false">IF(COUNTIF(syukujitsu!$A$23:$A$53,2026年度!U12)&gt;0,"祝日","-")</f>
        <v>-</v>
      </c>
      <c r="V15" s="37" t="str">
        <f aca="false">IF(COUNTIF(syukujitsu!$A$23:$A$53,2026年度!V12)&gt;0,"祝日","-")</f>
        <v>-</v>
      </c>
      <c r="W15" s="37" t="str">
        <f aca="false">IF(COUNTIF(syukujitsu!$A$23:$A$53,2026年度!W12)&gt;0,"祝日","-")</f>
        <v>-</v>
      </c>
      <c r="X15" s="37" t="str">
        <f aca="false">IF(COUNTIF(syukujitsu!$A$23:$A$53,2026年度!X12)&gt;0,"祝日","-")</f>
        <v>-</v>
      </c>
      <c r="Y15" s="37" t="str">
        <f aca="false">IF(COUNTIF(syukujitsu!$A$23:$A$53,2026年度!Y12)&gt;0,"祝日","-")</f>
        <v>-</v>
      </c>
      <c r="Z15" s="37" t="str">
        <f aca="false">IF(COUNTIF(syukujitsu!$A$23:$A$53,2026年度!Z12)&gt;0,"祝日","-")</f>
        <v>-</v>
      </c>
      <c r="AA15" s="37" t="str">
        <f aca="false">IF(COUNTIF(syukujitsu!$A$23:$A$53,2026年度!AA12)&gt;0,"祝日","-")</f>
        <v>-</v>
      </c>
      <c r="AB15" s="37" t="str">
        <f aca="false">IF(COUNTIF(syukujitsu!$A$23:$A$53,2026年度!AB12)&gt;0,"祝日","-")</f>
        <v>-</v>
      </c>
      <c r="AC15" s="37" t="str">
        <f aca="false">IF(COUNTIF(syukujitsu!$A$23:$A$53,2026年度!AC12)&gt;0,"祝日","-")</f>
        <v>-</v>
      </c>
      <c r="AD15" s="37" t="str">
        <f aca="false">IF(COUNTIF(syukujitsu!$A$23:$A$53,2026年度!AD12)&gt;0,"祝日","-")</f>
        <v>-</v>
      </c>
      <c r="AE15" s="37" t="str">
        <f aca="false">IF(COUNTIF(syukujitsu!$A$23:$A$53,2026年度!AE12)&gt;0,"祝日","-")</f>
        <v>-</v>
      </c>
      <c r="AF15" s="56" t="str">
        <f aca="false">IF(COUNTIF(syukujitsu!$A$23:$A$53,2026年度!AF12)&gt;0,"祝日","-")</f>
        <v>-</v>
      </c>
      <c r="AH15" s="34" t="s">
        <v>18</v>
      </c>
      <c r="AI15" s="39" t="str">
        <f aca="false">IFERROR(ROUND(AI14/AI13*100,1),"-")</f>
        <v>-</v>
      </c>
    </row>
    <row r="16" customFormat="false" ht="19.5" hidden="false" customHeight="false" outlineLevel="0" collapsed="false">
      <c r="A16" s="40" t="s">
        <v>11</v>
      </c>
      <c r="B16" s="41" t="str">
        <f aca="false">IF(B12&lt;$B$2,"×",IF(B12&gt;$H$2,"×",IF(B14="土","休",IF(B14="日","休","○"))))</f>
        <v>×</v>
      </c>
      <c r="C16" s="42" t="str">
        <f aca="false">IF(C12&lt;$B$2,"×",IF(C12&gt;$H$2,"×",IF(C14="土","休",IF(C14="日","休","○"))))</f>
        <v>×</v>
      </c>
      <c r="D16" s="42" t="str">
        <f aca="false">IF(D12&lt;$B$2,"×",IF(D12&gt;$H$2,"×",IF(D14="土","休",IF(D14="日","休","○"))))</f>
        <v>×</v>
      </c>
      <c r="E16" s="42" t="str">
        <f aca="false">IF(E12&lt;$B$2,"×",IF(E12&gt;$H$2,"×",IF(E14="土","休",IF(E14="日","休","○"))))</f>
        <v>×</v>
      </c>
      <c r="F16" s="42" t="str">
        <f aca="false">IF(F12&lt;$B$2,"×",IF(F12&gt;$H$2,"×",IF(F14="土","休",IF(F14="日","休","○"))))</f>
        <v>×</v>
      </c>
      <c r="G16" s="42" t="str">
        <f aca="false">IF(G12&lt;$B$2,"×",IF(G12&gt;$H$2,"×",IF(G14="土","休",IF(G14="日","休","○"))))</f>
        <v>×</v>
      </c>
      <c r="H16" s="42" t="str">
        <f aca="false">IF(H12&lt;$B$2,"×",IF(H12&gt;$H$2,"×",IF(H14="土","休",IF(H14="日","休","○"))))</f>
        <v>×</v>
      </c>
      <c r="I16" s="42" t="str">
        <f aca="false">IF(I12&lt;$B$2,"×",IF(I12&gt;$H$2,"×",IF(I14="土","休",IF(I14="日","休","○"))))</f>
        <v>×</v>
      </c>
      <c r="J16" s="42" t="str">
        <f aca="false">IF(J12&lt;$B$2,"×",IF(J12&gt;$H$2,"×",IF(J14="土","休",IF(J14="日","休","○"))))</f>
        <v>×</v>
      </c>
      <c r="K16" s="42" t="str">
        <f aca="false">IF(K12&lt;$B$2,"×",IF(K12&gt;$H$2,"×",IF(K14="土","休",IF(K14="日","休","○"))))</f>
        <v>×</v>
      </c>
      <c r="L16" s="42" t="str">
        <f aca="false">IF(L12&lt;$B$2,"×",IF(L12&gt;$H$2,"×",IF(L14="土","休",IF(L14="日","休","○"))))</f>
        <v>×</v>
      </c>
      <c r="M16" s="42" t="str">
        <f aca="false">IF(M12&lt;$B$2,"×",IF(M12&gt;$H$2,"×",IF(M14="土","休",IF(M14="日","休","○"))))</f>
        <v>×</v>
      </c>
      <c r="N16" s="42" t="str">
        <f aca="false">IF(N12&lt;$B$2,"×",IF(N12&gt;$H$2,"×",IF(N14="土","休",IF(N14="日","休","○"))))</f>
        <v>×</v>
      </c>
      <c r="O16" s="42" t="str">
        <f aca="false">IF(O12&lt;$B$2,"×",IF(O12&gt;$H$2,"×",IF(O14="土","休",IF(O14="日","休","○"))))</f>
        <v>×</v>
      </c>
      <c r="P16" s="42" t="str">
        <f aca="false">IF(P12&lt;$B$2,"×",IF(P12&gt;$H$2,"×",IF(P14="土","休",IF(P14="日","休","○"))))</f>
        <v>×</v>
      </c>
      <c r="Q16" s="42" t="str">
        <f aca="false">IF(Q12&lt;$B$2,"×",IF(Q12&gt;$H$2,"×",IF(Q14="土","休",IF(Q14="日","休","○"))))</f>
        <v>×</v>
      </c>
      <c r="R16" s="42" t="str">
        <f aca="false">IF(R12&lt;$B$2,"×",IF(R12&gt;$H$2,"×",IF(R14="土","休",IF(R14="日","休","○"))))</f>
        <v>×</v>
      </c>
      <c r="S16" s="42" t="str">
        <f aca="false">IF(S12&lt;$B$2,"×",IF(S12&gt;$H$2,"×",IF(S14="土","休",IF(S14="日","休","○"))))</f>
        <v>×</v>
      </c>
      <c r="T16" s="42" t="str">
        <f aca="false">IF(T12&lt;$B$2,"×",IF(T12&gt;$H$2,"×",IF(T14="土","休",IF(T14="日","休","○"))))</f>
        <v>×</v>
      </c>
      <c r="U16" s="42" t="str">
        <f aca="false">IF(U12&lt;$B$2,"×",IF(U12&gt;$H$2,"×",IF(U14="土","休",IF(U14="日","休","○"))))</f>
        <v>×</v>
      </c>
      <c r="V16" s="42" t="str">
        <f aca="false">IF(V12&lt;$B$2,"×",IF(V12&gt;$H$2,"×",IF(V14="土","休",IF(V14="日","休","○"))))</f>
        <v>×</v>
      </c>
      <c r="W16" s="42" t="str">
        <f aca="false">IF(W12&lt;$B$2,"×",IF(W12&gt;$H$2,"×",IF(W14="土","休",IF(W14="日","休","○"))))</f>
        <v>×</v>
      </c>
      <c r="X16" s="42" t="str">
        <f aca="false">IF(X12&lt;$B$2,"×",IF(X12&gt;$H$2,"×",IF(X14="土","休",IF(X14="日","休","○"))))</f>
        <v>×</v>
      </c>
      <c r="Y16" s="42" t="str">
        <f aca="false">IF(Y12&lt;$B$2,"×",IF(Y12&gt;$H$2,"×",IF(Y14="土","休",IF(Y14="日","休","○"))))</f>
        <v>×</v>
      </c>
      <c r="Z16" s="42" t="str">
        <f aca="false">IF(Z12&lt;$B$2,"×",IF(Z12&gt;$H$2,"×",IF(Z14="土","休",IF(Z14="日","休","○"))))</f>
        <v>×</v>
      </c>
      <c r="AA16" s="42" t="str">
        <f aca="false">IF(AA12&lt;$B$2,"×",IF(AA12&gt;$H$2,"×",IF(AA14="土","休",IF(AA14="日","休","○"))))</f>
        <v>×</v>
      </c>
      <c r="AB16" s="42" t="str">
        <f aca="false">IF(AB12&lt;$B$2,"×",IF(AB12&gt;$H$2,"×",IF(AB14="土","休",IF(AB14="日","休","○"))))</f>
        <v>×</v>
      </c>
      <c r="AC16" s="42" t="str">
        <f aca="false">IF(AC12&lt;$B$2,"×",IF(AC12&gt;$H$2,"×",IF(AC14="土","休",IF(AC14="日","休","○"))))</f>
        <v>×</v>
      </c>
      <c r="AD16" s="42" t="str">
        <f aca="false">IF(AD12&lt;$B$2,"×",IF(AD12&gt;$H$2,"×",IF(AD14="土","休",IF(AD14="日","休","○"))))</f>
        <v>×</v>
      </c>
      <c r="AE16" s="42" t="str">
        <f aca="false">IF(AE12&lt;$B$2,"×",IF(AE12&gt;$H$2,"×",IF(AE14="土","休",IF(AE14="日","休","○"))))</f>
        <v>×</v>
      </c>
      <c r="AF16" s="57" t="str">
        <f aca="false">IF(AF12&lt;$B$2,"×",IF(AF12&gt;$H$2,"×",IF(AF14="土","休",IF(AF14="日","休","○"))))</f>
        <v>×</v>
      </c>
      <c r="AH16" s="34" t="s">
        <v>19</v>
      </c>
      <c r="AI16" s="35" t="n">
        <f aca="false">COUNTIF(B17:AF17,"休")</f>
        <v>0</v>
      </c>
    </row>
    <row r="17" customFormat="false" ht="19.5" hidden="false" customHeight="false" outlineLevel="0" collapsed="false">
      <c r="A17" s="44" t="s">
        <v>20</v>
      </c>
      <c r="B17" s="58" t="str">
        <f aca="false">IF(B16="×","-","")</f>
        <v>-</v>
      </c>
      <c r="C17" s="18" t="str">
        <f aca="false">IF(C16="×","-","")</f>
        <v>-</v>
      </c>
      <c r="D17" s="18" t="str">
        <f aca="false">IF(D16="×","-","")</f>
        <v>-</v>
      </c>
      <c r="E17" s="18" t="str">
        <f aca="false">IF(E16="×","-","")</f>
        <v>-</v>
      </c>
      <c r="F17" s="18" t="str">
        <f aca="false">IF(F16="×","-","")</f>
        <v>-</v>
      </c>
      <c r="G17" s="18" t="str">
        <f aca="false">IF(G16="×","-","")</f>
        <v>-</v>
      </c>
      <c r="H17" s="18" t="str">
        <f aca="false">IF(H16="×","-","")</f>
        <v>-</v>
      </c>
      <c r="I17" s="18" t="str">
        <f aca="false">IF(I16="×","-","")</f>
        <v>-</v>
      </c>
      <c r="J17" s="18" t="str">
        <f aca="false">IF(J16="×","-","")</f>
        <v>-</v>
      </c>
      <c r="K17" s="18" t="str">
        <f aca="false">IF(K16="×","-","")</f>
        <v>-</v>
      </c>
      <c r="L17" s="18" t="str">
        <f aca="false">IF(L16="×","-","")</f>
        <v>-</v>
      </c>
      <c r="M17" s="18" t="str">
        <f aca="false">IF(M16="×","-","")</f>
        <v>-</v>
      </c>
      <c r="N17" s="18" t="str">
        <f aca="false">IF(N16="×","-","")</f>
        <v>-</v>
      </c>
      <c r="O17" s="18" t="str">
        <f aca="false">IF(O16="×","-","")</f>
        <v>-</v>
      </c>
      <c r="P17" s="18" t="str">
        <f aca="false">IF(P16="×","-","")</f>
        <v>-</v>
      </c>
      <c r="Q17" s="18" t="str">
        <f aca="false">IF(Q16="×","-","")</f>
        <v>-</v>
      </c>
      <c r="R17" s="18" t="str">
        <f aca="false">IF(R16="×","-","")</f>
        <v>-</v>
      </c>
      <c r="S17" s="18" t="str">
        <f aca="false">IF(S16="×","-","")</f>
        <v>-</v>
      </c>
      <c r="T17" s="18" t="str">
        <f aca="false">IF(T16="×","-","")</f>
        <v>-</v>
      </c>
      <c r="U17" s="18" t="str">
        <f aca="false">IF(U16="×","-","")</f>
        <v>-</v>
      </c>
      <c r="V17" s="18" t="str">
        <f aca="false">IF(V16="×","-","")</f>
        <v>-</v>
      </c>
      <c r="W17" s="18" t="str">
        <f aca="false">IF(W16="×","-","")</f>
        <v>-</v>
      </c>
      <c r="X17" s="18" t="str">
        <f aca="false">IF(X16="×","-","")</f>
        <v>-</v>
      </c>
      <c r="Y17" s="18" t="str">
        <f aca="false">IF(Y16="×","-","")</f>
        <v>-</v>
      </c>
      <c r="Z17" s="18" t="str">
        <f aca="false">IF(Z16="×","-","")</f>
        <v>-</v>
      </c>
      <c r="AA17" s="18" t="str">
        <f aca="false">IF(AA16="×","-","")</f>
        <v>-</v>
      </c>
      <c r="AB17" s="18" t="str">
        <f aca="false">IF(AB16="×","-","")</f>
        <v>-</v>
      </c>
      <c r="AC17" s="18" t="str">
        <f aca="false">IF(AC16="×","-","")</f>
        <v>-</v>
      </c>
      <c r="AD17" s="18" t="str">
        <f aca="false">IF(AD16="×","-","")</f>
        <v>-</v>
      </c>
      <c r="AE17" s="18" t="str">
        <f aca="false">IF(AE16="×","-","")</f>
        <v>-</v>
      </c>
      <c r="AF17" s="35" t="str">
        <f aca="false">IF(AF16="×","-","")</f>
        <v>-</v>
      </c>
      <c r="AH17" s="45" t="s">
        <v>14</v>
      </c>
      <c r="AI17" s="46" t="str">
        <f aca="false">IFERROR(ROUND(AI16/AI13*100,1),"-")</f>
        <v>-</v>
      </c>
    </row>
    <row r="18" customFormat="false" ht="20.25" hidden="false" customHeight="false" outlineLevel="0" collapsed="false">
      <c r="A18" s="47" t="s">
        <v>21</v>
      </c>
      <c r="B18" s="67" t="str">
        <f aca="false">Z11</f>
        <v>-</v>
      </c>
      <c r="C18" s="49" t="str">
        <f aca="false">IF(COUNTIF(C16:I16,"×")=7,"-",IF(COUNTIF(C17:I17,"休")&gt;=COUNTIF(C16:I16,"休"),"OK","NG"))</f>
        <v>-</v>
      </c>
      <c r="D18" s="49"/>
      <c r="E18" s="49"/>
      <c r="F18" s="49"/>
      <c r="G18" s="49"/>
      <c r="H18" s="49"/>
      <c r="I18" s="49"/>
      <c r="J18" s="49" t="str">
        <f aca="false">IF(COUNTIF(J16:P16,"×")=7,"-",IF(COUNTIF(J17:P17,"休")&gt;=COUNTIF(J16:P16,"休"),"OK","NG"))</f>
        <v>-</v>
      </c>
      <c r="K18" s="49"/>
      <c r="L18" s="49"/>
      <c r="M18" s="49"/>
      <c r="N18" s="49"/>
      <c r="O18" s="49"/>
      <c r="P18" s="49"/>
      <c r="Q18" s="49" t="str">
        <f aca="false">IF(COUNTIF(Q16:W16,"×")=7,"-",IF(COUNTIF(Q17:W17,"休")&gt;=COUNTIF(Q16:W16,"休"),"OK","NG"))</f>
        <v>-</v>
      </c>
      <c r="R18" s="49"/>
      <c r="S18" s="49"/>
      <c r="T18" s="49"/>
      <c r="U18" s="49"/>
      <c r="V18" s="49"/>
      <c r="W18" s="49"/>
      <c r="X18" s="49" t="str">
        <f aca="false">IF(COUNTIF(X16:AD16,"×")=7,"-",IF(COUNTIF(X17:AD17,"休")&gt;=COUNTIF(X16:AD16,"休"),"OK","NG"))</f>
        <v>-</v>
      </c>
      <c r="Y18" s="49"/>
      <c r="Z18" s="49"/>
      <c r="AA18" s="49"/>
      <c r="AB18" s="49"/>
      <c r="AC18" s="49"/>
      <c r="AD18" s="49"/>
      <c r="AE18" s="50" t="str">
        <f aca="false">IF(COUNTIF(AE16:AF16,"×")+COUNTIF(B23:F23,"×")=7,"-",IF((COUNTIF(AE17:AF17,"休")+COUNTIF(B24:F24,"休"))&gt;=(COUNTIF(AE16:AF16,"休")+COUNTIF(B23:F23,"休")),"OK","NG"))</f>
        <v>-</v>
      </c>
      <c r="AF18" s="50"/>
      <c r="AH18" s="52" t="s">
        <v>22</v>
      </c>
      <c r="AI18" s="53" t="str">
        <f aca="false">IFERROR(IF(AI13=0,"-",IF(AI15&gt;=28.5,IF(AI17&gt;=28.5,"OK","NG"),IF(AI17&gt;=AI15,"OK","NG"))),"-")</f>
        <v>-</v>
      </c>
    </row>
    <row r="19" customFormat="false" ht="19.5" hidden="false" customHeight="false" outlineLevel="0" collapsed="false">
      <c r="A19" s="24"/>
      <c r="B19" s="25" t="n">
        <f aca="false">DATE($A$4,$A20,B20)</f>
        <v>46174</v>
      </c>
      <c r="C19" s="25" t="n">
        <f aca="false">DATE($A$4,$A20,C20)</f>
        <v>46175</v>
      </c>
      <c r="D19" s="25" t="n">
        <f aca="false">DATE($A$4,$A20,D20)</f>
        <v>46176</v>
      </c>
      <c r="E19" s="25" t="n">
        <f aca="false">DATE($A$4,$A20,E20)</f>
        <v>46177</v>
      </c>
      <c r="F19" s="25" t="n">
        <f aca="false">DATE($A$4,$A20,F20)</f>
        <v>46178</v>
      </c>
      <c r="G19" s="25" t="n">
        <f aca="false">DATE($A$4,$A20,G20)</f>
        <v>46179</v>
      </c>
      <c r="H19" s="25" t="n">
        <f aca="false">DATE($A$4,$A20,H20)</f>
        <v>46180</v>
      </c>
      <c r="I19" s="25" t="n">
        <f aca="false">DATE($A$4,$A20,I20)</f>
        <v>46181</v>
      </c>
      <c r="J19" s="25" t="n">
        <f aca="false">DATE($A$4,$A20,J20)</f>
        <v>46182</v>
      </c>
      <c r="K19" s="25" t="n">
        <f aca="false">DATE($A$4,$A20,K20)</f>
        <v>46183</v>
      </c>
      <c r="L19" s="25" t="n">
        <f aca="false">DATE($A$4,$A20,L20)</f>
        <v>46184</v>
      </c>
      <c r="M19" s="25" t="n">
        <f aca="false">DATE($A$4,$A20,M20)</f>
        <v>46185</v>
      </c>
      <c r="N19" s="25" t="n">
        <f aca="false">DATE($A$4,$A20,N20)</f>
        <v>46186</v>
      </c>
      <c r="O19" s="25" t="n">
        <f aca="false">DATE($A$4,$A20,O20)</f>
        <v>46187</v>
      </c>
      <c r="P19" s="25" t="n">
        <f aca="false">DATE($A$4,$A20,P20)</f>
        <v>46188</v>
      </c>
      <c r="Q19" s="25" t="n">
        <f aca="false">DATE($A$4,$A20,Q20)</f>
        <v>46189</v>
      </c>
      <c r="R19" s="25" t="n">
        <f aca="false">DATE($A$4,$A20,R20)</f>
        <v>46190</v>
      </c>
      <c r="S19" s="25" t="n">
        <f aca="false">DATE($A$4,$A20,S20)</f>
        <v>46191</v>
      </c>
      <c r="T19" s="25" t="n">
        <f aca="false">DATE($A$4,$A20,T20)</f>
        <v>46192</v>
      </c>
      <c r="U19" s="25" t="n">
        <f aca="false">DATE($A$4,$A20,U20)</f>
        <v>46193</v>
      </c>
      <c r="V19" s="25" t="n">
        <f aca="false">DATE($A$4,$A20,V20)</f>
        <v>46194</v>
      </c>
      <c r="W19" s="25" t="n">
        <f aca="false">DATE($A$4,$A20,W20)</f>
        <v>46195</v>
      </c>
      <c r="X19" s="25" t="n">
        <f aca="false">DATE($A$4,$A20,X20)</f>
        <v>46196</v>
      </c>
      <c r="Y19" s="25" t="n">
        <f aca="false">DATE($A$4,$A20,Y20)</f>
        <v>46197</v>
      </c>
      <c r="Z19" s="25" t="n">
        <f aca="false">DATE($A$4,$A20,Z20)</f>
        <v>46198</v>
      </c>
      <c r="AA19" s="25" t="n">
        <f aca="false">DATE($A$4,$A20,AA20)</f>
        <v>46199</v>
      </c>
      <c r="AB19" s="25" t="n">
        <f aca="false">DATE($A$4,$A20,AB20)</f>
        <v>46200</v>
      </c>
      <c r="AC19" s="25" t="n">
        <f aca="false">DATE($A$4,$A20,AC20)</f>
        <v>46201</v>
      </c>
      <c r="AD19" s="25" t="n">
        <f aca="false">DATE($A$4,$A20,AD20)</f>
        <v>46202</v>
      </c>
      <c r="AE19" s="25" t="n">
        <f aca="false">DATE($A$4,$A20,AE20)</f>
        <v>46203</v>
      </c>
      <c r="AF19" s="25"/>
    </row>
    <row r="20" customFormat="false" ht="18.75" hidden="false" customHeight="false" outlineLevel="0" collapsed="false">
      <c r="A20" s="26" t="n">
        <v>6</v>
      </c>
      <c r="B20" s="27" t="n">
        <v>1</v>
      </c>
      <c r="C20" s="28" t="n">
        <v>2</v>
      </c>
      <c r="D20" s="28" t="n">
        <v>3</v>
      </c>
      <c r="E20" s="28" t="n">
        <v>4</v>
      </c>
      <c r="F20" s="28" t="n">
        <v>5</v>
      </c>
      <c r="G20" s="28" t="n">
        <v>6</v>
      </c>
      <c r="H20" s="28" t="n">
        <v>7</v>
      </c>
      <c r="I20" s="28" t="n">
        <v>8</v>
      </c>
      <c r="J20" s="28" t="n">
        <v>9</v>
      </c>
      <c r="K20" s="28" t="n">
        <v>10</v>
      </c>
      <c r="L20" s="28" t="n">
        <v>11</v>
      </c>
      <c r="M20" s="28" t="n">
        <v>12</v>
      </c>
      <c r="N20" s="28" t="n">
        <v>13</v>
      </c>
      <c r="O20" s="28" t="n">
        <v>14</v>
      </c>
      <c r="P20" s="28" t="n">
        <v>15</v>
      </c>
      <c r="Q20" s="28" t="n">
        <v>16</v>
      </c>
      <c r="R20" s="28" t="n">
        <v>17</v>
      </c>
      <c r="S20" s="28" t="n">
        <v>18</v>
      </c>
      <c r="T20" s="28" t="n">
        <v>19</v>
      </c>
      <c r="U20" s="28" t="n">
        <v>20</v>
      </c>
      <c r="V20" s="28" t="n">
        <v>21</v>
      </c>
      <c r="W20" s="28" t="n">
        <v>22</v>
      </c>
      <c r="X20" s="28" t="n">
        <v>23</v>
      </c>
      <c r="Y20" s="28" t="n">
        <v>24</v>
      </c>
      <c r="Z20" s="28" t="n">
        <v>25</v>
      </c>
      <c r="AA20" s="28" t="n">
        <v>26</v>
      </c>
      <c r="AB20" s="28" t="n">
        <v>27</v>
      </c>
      <c r="AC20" s="28" t="n">
        <v>28</v>
      </c>
      <c r="AD20" s="28" t="n">
        <v>29</v>
      </c>
      <c r="AE20" s="29" t="n">
        <v>30</v>
      </c>
      <c r="AH20" s="30" t="s">
        <v>11</v>
      </c>
      <c r="AI20" s="31" t="n">
        <f aca="false">COUNTIF(B23:AE23,"○")+AI21</f>
        <v>0</v>
      </c>
    </row>
    <row r="21" customFormat="false" ht="18.75" hidden="false" customHeight="false" outlineLevel="0" collapsed="false">
      <c r="A21" s="26"/>
      <c r="B21" s="32" t="str">
        <f aca="false">TEXT(B19,"aaa")</f>
        <v>月</v>
      </c>
      <c r="C21" s="20" t="str">
        <f aca="false">TEXT(C19,"aaa")</f>
        <v>火</v>
      </c>
      <c r="D21" s="20" t="str">
        <f aca="false">TEXT(D19,"aaa")</f>
        <v>水</v>
      </c>
      <c r="E21" s="20" t="str">
        <f aca="false">TEXT(E19,"aaa")</f>
        <v>木</v>
      </c>
      <c r="F21" s="20" t="str">
        <f aca="false">TEXT(F19,"aaa")</f>
        <v>金</v>
      </c>
      <c r="G21" s="20" t="str">
        <f aca="false">TEXT(G19,"aaa")</f>
        <v>土</v>
      </c>
      <c r="H21" s="20" t="str">
        <f aca="false">TEXT(H19,"aaa")</f>
        <v>日</v>
      </c>
      <c r="I21" s="20" t="str">
        <f aca="false">TEXT(I19,"aaa")</f>
        <v>月</v>
      </c>
      <c r="J21" s="20" t="str">
        <f aca="false">TEXT(J19,"aaa")</f>
        <v>火</v>
      </c>
      <c r="K21" s="20" t="str">
        <f aca="false">TEXT(K19,"aaa")</f>
        <v>水</v>
      </c>
      <c r="L21" s="20" t="str">
        <f aca="false">TEXT(L19,"aaa")</f>
        <v>木</v>
      </c>
      <c r="M21" s="20" t="str">
        <f aca="false">TEXT(M19,"aaa")</f>
        <v>金</v>
      </c>
      <c r="N21" s="20" t="str">
        <f aca="false">TEXT(N19,"aaa")</f>
        <v>土</v>
      </c>
      <c r="O21" s="20" t="str">
        <f aca="false">TEXT(O19,"aaa")</f>
        <v>日</v>
      </c>
      <c r="P21" s="20" t="str">
        <f aca="false">TEXT(P19,"aaa")</f>
        <v>月</v>
      </c>
      <c r="Q21" s="20" t="str">
        <f aca="false">TEXT(Q19,"aaa")</f>
        <v>火</v>
      </c>
      <c r="R21" s="20" t="str">
        <f aca="false">TEXT(R19,"aaa")</f>
        <v>水</v>
      </c>
      <c r="S21" s="20" t="str">
        <f aca="false">TEXT(S19,"aaa")</f>
        <v>木</v>
      </c>
      <c r="T21" s="20" t="str">
        <f aca="false">TEXT(T19,"aaa")</f>
        <v>金</v>
      </c>
      <c r="U21" s="20" t="str">
        <f aca="false">TEXT(U19,"aaa")</f>
        <v>土</v>
      </c>
      <c r="V21" s="20" t="str">
        <f aca="false">TEXT(V19,"aaa")</f>
        <v>日</v>
      </c>
      <c r="W21" s="20" t="str">
        <f aca="false">TEXT(W19,"aaa")</f>
        <v>月</v>
      </c>
      <c r="X21" s="20" t="str">
        <f aca="false">TEXT(X19,"aaa")</f>
        <v>火</v>
      </c>
      <c r="Y21" s="20" t="str">
        <f aca="false">TEXT(Y19,"aaa")</f>
        <v>水</v>
      </c>
      <c r="Z21" s="20" t="str">
        <f aca="false">TEXT(Z19,"aaa")</f>
        <v>木</v>
      </c>
      <c r="AA21" s="20" t="str">
        <f aca="false">TEXT(AA19,"aaa")</f>
        <v>金</v>
      </c>
      <c r="AB21" s="20" t="str">
        <f aca="false">TEXT(AB19,"aaa")</f>
        <v>土</v>
      </c>
      <c r="AC21" s="20" t="str">
        <f aca="false">TEXT(AC19,"aaa")</f>
        <v>日</v>
      </c>
      <c r="AD21" s="20" t="str">
        <f aca="false">TEXT(AD19,"aaa")</f>
        <v>月</v>
      </c>
      <c r="AE21" s="33" t="str">
        <f aca="false">TEXT(AE19,"aaa")</f>
        <v>火</v>
      </c>
      <c r="AF21" s="19"/>
      <c r="AH21" s="34" t="s">
        <v>17</v>
      </c>
      <c r="AI21" s="35" t="n">
        <f aca="false">COUNTIF(B23:AE23,"休")</f>
        <v>0</v>
      </c>
    </row>
    <row r="22" customFormat="false" ht="19.5" hidden="false" customHeight="false" outlineLevel="0" collapsed="false">
      <c r="A22" s="26"/>
      <c r="B22" s="36" t="str">
        <f aca="false">IF(COUNTIF(syukujitsu!$A$23:$A$53,2026年度!B19)&gt;0,"祝日","-")</f>
        <v>-</v>
      </c>
      <c r="C22" s="37" t="str">
        <f aca="false">IF(COUNTIF(syukujitsu!$A$23:$A$53,2026年度!C19)&gt;0,"祝日","-")</f>
        <v>-</v>
      </c>
      <c r="D22" s="37" t="str">
        <f aca="false">IF(COUNTIF(syukujitsu!$A$23:$A$53,2026年度!D19)&gt;0,"祝日","-")</f>
        <v>-</v>
      </c>
      <c r="E22" s="37" t="str">
        <f aca="false">IF(COUNTIF(syukujitsu!$A$23:$A$53,2026年度!E19)&gt;0,"祝日","-")</f>
        <v>-</v>
      </c>
      <c r="F22" s="37" t="str">
        <f aca="false">IF(COUNTIF(syukujitsu!$A$23:$A$53,2026年度!F19)&gt;0,"祝日","-")</f>
        <v>-</v>
      </c>
      <c r="G22" s="37" t="str">
        <f aca="false">IF(COUNTIF(syukujitsu!$A$23:$A$53,2026年度!G19)&gt;0,"祝日","-")</f>
        <v>-</v>
      </c>
      <c r="H22" s="37" t="str">
        <f aca="false">IF(COUNTIF(syukujitsu!$A$23:$A$53,2026年度!H19)&gt;0,"祝日","-")</f>
        <v>-</v>
      </c>
      <c r="I22" s="37" t="str">
        <f aca="false">IF(COUNTIF(syukujitsu!$A$23:$A$53,2026年度!I19)&gt;0,"祝日","-")</f>
        <v>-</v>
      </c>
      <c r="J22" s="37" t="str">
        <f aca="false">IF(COUNTIF(syukujitsu!$A$23:$A$53,2026年度!J19)&gt;0,"祝日","-")</f>
        <v>-</v>
      </c>
      <c r="K22" s="37" t="str">
        <f aca="false">IF(COUNTIF(syukujitsu!$A$23:$A$53,2026年度!K19)&gt;0,"祝日","-")</f>
        <v>-</v>
      </c>
      <c r="L22" s="37" t="str">
        <f aca="false">IF(COUNTIF(syukujitsu!$A$23:$A$53,2026年度!L19)&gt;0,"祝日","-")</f>
        <v>-</v>
      </c>
      <c r="M22" s="37" t="str">
        <f aca="false">IF(COUNTIF(syukujitsu!$A$23:$A$53,2026年度!M19)&gt;0,"祝日","-")</f>
        <v>-</v>
      </c>
      <c r="N22" s="37" t="str">
        <f aca="false">IF(COUNTIF(syukujitsu!$A$23:$A$53,2026年度!N19)&gt;0,"祝日","-")</f>
        <v>-</v>
      </c>
      <c r="O22" s="37" t="str">
        <f aca="false">IF(COUNTIF(syukujitsu!$A$23:$A$53,2026年度!O19)&gt;0,"祝日","-")</f>
        <v>-</v>
      </c>
      <c r="P22" s="37" t="str">
        <f aca="false">IF(COUNTIF(syukujitsu!$A$23:$A$53,2026年度!P19)&gt;0,"祝日","-")</f>
        <v>-</v>
      </c>
      <c r="Q22" s="37" t="str">
        <f aca="false">IF(COUNTIF(syukujitsu!$A$23:$A$53,2026年度!Q19)&gt;0,"祝日","-")</f>
        <v>-</v>
      </c>
      <c r="R22" s="37" t="str">
        <f aca="false">IF(COUNTIF(syukujitsu!$A$23:$A$53,2026年度!R19)&gt;0,"祝日","-")</f>
        <v>-</v>
      </c>
      <c r="S22" s="37" t="str">
        <f aca="false">IF(COUNTIF(syukujitsu!$A$23:$A$53,2026年度!S19)&gt;0,"祝日","-")</f>
        <v>-</v>
      </c>
      <c r="T22" s="37" t="str">
        <f aca="false">IF(COUNTIF(syukujitsu!$A$23:$A$53,2026年度!T19)&gt;0,"祝日","-")</f>
        <v>-</v>
      </c>
      <c r="U22" s="37" t="str">
        <f aca="false">IF(COUNTIF(syukujitsu!$A$23:$A$53,2026年度!U19)&gt;0,"祝日","-")</f>
        <v>-</v>
      </c>
      <c r="V22" s="37" t="str">
        <f aca="false">IF(COUNTIF(syukujitsu!$A$23:$A$53,2026年度!V19)&gt;0,"祝日","-")</f>
        <v>-</v>
      </c>
      <c r="W22" s="37" t="str">
        <f aca="false">IF(COUNTIF(syukujitsu!$A$23:$A$53,2026年度!W19)&gt;0,"祝日","-")</f>
        <v>-</v>
      </c>
      <c r="X22" s="37" t="str">
        <f aca="false">IF(COUNTIF(syukujitsu!$A$23:$A$53,2026年度!X19)&gt;0,"祝日","-")</f>
        <v>-</v>
      </c>
      <c r="Y22" s="37" t="str">
        <f aca="false">IF(COUNTIF(syukujitsu!$A$23:$A$53,2026年度!Y19)&gt;0,"祝日","-")</f>
        <v>-</v>
      </c>
      <c r="Z22" s="37" t="str">
        <f aca="false">IF(COUNTIF(syukujitsu!$A$23:$A$53,2026年度!Z19)&gt;0,"祝日","-")</f>
        <v>-</v>
      </c>
      <c r="AA22" s="37" t="str">
        <f aca="false">IF(COUNTIF(syukujitsu!$A$23:$A$53,2026年度!AA19)&gt;0,"祝日","-")</f>
        <v>-</v>
      </c>
      <c r="AB22" s="37" t="str">
        <f aca="false">IF(COUNTIF(syukujitsu!$A$23:$A$53,2026年度!AB19)&gt;0,"祝日","-")</f>
        <v>-</v>
      </c>
      <c r="AC22" s="37" t="str">
        <f aca="false">IF(COUNTIF(syukujitsu!$A$23:$A$53,2026年度!AC19)&gt;0,"祝日","-")</f>
        <v>-</v>
      </c>
      <c r="AD22" s="37" t="str">
        <f aca="false">IF(COUNTIF(syukujitsu!$A$23:$A$53,2026年度!AD19)&gt;0,"祝日","-")</f>
        <v>-</v>
      </c>
      <c r="AE22" s="38" t="str">
        <f aca="false">IF(COUNTIF(syukujitsu!$A$23:$A$53,2026年度!AE19)&gt;0,"祝日","-")</f>
        <v>-</v>
      </c>
      <c r="AF22" s="19"/>
      <c r="AH22" s="34" t="s">
        <v>18</v>
      </c>
      <c r="AI22" s="39" t="str">
        <f aca="false">IFERROR(ROUND(AI21/AI20*100,1),"-")</f>
        <v>-</v>
      </c>
    </row>
    <row r="23" customFormat="false" ht="19.5" hidden="false" customHeight="false" outlineLevel="0" collapsed="false">
      <c r="A23" s="40" t="s">
        <v>11</v>
      </c>
      <c r="B23" s="41" t="str">
        <f aca="false">IF(B19&lt;$B$2,"×",IF(B19&gt;$H$2,"×",IF(B21="土","休",IF(B21="日","休","○"))))</f>
        <v>×</v>
      </c>
      <c r="C23" s="41" t="str">
        <f aca="false">IF(C19&lt;$B$2,"×",IF(C19&gt;$H$2,"×",IF(C21="土","休",IF(C21="日","休","○"))))</f>
        <v>×</v>
      </c>
      <c r="D23" s="41" t="str">
        <f aca="false">IF(D19&lt;$B$2,"×",IF(D19&gt;$H$2,"×",IF(D21="土","休",IF(D21="日","休","○"))))</f>
        <v>×</v>
      </c>
      <c r="E23" s="41" t="str">
        <f aca="false">IF(E19&lt;$B$2,"×",IF(E19&gt;$H$2,"×",IF(E21="土","休",IF(E21="日","休","○"))))</f>
        <v>×</v>
      </c>
      <c r="F23" s="41" t="str">
        <f aca="false">IF(F19&lt;$B$2,"×",IF(F19&gt;$H$2,"×",IF(F21="土","休",IF(F21="日","休","○"))))</f>
        <v>×</v>
      </c>
      <c r="G23" s="41" t="str">
        <f aca="false">IF(G19&lt;$B$2,"×",IF(G19&gt;$H$2,"×",IF(G21="土","休",IF(G21="日","休","○"))))</f>
        <v>×</v>
      </c>
      <c r="H23" s="41" t="str">
        <f aca="false">IF(H19&lt;$B$2,"×",IF(H19&gt;$H$2,"×",IF(H21="土","休",IF(H21="日","休","○"))))</f>
        <v>×</v>
      </c>
      <c r="I23" s="41" t="str">
        <f aca="false">IF(I19&lt;$B$2,"×",IF(I19&gt;$H$2,"×",IF(I21="土","休",IF(I21="日","休","○"))))</f>
        <v>×</v>
      </c>
      <c r="J23" s="41" t="str">
        <f aca="false">IF(J19&lt;$B$2,"×",IF(J19&gt;$H$2,"×",IF(J21="土","休",IF(J21="日","休","○"))))</f>
        <v>×</v>
      </c>
      <c r="K23" s="41" t="str">
        <f aca="false">IF(K19&lt;$B$2,"×",IF(K19&gt;$H$2,"×",IF(K21="土","休",IF(K21="日","休","○"))))</f>
        <v>×</v>
      </c>
      <c r="L23" s="41" t="str">
        <f aca="false">IF(L19&lt;$B$2,"×",IF(L19&gt;$H$2,"×",IF(L21="土","休",IF(L21="日","休","○"))))</f>
        <v>×</v>
      </c>
      <c r="M23" s="41" t="str">
        <f aca="false">IF(M19&lt;$B$2,"×",IF(M19&gt;$H$2,"×",IF(M21="土","休",IF(M21="日","休","○"))))</f>
        <v>×</v>
      </c>
      <c r="N23" s="41" t="str">
        <f aca="false">IF(N19&lt;$B$2,"×",IF(N19&gt;$H$2,"×",IF(N21="土","休",IF(N21="日","休","○"))))</f>
        <v>×</v>
      </c>
      <c r="O23" s="41" t="str">
        <f aca="false">IF(O19&lt;$B$2,"×",IF(O19&gt;$H$2,"×",IF(O21="土","休",IF(O21="日","休","○"))))</f>
        <v>×</v>
      </c>
      <c r="P23" s="41" t="str">
        <f aca="false">IF(P19&lt;$B$2,"×",IF(P19&gt;$H$2,"×",IF(P21="土","休",IF(P21="日","休","○"))))</f>
        <v>×</v>
      </c>
      <c r="Q23" s="41" t="str">
        <f aca="false">IF(Q19&lt;$B$2,"×",IF(Q19&gt;$H$2,"×",IF(Q21="土","休",IF(Q21="日","休","○"))))</f>
        <v>×</v>
      </c>
      <c r="R23" s="41" t="str">
        <f aca="false">IF(R19&lt;$B$2,"×",IF(R19&gt;$H$2,"×",IF(R21="土","休",IF(R21="日","休","○"))))</f>
        <v>×</v>
      </c>
      <c r="S23" s="41" t="str">
        <f aca="false">IF(S19&lt;$B$2,"×",IF(S19&gt;$H$2,"×",IF(S21="土","休",IF(S21="日","休","○"))))</f>
        <v>×</v>
      </c>
      <c r="T23" s="41" t="str">
        <f aca="false">IF(T19&lt;$B$2,"×",IF(T19&gt;$H$2,"×",IF(T21="土","休",IF(T21="日","休","○"))))</f>
        <v>×</v>
      </c>
      <c r="U23" s="41" t="str">
        <f aca="false">IF(U19&lt;$B$2,"×",IF(U19&gt;$H$2,"×",IF(U21="土","休",IF(U21="日","休","○"))))</f>
        <v>×</v>
      </c>
      <c r="V23" s="41" t="str">
        <f aca="false">IF(V19&lt;$B$2,"×",IF(V19&gt;$H$2,"×",IF(V21="土","休",IF(V21="日","休","○"))))</f>
        <v>×</v>
      </c>
      <c r="W23" s="41" t="str">
        <f aca="false">IF(W19&lt;$B$2,"×",IF(W19&gt;$H$2,"×",IF(W21="土","休",IF(W21="日","休","○"))))</f>
        <v>×</v>
      </c>
      <c r="X23" s="41" t="str">
        <f aca="false">IF(X19&lt;$B$2,"×",IF(X19&gt;$H$2,"×",IF(X21="土","休",IF(X21="日","休","○"))))</f>
        <v>×</v>
      </c>
      <c r="Y23" s="41" t="str">
        <f aca="false">IF(Y19&lt;$B$2,"×",IF(Y19&gt;$H$2,"×",IF(Y21="土","休",IF(Y21="日","休","○"))))</f>
        <v>×</v>
      </c>
      <c r="Z23" s="41" t="str">
        <f aca="false">IF(Z19&lt;$B$2,"×",IF(Z19&gt;$H$2,"×",IF(Z21="土","休",IF(Z21="日","休","○"))))</f>
        <v>×</v>
      </c>
      <c r="AA23" s="41" t="str">
        <f aca="false">IF(AA19&lt;$B$2,"×",IF(AA19&gt;$H$2,"×",IF(AA21="土","休",IF(AA21="日","休","○"))))</f>
        <v>×</v>
      </c>
      <c r="AB23" s="41" t="str">
        <f aca="false">IF(AB19&lt;$B$2,"×",IF(AB19&gt;$H$2,"×",IF(AB21="土","休",IF(AB21="日","休","○"))))</f>
        <v>×</v>
      </c>
      <c r="AC23" s="41" t="str">
        <f aca="false">IF(AC19&lt;$B$2,"×",IF(AC19&gt;$H$2,"×",IF(AC21="土","休",IF(AC21="日","休","○"))))</f>
        <v>×</v>
      </c>
      <c r="AD23" s="41" t="str">
        <f aca="false">IF(AD19&lt;$B$2,"×",IF(AD19&gt;$H$2,"×",IF(AD21="土","休",IF(AD21="日","休","○"))))</f>
        <v>×</v>
      </c>
      <c r="AE23" s="57" t="str">
        <f aca="false">IF(AE19&lt;$B$2,"×",IF(AE19&gt;$H$2,"×",IF(AE21="土","休",IF(AE21="日","休","○"))))</f>
        <v>×</v>
      </c>
      <c r="AH23" s="34" t="s">
        <v>19</v>
      </c>
      <c r="AI23" s="35" t="n">
        <f aca="false">COUNTIF(B24:AE24,"休")</f>
        <v>0</v>
      </c>
    </row>
    <row r="24" customFormat="false" ht="19.5" hidden="false" customHeight="false" outlineLevel="0" collapsed="false">
      <c r="A24" s="44" t="s">
        <v>20</v>
      </c>
      <c r="B24" s="58" t="str">
        <f aca="false">IF(B23="×","-","")</f>
        <v>-</v>
      </c>
      <c r="C24" s="18" t="str">
        <f aca="false">IF(C23="×","-","")</f>
        <v>-</v>
      </c>
      <c r="D24" s="18" t="str">
        <f aca="false">IF(D23="×","-","")</f>
        <v>-</v>
      </c>
      <c r="E24" s="18" t="str">
        <f aca="false">IF(E23="×","-","")</f>
        <v>-</v>
      </c>
      <c r="F24" s="18" t="str">
        <f aca="false">IF(F23="×","-","")</f>
        <v>-</v>
      </c>
      <c r="G24" s="18" t="str">
        <f aca="false">IF(G23="×","-","")</f>
        <v>-</v>
      </c>
      <c r="H24" s="18" t="str">
        <f aca="false">IF(H23="×","-","")</f>
        <v>-</v>
      </c>
      <c r="I24" s="18" t="str">
        <f aca="false">IF(I23="×","-","")</f>
        <v>-</v>
      </c>
      <c r="J24" s="18" t="str">
        <f aca="false">IF(J23="×","-","")</f>
        <v>-</v>
      </c>
      <c r="K24" s="18" t="str">
        <f aca="false">IF(K23="×","-","")</f>
        <v>-</v>
      </c>
      <c r="L24" s="18" t="str">
        <f aca="false">IF(L23="×","-","")</f>
        <v>-</v>
      </c>
      <c r="M24" s="18" t="str">
        <f aca="false">IF(M23="×","-","")</f>
        <v>-</v>
      </c>
      <c r="N24" s="18" t="str">
        <f aca="false">IF(N23="×","-","")</f>
        <v>-</v>
      </c>
      <c r="O24" s="18" t="str">
        <f aca="false">IF(O23="×","-","")</f>
        <v>-</v>
      </c>
      <c r="P24" s="18" t="str">
        <f aca="false">IF(P23="×","-","")</f>
        <v>-</v>
      </c>
      <c r="Q24" s="18" t="str">
        <f aca="false">IF(Q23="×","-","")</f>
        <v>-</v>
      </c>
      <c r="R24" s="18" t="str">
        <f aca="false">IF(R23="×","-","")</f>
        <v>-</v>
      </c>
      <c r="S24" s="18" t="str">
        <f aca="false">IF(S23="×","-","")</f>
        <v>-</v>
      </c>
      <c r="T24" s="18" t="str">
        <f aca="false">IF(T23="×","-","")</f>
        <v>-</v>
      </c>
      <c r="U24" s="18" t="str">
        <f aca="false">IF(U23="×","-","")</f>
        <v>-</v>
      </c>
      <c r="V24" s="18" t="str">
        <f aca="false">IF(V23="×","-","")</f>
        <v>-</v>
      </c>
      <c r="W24" s="18" t="str">
        <f aca="false">IF(W23="×","-","")</f>
        <v>-</v>
      </c>
      <c r="X24" s="18" t="str">
        <f aca="false">IF(X23="×","-","")</f>
        <v>-</v>
      </c>
      <c r="Y24" s="18" t="str">
        <f aca="false">IF(Y23="×","-","")</f>
        <v>-</v>
      </c>
      <c r="Z24" s="18" t="str">
        <f aca="false">IF(Z23="×","-","")</f>
        <v>-</v>
      </c>
      <c r="AA24" s="18" t="str">
        <f aca="false">IF(AA23="×","-","")</f>
        <v>-</v>
      </c>
      <c r="AB24" s="18" t="str">
        <f aca="false">IF(AB23="×","-","")</f>
        <v>-</v>
      </c>
      <c r="AC24" s="18" t="str">
        <f aca="false">IF(AC23="×","-","")</f>
        <v>-</v>
      </c>
      <c r="AD24" s="18" t="str">
        <f aca="false">IF(AD23="×","-","")</f>
        <v>-</v>
      </c>
      <c r="AE24" s="35" t="str">
        <f aca="false">IF(AE23="×","-","")</f>
        <v>-</v>
      </c>
      <c r="AH24" s="45" t="s">
        <v>14</v>
      </c>
      <c r="AI24" s="46" t="str">
        <f aca="false">IFERROR(ROUND(AI23/AI20*100,1),"-")</f>
        <v>-</v>
      </c>
    </row>
    <row r="25" customFormat="false" ht="20.25" hidden="false" customHeight="false" outlineLevel="0" collapsed="false">
      <c r="A25" s="47" t="s">
        <v>21</v>
      </c>
      <c r="B25" s="60" t="str">
        <f aca="false">AE18</f>
        <v>-</v>
      </c>
      <c r="C25" s="60"/>
      <c r="D25" s="60"/>
      <c r="E25" s="60"/>
      <c r="F25" s="60"/>
      <c r="G25" s="49" t="str">
        <f aca="false">IF(COUNTIF(G23:M23,"×")=7,"-",IF(COUNTIF(G24:M24,"休")&gt;=COUNTIF(G23:M23,"休"),"OK","NG"))</f>
        <v>-</v>
      </c>
      <c r="H25" s="49"/>
      <c r="I25" s="49"/>
      <c r="J25" s="49"/>
      <c r="K25" s="49"/>
      <c r="L25" s="49"/>
      <c r="M25" s="49"/>
      <c r="N25" s="49" t="str">
        <f aca="false">IF(COUNTIF(N23:T23,"×")=7,"-",IF(COUNTIF(N24:T24,"休")&gt;=COUNTIF(N23:T23,"休"),"OK","NG"))</f>
        <v>-</v>
      </c>
      <c r="O25" s="49"/>
      <c r="P25" s="49"/>
      <c r="Q25" s="49"/>
      <c r="R25" s="49"/>
      <c r="S25" s="49"/>
      <c r="T25" s="49"/>
      <c r="U25" s="49" t="str">
        <f aca="false">IF(COUNTIF(U23:AA23,"×")=7,"-",IF(COUNTIF(U24:AA24,"休")&gt;=COUNTIF(U23:AA23,"休"),"OK","NG"))</f>
        <v>-</v>
      </c>
      <c r="V25" s="49"/>
      <c r="W25" s="49"/>
      <c r="X25" s="49"/>
      <c r="Y25" s="49"/>
      <c r="Z25" s="49"/>
      <c r="AA25" s="49"/>
      <c r="AB25" s="50" t="str">
        <f aca="false">IF(COUNTIF(AB23:AE23,"×")+COUNTIF(B30:D30,"×")=7,"-",IF((COUNTIF(AB24:AE24,"休")+COUNTIF(B31:D31,"休"))&gt;=(COUNTIF(AB23:AE23,"休")+COUNTIF(B30:D30,"休")),"OK","NG"))</f>
        <v>-</v>
      </c>
      <c r="AC25" s="50"/>
      <c r="AD25" s="50"/>
      <c r="AE25" s="50"/>
      <c r="AF25" s="51"/>
      <c r="AH25" s="52" t="s">
        <v>22</v>
      </c>
      <c r="AI25" s="53" t="str">
        <f aca="false">IFERROR(IF(AI20=0,"-",IF(AI22&gt;=28.5,IF(AI24&gt;=28.5,"OK","NG"),IF(AI24&gt;=AI22,"OK","NG"))),"-")</f>
        <v>-</v>
      </c>
    </row>
    <row r="26" customFormat="false" ht="19.5" hidden="false" customHeight="false" outlineLevel="0" collapsed="false">
      <c r="A26" s="24"/>
      <c r="B26" s="25" t="n">
        <f aca="false">DATE($A$4,$A27,B27)</f>
        <v>46204</v>
      </c>
      <c r="C26" s="25" t="n">
        <f aca="false">DATE($A$4,$A27,C27)</f>
        <v>46205</v>
      </c>
      <c r="D26" s="25" t="n">
        <f aca="false">DATE($A$4,$A27,D27)</f>
        <v>46206</v>
      </c>
      <c r="E26" s="25" t="n">
        <f aca="false">DATE($A$4,$A27,E27)</f>
        <v>46207</v>
      </c>
      <c r="F26" s="25" t="n">
        <f aca="false">DATE($A$4,$A27,F27)</f>
        <v>46208</v>
      </c>
      <c r="G26" s="25" t="n">
        <f aca="false">DATE($A$4,$A27,G27)</f>
        <v>46209</v>
      </c>
      <c r="H26" s="25" t="n">
        <f aca="false">DATE($A$4,$A27,H27)</f>
        <v>46210</v>
      </c>
      <c r="I26" s="25" t="n">
        <f aca="false">DATE($A$4,$A27,I27)</f>
        <v>46211</v>
      </c>
      <c r="J26" s="25" t="n">
        <f aca="false">DATE($A$4,$A27,J27)</f>
        <v>46212</v>
      </c>
      <c r="K26" s="25" t="n">
        <f aca="false">DATE($A$4,$A27,K27)</f>
        <v>46213</v>
      </c>
      <c r="L26" s="25" t="n">
        <f aca="false">DATE($A$4,$A27,L27)</f>
        <v>46214</v>
      </c>
      <c r="M26" s="25" t="n">
        <f aca="false">DATE($A$4,$A27,M27)</f>
        <v>46215</v>
      </c>
      <c r="N26" s="25" t="n">
        <f aca="false">DATE($A$4,$A27,N27)</f>
        <v>46216</v>
      </c>
      <c r="O26" s="25" t="n">
        <f aca="false">DATE($A$4,$A27,O27)</f>
        <v>46217</v>
      </c>
      <c r="P26" s="25" t="n">
        <f aca="false">DATE($A$4,$A27,P27)</f>
        <v>46218</v>
      </c>
      <c r="Q26" s="25" t="n">
        <f aca="false">DATE($A$4,$A27,Q27)</f>
        <v>46219</v>
      </c>
      <c r="R26" s="25" t="n">
        <f aca="false">DATE($A$4,$A27,R27)</f>
        <v>46220</v>
      </c>
      <c r="S26" s="25" t="n">
        <f aca="false">DATE($A$4,$A27,S27)</f>
        <v>46221</v>
      </c>
      <c r="T26" s="25" t="n">
        <f aca="false">DATE($A$4,$A27,T27)</f>
        <v>46222</v>
      </c>
      <c r="U26" s="25" t="n">
        <f aca="false">DATE($A$4,$A27,U27)</f>
        <v>46223</v>
      </c>
      <c r="V26" s="25" t="n">
        <f aca="false">DATE($A$4,$A27,V27)</f>
        <v>46224</v>
      </c>
      <c r="W26" s="25" t="n">
        <f aca="false">DATE($A$4,$A27,W27)</f>
        <v>46225</v>
      </c>
      <c r="X26" s="25" t="n">
        <f aca="false">DATE($A$4,$A27,X27)</f>
        <v>46226</v>
      </c>
      <c r="Y26" s="25" t="n">
        <f aca="false">DATE($A$4,$A27,Y27)</f>
        <v>46227</v>
      </c>
      <c r="Z26" s="25" t="n">
        <f aca="false">DATE($A$4,$A27,Z27)</f>
        <v>46228</v>
      </c>
      <c r="AA26" s="25" t="n">
        <f aca="false">DATE($A$4,$A27,AA27)</f>
        <v>46229</v>
      </c>
      <c r="AB26" s="25" t="n">
        <f aca="false">DATE($A$4,$A27,AB27)</f>
        <v>46230</v>
      </c>
      <c r="AC26" s="25" t="n">
        <f aca="false">DATE($A$4,$A27,AC27)</f>
        <v>46231</v>
      </c>
      <c r="AD26" s="25" t="n">
        <f aca="false">DATE($A$4,$A27,AD27)</f>
        <v>46232</v>
      </c>
      <c r="AE26" s="25" t="n">
        <f aca="false">DATE($A$4,$A27,AE27)</f>
        <v>46233</v>
      </c>
      <c r="AF26" s="25" t="n">
        <f aca="false">DATE($A$4,$A27,AF27)</f>
        <v>46234</v>
      </c>
    </row>
    <row r="27" customFormat="false" ht="18.75" hidden="false" customHeight="false" outlineLevel="0" collapsed="false">
      <c r="A27" s="26" t="n">
        <v>7</v>
      </c>
      <c r="B27" s="27" t="n">
        <v>1</v>
      </c>
      <c r="C27" s="28" t="n">
        <v>2</v>
      </c>
      <c r="D27" s="28" t="n">
        <v>3</v>
      </c>
      <c r="E27" s="28" t="n">
        <v>4</v>
      </c>
      <c r="F27" s="28" t="n">
        <v>5</v>
      </c>
      <c r="G27" s="28" t="n">
        <v>6</v>
      </c>
      <c r="H27" s="28" t="n">
        <v>7</v>
      </c>
      <c r="I27" s="28" t="n">
        <v>8</v>
      </c>
      <c r="J27" s="28" t="n">
        <v>9</v>
      </c>
      <c r="K27" s="28" t="n">
        <v>10</v>
      </c>
      <c r="L27" s="28" t="n">
        <v>11</v>
      </c>
      <c r="M27" s="28" t="n">
        <v>12</v>
      </c>
      <c r="N27" s="28" t="n">
        <v>13</v>
      </c>
      <c r="O27" s="28" t="n">
        <v>14</v>
      </c>
      <c r="P27" s="28" t="n">
        <v>15</v>
      </c>
      <c r="Q27" s="28" t="n">
        <v>16</v>
      </c>
      <c r="R27" s="28" t="n">
        <v>17</v>
      </c>
      <c r="S27" s="28" t="n">
        <v>18</v>
      </c>
      <c r="T27" s="28" t="n">
        <v>19</v>
      </c>
      <c r="U27" s="28" t="n">
        <v>20</v>
      </c>
      <c r="V27" s="28" t="n">
        <v>21</v>
      </c>
      <c r="W27" s="28" t="n">
        <v>22</v>
      </c>
      <c r="X27" s="28" t="n">
        <v>23</v>
      </c>
      <c r="Y27" s="28" t="n">
        <v>24</v>
      </c>
      <c r="Z27" s="28" t="n">
        <v>25</v>
      </c>
      <c r="AA27" s="28" t="n">
        <v>26</v>
      </c>
      <c r="AB27" s="28" t="n">
        <v>27</v>
      </c>
      <c r="AC27" s="28" t="n">
        <v>28</v>
      </c>
      <c r="AD27" s="28" t="n">
        <v>29</v>
      </c>
      <c r="AE27" s="28" t="n">
        <v>30</v>
      </c>
      <c r="AF27" s="54" t="n">
        <v>31</v>
      </c>
      <c r="AH27" s="30" t="s">
        <v>11</v>
      </c>
      <c r="AI27" s="31" t="n">
        <f aca="false">COUNTIF(B30:AF30,"○")+AI28</f>
        <v>0</v>
      </c>
    </row>
    <row r="28" customFormat="false" ht="18.75" hidden="false" customHeight="false" outlineLevel="0" collapsed="false">
      <c r="A28" s="26"/>
      <c r="B28" s="32" t="str">
        <f aca="false">TEXT(B26,"aaa")</f>
        <v>水</v>
      </c>
      <c r="C28" s="20" t="str">
        <f aca="false">TEXT(C26,"aaa")</f>
        <v>木</v>
      </c>
      <c r="D28" s="20" t="str">
        <f aca="false">TEXT(D26,"aaa")</f>
        <v>金</v>
      </c>
      <c r="E28" s="20" t="str">
        <f aca="false">TEXT(E26,"aaa")</f>
        <v>土</v>
      </c>
      <c r="F28" s="20" t="str">
        <f aca="false">TEXT(F26,"aaa")</f>
        <v>日</v>
      </c>
      <c r="G28" s="20" t="str">
        <f aca="false">TEXT(G26,"aaa")</f>
        <v>月</v>
      </c>
      <c r="H28" s="20" t="str">
        <f aca="false">TEXT(H26,"aaa")</f>
        <v>火</v>
      </c>
      <c r="I28" s="20" t="str">
        <f aca="false">TEXT(I26,"aaa")</f>
        <v>水</v>
      </c>
      <c r="J28" s="20" t="str">
        <f aca="false">TEXT(J26,"aaa")</f>
        <v>木</v>
      </c>
      <c r="K28" s="20" t="str">
        <f aca="false">TEXT(K26,"aaa")</f>
        <v>金</v>
      </c>
      <c r="L28" s="20" t="str">
        <f aca="false">TEXT(L26,"aaa")</f>
        <v>土</v>
      </c>
      <c r="M28" s="20" t="str">
        <f aca="false">TEXT(M26,"aaa")</f>
        <v>日</v>
      </c>
      <c r="N28" s="20" t="str">
        <f aca="false">TEXT(N26,"aaa")</f>
        <v>月</v>
      </c>
      <c r="O28" s="20" t="str">
        <f aca="false">TEXT(O26,"aaa")</f>
        <v>火</v>
      </c>
      <c r="P28" s="20" t="str">
        <f aca="false">TEXT(P26,"aaa")</f>
        <v>水</v>
      </c>
      <c r="Q28" s="20" t="str">
        <f aca="false">TEXT(Q26,"aaa")</f>
        <v>木</v>
      </c>
      <c r="R28" s="20" t="str">
        <f aca="false">TEXT(R26,"aaa")</f>
        <v>金</v>
      </c>
      <c r="S28" s="20" t="str">
        <f aca="false">TEXT(S26,"aaa")</f>
        <v>土</v>
      </c>
      <c r="T28" s="20" t="str">
        <f aca="false">TEXT(T26,"aaa")</f>
        <v>日</v>
      </c>
      <c r="U28" s="20" t="str">
        <f aca="false">TEXT(U26,"aaa")</f>
        <v>月</v>
      </c>
      <c r="V28" s="20" t="str">
        <f aca="false">TEXT(V26,"aaa")</f>
        <v>火</v>
      </c>
      <c r="W28" s="20" t="str">
        <f aca="false">TEXT(W26,"aaa")</f>
        <v>水</v>
      </c>
      <c r="X28" s="20" t="str">
        <f aca="false">TEXT(X26,"aaa")</f>
        <v>木</v>
      </c>
      <c r="Y28" s="20" t="str">
        <f aca="false">TEXT(Y26,"aaa")</f>
        <v>金</v>
      </c>
      <c r="Z28" s="20" t="str">
        <f aca="false">TEXT(Z26,"aaa")</f>
        <v>土</v>
      </c>
      <c r="AA28" s="20" t="str">
        <f aca="false">TEXT(AA26,"aaa")</f>
        <v>日</v>
      </c>
      <c r="AB28" s="20" t="str">
        <f aca="false">TEXT(AB26,"aaa")</f>
        <v>月</v>
      </c>
      <c r="AC28" s="20" t="str">
        <f aca="false">TEXT(AC26,"aaa")</f>
        <v>火</v>
      </c>
      <c r="AD28" s="20" t="str">
        <f aca="false">TEXT(AD26,"aaa")</f>
        <v>水</v>
      </c>
      <c r="AE28" s="20" t="str">
        <f aca="false">TEXT(AE26,"aaa")</f>
        <v>木</v>
      </c>
      <c r="AF28" s="55" t="str">
        <f aca="false">TEXT(AF26,"aaa")</f>
        <v>金</v>
      </c>
      <c r="AH28" s="34" t="s">
        <v>17</v>
      </c>
      <c r="AI28" s="35" t="n">
        <f aca="false">COUNTIF(B30:AF30,"休")</f>
        <v>0</v>
      </c>
    </row>
    <row r="29" customFormat="false" ht="19.5" hidden="false" customHeight="false" outlineLevel="0" collapsed="false">
      <c r="A29" s="26"/>
      <c r="B29" s="36" t="str">
        <f aca="false">IF(COUNTIF(syukujitsu!$A$23:$A$53,2026年度!B26)&gt;0,"祝日","-")</f>
        <v>-</v>
      </c>
      <c r="C29" s="37" t="str">
        <f aca="false">IF(COUNTIF(syukujitsu!$A$23:$A$53,2026年度!C26)&gt;0,"祝日","-")</f>
        <v>-</v>
      </c>
      <c r="D29" s="37" t="str">
        <f aca="false">IF(COUNTIF(syukujitsu!$A$23:$A$53,2026年度!D26)&gt;0,"祝日","-")</f>
        <v>-</v>
      </c>
      <c r="E29" s="37" t="str">
        <f aca="false">IF(COUNTIF(syukujitsu!$A$23:$A$53,2026年度!E26)&gt;0,"祝日","-")</f>
        <v>-</v>
      </c>
      <c r="F29" s="37" t="str">
        <f aca="false">IF(COUNTIF(syukujitsu!$A$23:$A$53,2026年度!F26)&gt;0,"祝日","-")</f>
        <v>-</v>
      </c>
      <c r="G29" s="37" t="str">
        <f aca="false">IF(COUNTIF(syukujitsu!$A$23:$A$53,2026年度!G26)&gt;0,"祝日","-")</f>
        <v>-</v>
      </c>
      <c r="H29" s="37" t="str">
        <f aca="false">IF(COUNTIF(syukujitsu!$A$23:$A$53,2026年度!H26)&gt;0,"祝日","-")</f>
        <v>-</v>
      </c>
      <c r="I29" s="37" t="str">
        <f aca="false">IF(COUNTIF(syukujitsu!$A$23:$A$53,2026年度!I26)&gt;0,"祝日","-")</f>
        <v>-</v>
      </c>
      <c r="J29" s="37" t="str">
        <f aca="false">IF(COUNTIF(syukujitsu!$A$23:$A$53,2026年度!J26)&gt;0,"祝日","-")</f>
        <v>-</v>
      </c>
      <c r="K29" s="37" t="str">
        <f aca="false">IF(COUNTIF(syukujitsu!$A$23:$A$53,2026年度!K26)&gt;0,"祝日","-")</f>
        <v>-</v>
      </c>
      <c r="L29" s="37" t="str">
        <f aca="false">IF(COUNTIF(syukujitsu!$A$23:$A$53,2026年度!L26)&gt;0,"祝日","-")</f>
        <v>-</v>
      </c>
      <c r="M29" s="37" t="str">
        <f aca="false">IF(COUNTIF(syukujitsu!$A$23:$A$53,2026年度!M26)&gt;0,"祝日","-")</f>
        <v>-</v>
      </c>
      <c r="N29" s="37" t="str">
        <f aca="false">IF(COUNTIF(syukujitsu!$A$23:$A$53,2026年度!N26)&gt;0,"祝日","-")</f>
        <v>-</v>
      </c>
      <c r="O29" s="37" t="str">
        <f aca="false">IF(COUNTIF(syukujitsu!$A$23:$A$53,2026年度!O26)&gt;0,"祝日","-")</f>
        <v>-</v>
      </c>
      <c r="P29" s="37" t="str">
        <f aca="false">IF(COUNTIF(syukujitsu!$A$23:$A$53,2026年度!P26)&gt;0,"祝日","-")</f>
        <v>-</v>
      </c>
      <c r="Q29" s="37" t="str">
        <f aca="false">IF(COUNTIF(syukujitsu!$A$23:$A$53,2026年度!Q26)&gt;0,"祝日","-")</f>
        <v>-</v>
      </c>
      <c r="R29" s="37" t="str">
        <f aca="false">IF(COUNTIF(syukujitsu!$A$23:$A$53,2026年度!R26)&gt;0,"祝日","-")</f>
        <v>-</v>
      </c>
      <c r="S29" s="37" t="str">
        <f aca="false">IF(COUNTIF(syukujitsu!$A$23:$A$53,2026年度!S26)&gt;0,"祝日","-")</f>
        <v>-</v>
      </c>
      <c r="T29" s="37" t="str">
        <f aca="false">IF(COUNTIF(syukujitsu!$A$23:$A$53,2026年度!T26)&gt;0,"祝日","-")</f>
        <v>-</v>
      </c>
      <c r="U29" s="37" t="str">
        <f aca="false">IF(COUNTIF(syukujitsu!$A$23:$A$53,2026年度!U26)&gt;0,"祝日","-")</f>
        <v>祝日</v>
      </c>
      <c r="V29" s="37" t="str">
        <f aca="false">IF(COUNTIF(syukujitsu!$A$23:$A$53,2026年度!V26)&gt;0,"祝日","-")</f>
        <v>-</v>
      </c>
      <c r="W29" s="37" t="str">
        <f aca="false">IF(COUNTIF(syukujitsu!$A$23:$A$53,2026年度!W26)&gt;0,"祝日","-")</f>
        <v>-</v>
      </c>
      <c r="X29" s="37" t="str">
        <f aca="false">IF(COUNTIF(syukujitsu!$A$23:$A$53,2026年度!X26)&gt;0,"祝日","-")</f>
        <v>-</v>
      </c>
      <c r="Y29" s="37" t="str">
        <f aca="false">IF(COUNTIF(syukujitsu!$A$23:$A$53,2026年度!Y26)&gt;0,"祝日","-")</f>
        <v>-</v>
      </c>
      <c r="Z29" s="37" t="str">
        <f aca="false">IF(COUNTIF(syukujitsu!$A$23:$A$53,2026年度!Z26)&gt;0,"祝日","-")</f>
        <v>-</v>
      </c>
      <c r="AA29" s="37" t="str">
        <f aca="false">IF(COUNTIF(syukujitsu!$A$23:$A$53,2026年度!AA26)&gt;0,"祝日","-")</f>
        <v>-</v>
      </c>
      <c r="AB29" s="37" t="str">
        <f aca="false">IF(COUNTIF(syukujitsu!$A$23:$A$53,2026年度!AB26)&gt;0,"祝日","-")</f>
        <v>-</v>
      </c>
      <c r="AC29" s="37" t="str">
        <f aca="false">IF(COUNTIF(syukujitsu!$A$23:$A$53,2026年度!AC26)&gt;0,"祝日","-")</f>
        <v>-</v>
      </c>
      <c r="AD29" s="37" t="str">
        <f aca="false">IF(COUNTIF(syukujitsu!$A$23:$A$53,2026年度!AD26)&gt;0,"祝日","-")</f>
        <v>-</v>
      </c>
      <c r="AE29" s="37" t="str">
        <f aca="false">IF(COUNTIF(syukujitsu!$A$23:$A$53,2026年度!AE26)&gt;0,"祝日","-")</f>
        <v>-</v>
      </c>
      <c r="AF29" s="56" t="str">
        <f aca="false">IF(COUNTIF(syukujitsu!$A$23:$A$53,2026年度!AF26)&gt;0,"祝日","-")</f>
        <v>-</v>
      </c>
      <c r="AH29" s="34" t="s">
        <v>18</v>
      </c>
      <c r="AI29" s="39" t="str">
        <f aca="false">IFERROR(ROUND(AI28/AI27*100,1),"-")</f>
        <v>-</v>
      </c>
    </row>
    <row r="30" customFormat="false" ht="19.5" hidden="false" customHeight="false" outlineLevel="0" collapsed="false">
      <c r="A30" s="40" t="s">
        <v>11</v>
      </c>
      <c r="B30" s="41" t="str">
        <f aca="false">IF(B26&lt;$B$2,"×",IF(B26&gt;$H$2,"×",IF(B28="土","休",IF(B28="日","休","○"))))</f>
        <v>×</v>
      </c>
      <c r="C30" s="42" t="str">
        <f aca="false">IF(C26&lt;$B$2,"×",IF(C26&gt;$H$2,"×",IF(C28="土","休",IF(C28="日","休","○"))))</f>
        <v>×</v>
      </c>
      <c r="D30" s="42" t="str">
        <f aca="false">IF(D26&lt;$B$2,"×",IF(D26&gt;$H$2,"×",IF(D28="土","休",IF(D28="日","休","○"))))</f>
        <v>×</v>
      </c>
      <c r="E30" s="42" t="str">
        <f aca="false">IF(E26&lt;$B$2,"×",IF(E26&gt;$H$2,"×",IF(E28="土","休",IF(E28="日","休","○"))))</f>
        <v>×</v>
      </c>
      <c r="F30" s="42" t="str">
        <f aca="false">IF(F26&lt;$B$2,"×",IF(F26&gt;$H$2,"×",IF(F28="土","休",IF(F28="日","休","○"))))</f>
        <v>×</v>
      </c>
      <c r="G30" s="42" t="str">
        <f aca="false">IF(G26&lt;$B$2,"×",IF(G26&gt;$H$2,"×",IF(G28="土","休",IF(G28="日","休","○"))))</f>
        <v>×</v>
      </c>
      <c r="H30" s="42" t="str">
        <f aca="false">IF(H26&lt;$B$2,"×",IF(H26&gt;$H$2,"×",IF(H28="土","休",IF(H28="日","休","○"))))</f>
        <v>×</v>
      </c>
      <c r="I30" s="42" t="str">
        <f aca="false">IF(I26&lt;$B$2,"×",IF(I26&gt;$H$2,"×",IF(I28="土","休",IF(I28="日","休","○"))))</f>
        <v>×</v>
      </c>
      <c r="J30" s="42" t="str">
        <f aca="false">IF(J26&lt;$B$2,"×",IF(J26&gt;$H$2,"×",IF(J28="土","休",IF(J28="日","休","○"))))</f>
        <v>×</v>
      </c>
      <c r="K30" s="42" t="str">
        <f aca="false">IF(K26&lt;$B$2,"×",IF(K26&gt;$H$2,"×",IF(K28="土","休",IF(K28="日","休","○"))))</f>
        <v>×</v>
      </c>
      <c r="L30" s="42" t="str">
        <f aca="false">IF(L26&lt;$B$2,"×",IF(L26&gt;$H$2,"×",IF(L28="土","休",IF(L28="日","休","○"))))</f>
        <v>×</v>
      </c>
      <c r="M30" s="42" t="str">
        <f aca="false">IF(M26&lt;$B$2,"×",IF(M26&gt;$H$2,"×",IF(M28="土","休",IF(M28="日","休","○"))))</f>
        <v>×</v>
      </c>
      <c r="N30" s="42" t="str">
        <f aca="false">IF(N26&lt;$B$2,"×",IF(N26&gt;$H$2,"×",IF(N28="土","休",IF(N28="日","休","○"))))</f>
        <v>×</v>
      </c>
      <c r="O30" s="42" t="str">
        <f aca="false">IF(O26&lt;$B$2,"×",IF(O26&gt;$H$2,"×",IF(O28="土","休",IF(O28="日","休","○"))))</f>
        <v>×</v>
      </c>
      <c r="P30" s="42" t="str">
        <f aca="false">IF(P26&lt;$B$2,"×",IF(P26&gt;$H$2,"×",IF(P28="土","休",IF(P28="日","休","○"))))</f>
        <v>×</v>
      </c>
      <c r="Q30" s="42" t="str">
        <f aca="false">IF(Q26&lt;$B$2,"×",IF(Q26&gt;$H$2,"×",IF(Q28="土","休",IF(Q28="日","休","○"))))</f>
        <v>×</v>
      </c>
      <c r="R30" s="42" t="str">
        <f aca="false">IF(R26&lt;$B$2,"×",IF(R26&gt;$H$2,"×",IF(R28="土","休",IF(R28="日","休","○"))))</f>
        <v>×</v>
      </c>
      <c r="S30" s="42" t="str">
        <f aca="false">IF(S26&lt;$B$2,"×",IF(S26&gt;$H$2,"×",IF(S28="土","休",IF(S28="日","休","○"))))</f>
        <v>×</v>
      </c>
      <c r="T30" s="42" t="str">
        <f aca="false">IF(T26&lt;$B$2,"×",IF(T26&gt;$H$2,"×",IF(T28="土","休",IF(T28="日","休","○"))))</f>
        <v>×</v>
      </c>
      <c r="U30" s="42" t="str">
        <f aca="false">IF(U26&lt;$B$2,"×",IF(U26&gt;$H$2,"×",IF(U28="土","休",IF(U28="日","休","○"))))</f>
        <v>×</v>
      </c>
      <c r="V30" s="42" t="str">
        <f aca="false">IF(V26&lt;$B$2,"×",IF(V26&gt;$H$2,"×",IF(V28="土","休",IF(V28="日","休","○"))))</f>
        <v>×</v>
      </c>
      <c r="W30" s="42" t="str">
        <f aca="false">IF(W26&lt;$B$2,"×",IF(W26&gt;$H$2,"×",IF(W28="土","休",IF(W28="日","休","○"))))</f>
        <v>×</v>
      </c>
      <c r="X30" s="42" t="str">
        <f aca="false">IF(X26&lt;$B$2,"×",IF(X26&gt;$H$2,"×",IF(X28="土","休",IF(X28="日","休","○"))))</f>
        <v>×</v>
      </c>
      <c r="Y30" s="42" t="str">
        <f aca="false">IF(Y26&lt;$B$2,"×",IF(Y26&gt;$H$2,"×",IF(Y28="土","休",IF(Y28="日","休","○"))))</f>
        <v>×</v>
      </c>
      <c r="Z30" s="42" t="str">
        <f aca="false">IF(Z26&lt;$B$2,"×",IF(Z26&gt;$H$2,"×",IF(Z28="土","休",IF(Z28="日","休","○"))))</f>
        <v>×</v>
      </c>
      <c r="AA30" s="42" t="str">
        <f aca="false">IF(AA26&lt;$B$2,"×",IF(AA26&gt;$H$2,"×",IF(AA28="土","休",IF(AA28="日","休","○"))))</f>
        <v>×</v>
      </c>
      <c r="AB30" s="42" t="str">
        <f aca="false">IF(AB26&lt;$B$2,"×",IF(AB26&gt;$H$2,"×",IF(AB28="土","休",IF(AB28="日","休","○"))))</f>
        <v>×</v>
      </c>
      <c r="AC30" s="42" t="str">
        <f aca="false">IF(AC26&lt;$B$2,"×",IF(AC26&gt;$H$2,"×",IF(AC28="土","休",IF(AC28="日","休","○"))))</f>
        <v>×</v>
      </c>
      <c r="AD30" s="42" t="str">
        <f aca="false">IF(AD26&lt;$B$2,"×",IF(AD26&gt;$H$2,"×",IF(AD28="土","休",IF(AD28="日","休","○"))))</f>
        <v>×</v>
      </c>
      <c r="AE30" s="42" t="str">
        <f aca="false">IF(AE26&lt;$B$2,"×",IF(AE26&gt;$H$2,"×",IF(AE28="土","休",IF(AE28="日","休","○"))))</f>
        <v>×</v>
      </c>
      <c r="AF30" s="57" t="str">
        <f aca="false">IF(AF26&lt;$B$2,"×",IF(AF26&gt;$H$2,"×",IF(AF28="土","休",IF(AF28="日","休","○"))))</f>
        <v>×</v>
      </c>
      <c r="AH30" s="34" t="s">
        <v>19</v>
      </c>
      <c r="AI30" s="35" t="n">
        <f aca="false">COUNTIF(B31:AF31,"休")</f>
        <v>0</v>
      </c>
    </row>
    <row r="31" customFormat="false" ht="19.5" hidden="false" customHeight="false" outlineLevel="0" collapsed="false">
      <c r="A31" s="44" t="s">
        <v>20</v>
      </c>
      <c r="B31" s="58" t="str">
        <f aca="false">IF(B30="×","-","")</f>
        <v>-</v>
      </c>
      <c r="C31" s="18" t="str">
        <f aca="false">IF(C30="×","-","")</f>
        <v>-</v>
      </c>
      <c r="D31" s="18" t="str">
        <f aca="false">IF(D30="×","-","")</f>
        <v>-</v>
      </c>
      <c r="E31" s="18" t="str">
        <f aca="false">IF(E30="×","-","")</f>
        <v>-</v>
      </c>
      <c r="F31" s="18" t="str">
        <f aca="false">IF(F30="×","-","")</f>
        <v>-</v>
      </c>
      <c r="G31" s="18" t="str">
        <f aca="false">IF(G30="×","-","")</f>
        <v>-</v>
      </c>
      <c r="H31" s="18" t="str">
        <f aca="false">IF(H30="×","-","")</f>
        <v>-</v>
      </c>
      <c r="I31" s="18" t="str">
        <f aca="false">IF(I30="×","-","")</f>
        <v>-</v>
      </c>
      <c r="J31" s="18" t="str">
        <f aca="false">IF(J30="×","-","")</f>
        <v>-</v>
      </c>
      <c r="K31" s="18" t="str">
        <f aca="false">IF(K30="×","-","")</f>
        <v>-</v>
      </c>
      <c r="L31" s="18" t="str">
        <f aca="false">IF(L30="×","-","")</f>
        <v>-</v>
      </c>
      <c r="M31" s="18" t="str">
        <f aca="false">IF(M30="×","-","")</f>
        <v>-</v>
      </c>
      <c r="N31" s="18" t="str">
        <f aca="false">IF(N30="×","-","")</f>
        <v>-</v>
      </c>
      <c r="O31" s="18" t="str">
        <f aca="false">IF(O30="×","-","")</f>
        <v>-</v>
      </c>
      <c r="P31" s="18" t="str">
        <f aca="false">IF(P30="×","-","")</f>
        <v>-</v>
      </c>
      <c r="Q31" s="18" t="str">
        <f aca="false">IF(Q30="×","-","")</f>
        <v>-</v>
      </c>
      <c r="R31" s="18" t="str">
        <f aca="false">IF(R30="×","-","")</f>
        <v>-</v>
      </c>
      <c r="S31" s="18" t="str">
        <f aca="false">IF(S30="×","-","")</f>
        <v>-</v>
      </c>
      <c r="T31" s="18" t="str">
        <f aca="false">IF(T30="×","-","")</f>
        <v>-</v>
      </c>
      <c r="U31" s="18" t="str">
        <f aca="false">IF(U30="×","-","")</f>
        <v>-</v>
      </c>
      <c r="V31" s="18" t="str">
        <f aca="false">IF(V30="×","-","")</f>
        <v>-</v>
      </c>
      <c r="W31" s="18" t="str">
        <f aca="false">IF(W30="×","-","")</f>
        <v>-</v>
      </c>
      <c r="X31" s="18" t="str">
        <f aca="false">IF(X30="×","-","")</f>
        <v>-</v>
      </c>
      <c r="Y31" s="18" t="str">
        <f aca="false">IF(Y30="×","-","")</f>
        <v>-</v>
      </c>
      <c r="Z31" s="18" t="str">
        <f aca="false">IF(Z30="×","-","")</f>
        <v>-</v>
      </c>
      <c r="AA31" s="18" t="str">
        <f aca="false">IF(AA30="×","-","")</f>
        <v>-</v>
      </c>
      <c r="AB31" s="18" t="str">
        <f aca="false">IF(AB30="×","-","")</f>
        <v>-</v>
      </c>
      <c r="AC31" s="18" t="str">
        <f aca="false">IF(AC30="×","-","")</f>
        <v>-</v>
      </c>
      <c r="AD31" s="18" t="str">
        <f aca="false">IF(AD30="×","-","")</f>
        <v>-</v>
      </c>
      <c r="AE31" s="18" t="str">
        <f aca="false">IF(AE30="×","-","")</f>
        <v>-</v>
      </c>
      <c r="AF31" s="59" t="str">
        <f aca="false">IF(AF30="×","-","")</f>
        <v>-</v>
      </c>
      <c r="AH31" s="45" t="s">
        <v>14</v>
      </c>
      <c r="AI31" s="46" t="str">
        <f aca="false">IFERROR(ROUND(AI30/AI27*100,1),"-")</f>
        <v>-</v>
      </c>
    </row>
    <row r="32" customFormat="false" ht="20.25" hidden="false" customHeight="false" outlineLevel="0" collapsed="false">
      <c r="A32" s="47" t="s">
        <v>21</v>
      </c>
      <c r="B32" s="60" t="str">
        <f aca="false">AB25</f>
        <v>-</v>
      </c>
      <c r="C32" s="60"/>
      <c r="D32" s="60"/>
      <c r="E32" s="49" t="str">
        <f aca="false">IF(COUNTIF(E30:K30,"×")=7,"-",IF(COUNTIF(E31:K31,"休")&gt;=COUNTIF(E30:K30,"休"),"OK","NG"))</f>
        <v>-</v>
      </c>
      <c r="F32" s="49"/>
      <c r="G32" s="49"/>
      <c r="H32" s="49"/>
      <c r="I32" s="49"/>
      <c r="J32" s="49"/>
      <c r="K32" s="49"/>
      <c r="L32" s="49" t="str">
        <f aca="false">IF(COUNTIF(L30:R30,"×")=7,"-",IF(COUNTIF(L31:R31,"休")&gt;=COUNTIF(L30:R30,"休"),"OK","NG"))</f>
        <v>-</v>
      </c>
      <c r="M32" s="49"/>
      <c r="N32" s="49"/>
      <c r="O32" s="49"/>
      <c r="P32" s="49"/>
      <c r="Q32" s="49"/>
      <c r="R32" s="49"/>
      <c r="S32" s="49" t="str">
        <f aca="false">IF(COUNTIF(S30:Y30,"×")=7,"-",IF(COUNTIF(S31:Y31,"休")&gt;=COUNTIF(S30:Y30,"休"),"OK","NG"))</f>
        <v>-</v>
      </c>
      <c r="T32" s="49"/>
      <c r="U32" s="49"/>
      <c r="V32" s="49"/>
      <c r="W32" s="49"/>
      <c r="X32" s="49"/>
      <c r="Y32" s="49"/>
      <c r="Z32" s="50" t="str">
        <f aca="false">IF(COUNTIF(Z30:AF30,"×")=7,"-",IF(COUNTIF(Z31:AF31,"休")&gt;=COUNTIF(Z30:AF30,"休"),"OK","NG"))</f>
        <v>-</v>
      </c>
      <c r="AA32" s="50"/>
      <c r="AB32" s="50"/>
      <c r="AC32" s="50"/>
      <c r="AD32" s="50"/>
      <c r="AE32" s="50"/>
      <c r="AF32" s="50"/>
      <c r="AH32" s="52" t="s">
        <v>22</v>
      </c>
      <c r="AI32" s="53" t="str">
        <f aca="false">IFERROR(IF(AI27=0,"-",IF(AI29&gt;=28.5,IF(AI31&gt;=28.5,"OK","NG"),IF(AI31&gt;=AI29,"OK","NG"))),"-")</f>
        <v>-</v>
      </c>
    </row>
    <row r="33" customFormat="false" ht="19.5" hidden="false" customHeight="false" outlineLevel="0" collapsed="false">
      <c r="A33" s="24"/>
      <c r="B33" s="25" t="n">
        <f aca="false">DATE($A$4,$A34,B34)</f>
        <v>46235</v>
      </c>
      <c r="C33" s="25" t="n">
        <f aca="false">DATE($A$4,$A34,C34)</f>
        <v>46236</v>
      </c>
      <c r="D33" s="25" t="n">
        <f aca="false">DATE($A$4,$A34,D34)</f>
        <v>46237</v>
      </c>
      <c r="E33" s="25" t="n">
        <f aca="false">DATE($A$4,$A34,E34)</f>
        <v>46238</v>
      </c>
      <c r="F33" s="25" t="n">
        <f aca="false">DATE($A$4,$A34,F34)</f>
        <v>46239</v>
      </c>
      <c r="G33" s="25" t="n">
        <f aca="false">DATE($A$4,$A34,G34)</f>
        <v>46240</v>
      </c>
      <c r="H33" s="25" t="n">
        <f aca="false">DATE($A$4,$A34,H34)</f>
        <v>46241</v>
      </c>
      <c r="I33" s="25" t="n">
        <f aca="false">DATE($A$4,$A34,I34)</f>
        <v>46242</v>
      </c>
      <c r="J33" s="25" t="n">
        <f aca="false">DATE($A$4,$A34,J34)</f>
        <v>46243</v>
      </c>
      <c r="K33" s="25" t="n">
        <f aca="false">DATE($A$4,$A34,K34)</f>
        <v>46244</v>
      </c>
      <c r="L33" s="25" t="n">
        <f aca="false">DATE($A$4,$A34,L34)</f>
        <v>46245</v>
      </c>
      <c r="M33" s="25" t="n">
        <f aca="false">DATE($A$4,$A34,M34)</f>
        <v>46246</v>
      </c>
      <c r="N33" s="25" t="n">
        <f aca="false">DATE($A$4,$A34,N34)</f>
        <v>46247</v>
      </c>
      <c r="O33" s="25" t="n">
        <f aca="false">DATE($A$4,$A34,O34)</f>
        <v>46248</v>
      </c>
      <c r="P33" s="25" t="n">
        <f aca="false">DATE($A$4,$A34,P34)</f>
        <v>46249</v>
      </c>
      <c r="Q33" s="25" t="n">
        <f aca="false">DATE($A$4,$A34,Q34)</f>
        <v>46250</v>
      </c>
      <c r="R33" s="25" t="n">
        <f aca="false">DATE($A$4,$A34,R34)</f>
        <v>46251</v>
      </c>
      <c r="S33" s="25" t="n">
        <f aca="false">DATE($A$4,$A34,S34)</f>
        <v>46252</v>
      </c>
      <c r="T33" s="25" t="n">
        <f aca="false">DATE($A$4,$A34,T34)</f>
        <v>46253</v>
      </c>
      <c r="U33" s="25" t="n">
        <f aca="false">DATE($A$4,$A34,U34)</f>
        <v>46254</v>
      </c>
      <c r="V33" s="25" t="n">
        <f aca="false">DATE($A$4,$A34,V34)</f>
        <v>46255</v>
      </c>
      <c r="W33" s="25" t="n">
        <f aca="false">DATE($A$4,$A34,W34)</f>
        <v>46256</v>
      </c>
      <c r="X33" s="25" t="n">
        <f aca="false">DATE($A$4,$A34,X34)</f>
        <v>46257</v>
      </c>
      <c r="Y33" s="25" t="n">
        <f aca="false">DATE($A$4,$A34,Y34)</f>
        <v>46258</v>
      </c>
      <c r="Z33" s="25" t="n">
        <f aca="false">DATE($A$4,$A34,Z34)</f>
        <v>46259</v>
      </c>
      <c r="AA33" s="25" t="n">
        <f aca="false">DATE($A$4,$A34,AA34)</f>
        <v>46260</v>
      </c>
      <c r="AB33" s="25" t="n">
        <f aca="false">DATE($A$4,$A34,AB34)</f>
        <v>46261</v>
      </c>
      <c r="AC33" s="25" t="n">
        <f aca="false">DATE($A$4,$A34,AC34)</f>
        <v>46262</v>
      </c>
      <c r="AD33" s="25" t="n">
        <f aca="false">DATE($A$4,$A34,AD34)</f>
        <v>46263</v>
      </c>
      <c r="AE33" s="25" t="n">
        <f aca="false">DATE($A$4,$A34,AE34)</f>
        <v>46264</v>
      </c>
      <c r="AF33" s="25" t="n">
        <f aca="false">DATE($A$4,$A34,AF34)</f>
        <v>46265</v>
      </c>
    </row>
    <row r="34" customFormat="false" ht="18.75" hidden="false" customHeight="false" outlineLevel="0" collapsed="false">
      <c r="A34" s="26" t="n">
        <v>8</v>
      </c>
      <c r="B34" s="27" t="n">
        <v>1</v>
      </c>
      <c r="C34" s="28" t="n">
        <v>2</v>
      </c>
      <c r="D34" s="28" t="n">
        <v>3</v>
      </c>
      <c r="E34" s="28" t="n">
        <v>4</v>
      </c>
      <c r="F34" s="28" t="n">
        <v>5</v>
      </c>
      <c r="G34" s="28" t="n">
        <v>6</v>
      </c>
      <c r="H34" s="28" t="n">
        <v>7</v>
      </c>
      <c r="I34" s="28" t="n">
        <v>8</v>
      </c>
      <c r="J34" s="28" t="n">
        <v>9</v>
      </c>
      <c r="K34" s="28" t="n">
        <v>10</v>
      </c>
      <c r="L34" s="28" t="n">
        <v>11</v>
      </c>
      <c r="M34" s="28" t="n">
        <v>12</v>
      </c>
      <c r="N34" s="28" t="n">
        <v>13</v>
      </c>
      <c r="O34" s="28" t="n">
        <v>14</v>
      </c>
      <c r="P34" s="28" t="n">
        <v>15</v>
      </c>
      <c r="Q34" s="28" t="n">
        <v>16</v>
      </c>
      <c r="R34" s="28" t="n">
        <v>17</v>
      </c>
      <c r="S34" s="28" t="n">
        <v>18</v>
      </c>
      <c r="T34" s="28" t="n">
        <v>19</v>
      </c>
      <c r="U34" s="28" t="n">
        <v>20</v>
      </c>
      <c r="V34" s="28" t="n">
        <v>21</v>
      </c>
      <c r="W34" s="28" t="n">
        <v>22</v>
      </c>
      <c r="X34" s="28" t="n">
        <v>23</v>
      </c>
      <c r="Y34" s="28" t="n">
        <v>24</v>
      </c>
      <c r="Z34" s="28" t="n">
        <v>25</v>
      </c>
      <c r="AA34" s="28" t="n">
        <v>26</v>
      </c>
      <c r="AB34" s="28" t="n">
        <v>27</v>
      </c>
      <c r="AC34" s="28" t="n">
        <v>28</v>
      </c>
      <c r="AD34" s="28" t="n">
        <v>29</v>
      </c>
      <c r="AE34" s="28" t="n">
        <v>30</v>
      </c>
      <c r="AF34" s="54" t="n">
        <v>31</v>
      </c>
      <c r="AH34" s="30" t="s">
        <v>11</v>
      </c>
      <c r="AI34" s="31" t="n">
        <f aca="false">COUNTIF(B37:AF37,"○")+AI35</f>
        <v>0</v>
      </c>
    </row>
    <row r="35" customFormat="false" ht="18.75" hidden="false" customHeight="false" outlineLevel="0" collapsed="false">
      <c r="A35" s="26"/>
      <c r="B35" s="32" t="str">
        <f aca="false">TEXT(B33,"aaa")</f>
        <v>土</v>
      </c>
      <c r="C35" s="20" t="str">
        <f aca="false">TEXT(C33,"aaa")</f>
        <v>日</v>
      </c>
      <c r="D35" s="20" t="str">
        <f aca="false">TEXT(D33,"aaa")</f>
        <v>月</v>
      </c>
      <c r="E35" s="20" t="str">
        <f aca="false">TEXT(E33,"aaa")</f>
        <v>火</v>
      </c>
      <c r="F35" s="20" t="str">
        <f aca="false">TEXT(F33,"aaa")</f>
        <v>水</v>
      </c>
      <c r="G35" s="20" t="str">
        <f aca="false">TEXT(G33,"aaa")</f>
        <v>木</v>
      </c>
      <c r="H35" s="20" t="str">
        <f aca="false">TEXT(H33,"aaa")</f>
        <v>金</v>
      </c>
      <c r="I35" s="20" t="str">
        <f aca="false">TEXT(I33,"aaa")</f>
        <v>土</v>
      </c>
      <c r="J35" s="20" t="str">
        <f aca="false">TEXT(J33,"aaa")</f>
        <v>日</v>
      </c>
      <c r="K35" s="20" t="str">
        <f aca="false">TEXT(K33,"aaa")</f>
        <v>月</v>
      </c>
      <c r="L35" s="20" t="str">
        <f aca="false">TEXT(L33,"aaa")</f>
        <v>火</v>
      </c>
      <c r="M35" s="20" t="str">
        <f aca="false">TEXT(M33,"aaa")</f>
        <v>水</v>
      </c>
      <c r="N35" s="20" t="str">
        <f aca="false">TEXT(N33,"aaa")</f>
        <v>木</v>
      </c>
      <c r="O35" s="20" t="str">
        <f aca="false">TEXT(O33,"aaa")</f>
        <v>金</v>
      </c>
      <c r="P35" s="20" t="str">
        <f aca="false">TEXT(P33,"aaa")</f>
        <v>土</v>
      </c>
      <c r="Q35" s="20" t="str">
        <f aca="false">TEXT(Q33,"aaa")</f>
        <v>日</v>
      </c>
      <c r="R35" s="20" t="str">
        <f aca="false">TEXT(R33,"aaa")</f>
        <v>月</v>
      </c>
      <c r="S35" s="20" t="str">
        <f aca="false">TEXT(S33,"aaa")</f>
        <v>火</v>
      </c>
      <c r="T35" s="20" t="str">
        <f aca="false">TEXT(T33,"aaa")</f>
        <v>水</v>
      </c>
      <c r="U35" s="20" t="str">
        <f aca="false">TEXT(U33,"aaa")</f>
        <v>木</v>
      </c>
      <c r="V35" s="20" t="str">
        <f aca="false">TEXT(V33,"aaa")</f>
        <v>金</v>
      </c>
      <c r="W35" s="20" t="str">
        <f aca="false">TEXT(W33,"aaa")</f>
        <v>土</v>
      </c>
      <c r="X35" s="20" t="str">
        <f aca="false">TEXT(X33,"aaa")</f>
        <v>日</v>
      </c>
      <c r="Y35" s="20" t="str">
        <f aca="false">TEXT(Y33,"aaa")</f>
        <v>月</v>
      </c>
      <c r="Z35" s="20" t="str">
        <f aca="false">TEXT(Z33,"aaa")</f>
        <v>火</v>
      </c>
      <c r="AA35" s="20" t="str">
        <f aca="false">TEXT(AA33,"aaa")</f>
        <v>水</v>
      </c>
      <c r="AB35" s="20" t="str">
        <f aca="false">TEXT(AB33,"aaa")</f>
        <v>木</v>
      </c>
      <c r="AC35" s="20" t="str">
        <f aca="false">TEXT(AC33,"aaa")</f>
        <v>金</v>
      </c>
      <c r="AD35" s="20" t="str">
        <f aca="false">TEXT(AD33,"aaa")</f>
        <v>土</v>
      </c>
      <c r="AE35" s="20" t="str">
        <f aca="false">TEXT(AE33,"aaa")</f>
        <v>日</v>
      </c>
      <c r="AF35" s="55" t="str">
        <f aca="false">TEXT(AF33,"aaa")</f>
        <v>月</v>
      </c>
      <c r="AH35" s="34" t="s">
        <v>17</v>
      </c>
      <c r="AI35" s="35" t="n">
        <f aca="false">COUNTIF(B37:AF37,"休")</f>
        <v>0</v>
      </c>
    </row>
    <row r="36" customFormat="false" ht="19.5" hidden="false" customHeight="false" outlineLevel="0" collapsed="false">
      <c r="A36" s="26"/>
      <c r="B36" s="36" t="str">
        <f aca="false">IF(COUNTIF(syukujitsu!$A$23:$A$53,2026年度!B33)&gt;0,"祝日","-")</f>
        <v>-</v>
      </c>
      <c r="C36" s="37" t="str">
        <f aca="false">IF(COUNTIF(syukujitsu!$A$23:$A$53,2026年度!C33)&gt;0,"祝日","-")</f>
        <v>-</v>
      </c>
      <c r="D36" s="37" t="str">
        <f aca="false">IF(COUNTIF(syukujitsu!$A$23:$A$53,2026年度!D33)&gt;0,"祝日","-")</f>
        <v>-</v>
      </c>
      <c r="E36" s="37" t="str">
        <f aca="false">IF(COUNTIF(syukujitsu!$A$23:$A$53,2026年度!E33)&gt;0,"祝日","-")</f>
        <v>-</v>
      </c>
      <c r="F36" s="37" t="str">
        <f aca="false">IF(COUNTIF(syukujitsu!$A$23:$A$53,2026年度!F33)&gt;0,"祝日","-")</f>
        <v>-</v>
      </c>
      <c r="G36" s="37" t="str">
        <f aca="false">IF(COUNTIF(syukujitsu!$A$23:$A$53,2026年度!G33)&gt;0,"祝日","-")</f>
        <v>-</v>
      </c>
      <c r="H36" s="37" t="str">
        <f aca="false">IF(COUNTIF(syukujitsu!$A$23:$A$53,2026年度!H33)&gt;0,"祝日","-")</f>
        <v>-</v>
      </c>
      <c r="I36" s="37" t="str">
        <f aca="false">IF(COUNTIF(syukujitsu!$A$23:$A$53,2026年度!I33)&gt;0,"祝日","-")</f>
        <v>-</v>
      </c>
      <c r="J36" s="37" t="str">
        <f aca="false">IF(COUNTIF(syukujitsu!$A$23:$A$53,2026年度!J33)&gt;0,"祝日","-")</f>
        <v>-</v>
      </c>
      <c r="K36" s="37" t="str">
        <f aca="false">IF(COUNTIF(syukujitsu!$A$23:$A$53,2026年度!K33)&gt;0,"祝日","-")</f>
        <v>-</v>
      </c>
      <c r="L36" s="37" t="str">
        <f aca="false">IF(COUNTIF(syukujitsu!$A$23:$A$53,2026年度!L33)&gt;0,"祝日","-")</f>
        <v>祝日</v>
      </c>
      <c r="M36" s="37" t="str">
        <f aca="false">IF(COUNTIF(syukujitsu!$A$23:$A$53,2026年度!M33)&gt;0,"祝日","-")</f>
        <v>-</v>
      </c>
      <c r="N36" s="37" t="s">
        <v>23</v>
      </c>
      <c r="O36" s="37" t="s">
        <v>23</v>
      </c>
      <c r="P36" s="37" t="s">
        <v>23</v>
      </c>
      <c r="Q36" s="37" t="str">
        <f aca="false">IF(COUNTIF(syukujitsu!$A$23:$A$53,2026年度!Q33)&gt;0,"祝日","-")</f>
        <v>-</v>
      </c>
      <c r="R36" s="37" t="str">
        <f aca="false">IF(COUNTIF(syukujitsu!$A$23:$A$53,2026年度!R33)&gt;0,"祝日","-")</f>
        <v>-</v>
      </c>
      <c r="S36" s="37" t="str">
        <f aca="false">IF(COUNTIF(syukujitsu!$A$23:$A$53,2026年度!S33)&gt;0,"祝日","-")</f>
        <v>-</v>
      </c>
      <c r="T36" s="37" t="str">
        <f aca="false">IF(COUNTIF(syukujitsu!$A$23:$A$53,2026年度!T33)&gt;0,"祝日","-")</f>
        <v>-</v>
      </c>
      <c r="U36" s="37" t="str">
        <f aca="false">IF(COUNTIF(syukujitsu!$A$23:$A$53,2026年度!U33)&gt;0,"祝日","-")</f>
        <v>-</v>
      </c>
      <c r="V36" s="37" t="str">
        <f aca="false">IF(COUNTIF(syukujitsu!$A$23:$A$53,2026年度!V33)&gt;0,"祝日","-")</f>
        <v>-</v>
      </c>
      <c r="W36" s="37" t="str">
        <f aca="false">IF(COUNTIF(syukujitsu!$A$23:$A$53,2026年度!W33)&gt;0,"祝日","-")</f>
        <v>-</v>
      </c>
      <c r="X36" s="37" t="str">
        <f aca="false">IF(COUNTIF(syukujitsu!$A$23:$A$53,2026年度!X33)&gt;0,"祝日","-")</f>
        <v>-</v>
      </c>
      <c r="Y36" s="37" t="str">
        <f aca="false">IF(COUNTIF(syukujitsu!$A$23:$A$53,2026年度!Y33)&gt;0,"祝日","-")</f>
        <v>-</v>
      </c>
      <c r="Z36" s="37" t="str">
        <f aca="false">IF(COUNTIF(syukujitsu!$A$23:$A$53,2026年度!Z33)&gt;0,"祝日","-")</f>
        <v>-</v>
      </c>
      <c r="AA36" s="37" t="str">
        <f aca="false">IF(COUNTIF(syukujitsu!$A$23:$A$53,2026年度!AA33)&gt;0,"祝日","-")</f>
        <v>-</v>
      </c>
      <c r="AB36" s="37" t="str">
        <f aca="false">IF(COUNTIF(syukujitsu!$A$23:$A$53,2026年度!AB33)&gt;0,"祝日","-")</f>
        <v>-</v>
      </c>
      <c r="AC36" s="37" t="str">
        <f aca="false">IF(COUNTIF(syukujitsu!$A$23:$A$53,2026年度!AC33)&gt;0,"祝日","-")</f>
        <v>-</v>
      </c>
      <c r="AD36" s="37" t="str">
        <f aca="false">IF(COUNTIF(syukujitsu!$A$23:$A$53,2026年度!AD33)&gt;0,"祝日","-")</f>
        <v>-</v>
      </c>
      <c r="AE36" s="37" t="str">
        <f aca="false">IF(COUNTIF(syukujitsu!$A$23:$A$53,2026年度!AE33)&gt;0,"祝日","-")</f>
        <v>-</v>
      </c>
      <c r="AF36" s="56" t="str">
        <f aca="false">IF(COUNTIF(syukujitsu!$A$23:$A$53,2026年度!AF33)&gt;0,"祝日","-")</f>
        <v>-</v>
      </c>
      <c r="AH36" s="34" t="s">
        <v>18</v>
      </c>
      <c r="AI36" s="39" t="str">
        <f aca="false">IFERROR(ROUND(AI35/AI34*100,1),"-")</f>
        <v>-</v>
      </c>
    </row>
    <row r="37" customFormat="false" ht="19.5" hidden="false" customHeight="false" outlineLevel="0" collapsed="false">
      <c r="A37" s="40" t="s">
        <v>11</v>
      </c>
      <c r="B37" s="41" t="str">
        <f aca="false">IF(B33&lt;$B$2,"×",IF(B33&gt;$H$2,"×",IF(B35="土","休",IF(B35="日","休","○"))))</f>
        <v>×</v>
      </c>
      <c r="C37" s="42" t="str">
        <f aca="false">IF(C33&lt;$B$2,"×",IF(C33&gt;$H$2,"×",IF(C35="土","休",IF(C35="日","休","○"))))</f>
        <v>×</v>
      </c>
      <c r="D37" s="42" t="str">
        <f aca="false">IF(D33&lt;$B$2,"×",IF(D33&gt;$H$2,"×",IF(D35="土","休",IF(D35="日","休","○"))))</f>
        <v>×</v>
      </c>
      <c r="E37" s="42" t="str">
        <f aca="false">IF(E33&lt;$B$2,"×",IF(E33&gt;$H$2,"×",IF(E35="土","休",IF(E35="日","休","○"))))</f>
        <v>×</v>
      </c>
      <c r="F37" s="42" t="str">
        <f aca="false">IF(F33&lt;$B$2,"×",IF(F33&gt;$H$2,"×",IF(F35="土","休",IF(F35="日","休","○"))))</f>
        <v>×</v>
      </c>
      <c r="G37" s="42" t="str">
        <f aca="false">IF(G33&lt;$B$2,"×",IF(G33&gt;$H$2,"×",IF(G35="土","休",IF(G35="日","休","○"))))</f>
        <v>×</v>
      </c>
      <c r="H37" s="42" t="str">
        <f aca="false">IF(H33&lt;$B$2,"×",IF(H33&gt;$H$2,"×",IF(H35="土","休",IF(H35="日","休","○"))))</f>
        <v>×</v>
      </c>
      <c r="I37" s="42" t="str">
        <f aca="false">IF(I33&lt;$B$2,"×",IF(I33&gt;$H$2,"×",IF(I35="土","休",IF(I35="日","休","○"))))</f>
        <v>×</v>
      </c>
      <c r="J37" s="42" t="str">
        <f aca="false">IF(J33&lt;$B$2,"×",IF(J33&gt;$H$2,"×",IF(J35="土","休",IF(J35="日","休","○"))))</f>
        <v>×</v>
      </c>
      <c r="K37" s="42" t="str">
        <f aca="false">IF(K33&lt;$B$2,"×",IF(K33&gt;$H$2,"×",IF(K35="土","休",IF(K35="日","休","○"))))</f>
        <v>×</v>
      </c>
      <c r="L37" s="42" t="str">
        <f aca="false">IF(L33&lt;$B$2,"×",IF(L33&gt;$H$2,"×",IF(L35="土","休",IF(L35="日","休","○"))))</f>
        <v>×</v>
      </c>
      <c r="M37" s="42" t="str">
        <f aca="false">IF(M33&lt;$B$2,"×",IF(M33&gt;$H$2,"×",IF(M35="土","休",IF(M35="日","休","○"))))</f>
        <v>×</v>
      </c>
      <c r="N37" s="42" t="s">
        <v>24</v>
      </c>
      <c r="O37" s="42" t="s">
        <v>24</v>
      </c>
      <c r="P37" s="42" t="s">
        <v>24</v>
      </c>
      <c r="Q37" s="42" t="str">
        <f aca="false">IF(Q33&lt;$B$2,"×",IF(Q33&gt;$H$2,"×",IF(Q35="土","休",IF(Q35="日","休","○"))))</f>
        <v>×</v>
      </c>
      <c r="R37" s="42" t="str">
        <f aca="false">IF(R33&lt;$B$2,"×",IF(R33&gt;$H$2,"×",IF(R35="土","休",IF(R35="日","休","○"))))</f>
        <v>×</v>
      </c>
      <c r="S37" s="42" t="str">
        <f aca="false">IF(S33&lt;$B$2,"×",IF(S33&gt;$H$2,"×",IF(S35="土","休",IF(S35="日","休","○"))))</f>
        <v>×</v>
      </c>
      <c r="T37" s="42" t="str">
        <f aca="false">IF(T33&lt;$B$2,"×",IF(T33&gt;$H$2,"×",IF(T35="土","休",IF(T35="日","休","○"))))</f>
        <v>×</v>
      </c>
      <c r="U37" s="42" t="str">
        <f aca="false">IF(U33&lt;$B$2,"×",IF(U33&gt;$H$2,"×",IF(U35="土","休",IF(U35="日","休","○"))))</f>
        <v>×</v>
      </c>
      <c r="V37" s="42" t="str">
        <f aca="false">IF(V33&lt;$B$2,"×",IF(V33&gt;$H$2,"×",IF(V35="土","休",IF(V35="日","休","○"))))</f>
        <v>×</v>
      </c>
      <c r="W37" s="42" t="str">
        <f aca="false">IF(W33&lt;$B$2,"×",IF(W33&gt;$H$2,"×",IF(W35="土","休",IF(W35="日","休","○"))))</f>
        <v>×</v>
      </c>
      <c r="X37" s="42" t="str">
        <f aca="false">IF(X33&lt;$B$2,"×",IF(X33&gt;$H$2,"×",IF(X35="土","休",IF(X35="日","休","○"))))</f>
        <v>×</v>
      </c>
      <c r="Y37" s="42" t="str">
        <f aca="false">IF(Y33&lt;$B$2,"×",IF(Y33&gt;$H$2,"×",IF(Y35="土","休",IF(Y35="日","休","○"))))</f>
        <v>×</v>
      </c>
      <c r="Z37" s="42" t="str">
        <f aca="false">IF(Z33&lt;$B$2,"×",IF(Z33&gt;$H$2,"×",IF(Z35="土","休",IF(Z35="日","休","○"))))</f>
        <v>×</v>
      </c>
      <c r="AA37" s="42" t="str">
        <f aca="false">IF(AA33&lt;$B$2,"×",IF(AA33&gt;$H$2,"×",IF(AA35="土","休",IF(AA35="日","休","○"))))</f>
        <v>×</v>
      </c>
      <c r="AB37" s="42" t="str">
        <f aca="false">IF(AB33&lt;$B$2,"×",IF(AB33&gt;$H$2,"×",IF(AB35="土","休",IF(AB35="日","休","○"))))</f>
        <v>×</v>
      </c>
      <c r="AC37" s="42" t="str">
        <f aca="false">IF(AC33&lt;$B$2,"×",IF(AC33&gt;$H$2,"×",IF(AC35="土","休",IF(AC35="日","休","○"))))</f>
        <v>×</v>
      </c>
      <c r="AD37" s="42" t="str">
        <f aca="false">IF(AD33&lt;$B$2,"×",IF(AD33&gt;$H$2,"×",IF(AD35="土","休",IF(AD35="日","休","○"))))</f>
        <v>×</v>
      </c>
      <c r="AE37" s="42" t="str">
        <f aca="false">IF(AE33&lt;$B$2,"×",IF(AE33&gt;$H$2,"×",IF(AE35="土","休",IF(AE35="日","休","○"))))</f>
        <v>×</v>
      </c>
      <c r="AF37" s="57" t="str">
        <f aca="false">IF(AF33&lt;$B$2,"×",IF(AF33&gt;$H$2,"×",IF(AF35="土","休",IF(AF35="日","休","○"))))</f>
        <v>×</v>
      </c>
      <c r="AH37" s="34" t="s">
        <v>19</v>
      </c>
      <c r="AI37" s="35" t="n">
        <f aca="false">COUNTIF(B38:AF38,"休")</f>
        <v>0</v>
      </c>
    </row>
    <row r="38" customFormat="false" ht="19.5" hidden="false" customHeight="false" outlineLevel="0" collapsed="false">
      <c r="A38" s="44" t="s">
        <v>20</v>
      </c>
      <c r="B38" s="58" t="str">
        <f aca="false">IF(B37="×","-","")</f>
        <v>-</v>
      </c>
      <c r="C38" s="18" t="str">
        <f aca="false">IF(C37="×","-","")</f>
        <v>-</v>
      </c>
      <c r="D38" s="18" t="str">
        <f aca="false">IF(D37="×","-","")</f>
        <v>-</v>
      </c>
      <c r="E38" s="18" t="str">
        <f aca="false">IF(E37="×","-","")</f>
        <v>-</v>
      </c>
      <c r="F38" s="18" t="str">
        <f aca="false">IF(F37="×","-","")</f>
        <v>-</v>
      </c>
      <c r="G38" s="18" t="str">
        <f aca="false">IF(G37="×","-","")</f>
        <v>-</v>
      </c>
      <c r="H38" s="18" t="str">
        <f aca="false">IF(H37="×","-","")</f>
        <v>-</v>
      </c>
      <c r="I38" s="18" t="str">
        <f aca="false">IF(I37="×","-","")</f>
        <v>-</v>
      </c>
      <c r="J38" s="18" t="str">
        <f aca="false">IF(J37="×","-","")</f>
        <v>-</v>
      </c>
      <c r="K38" s="18" t="str">
        <f aca="false">IF(K37="×","-","")</f>
        <v>-</v>
      </c>
      <c r="L38" s="18" t="str">
        <f aca="false">IF(L37="×","-","")</f>
        <v>-</v>
      </c>
      <c r="M38" s="18" t="str">
        <f aca="false">IF(M37="×","-","")</f>
        <v>-</v>
      </c>
      <c r="N38" s="18" t="str">
        <f aca="false">IF(N37="×","-","")</f>
        <v>-</v>
      </c>
      <c r="O38" s="18" t="str">
        <f aca="false">IF(O37="×","-","")</f>
        <v>-</v>
      </c>
      <c r="P38" s="18" t="str">
        <f aca="false">IF(P37="×","-","")</f>
        <v>-</v>
      </c>
      <c r="Q38" s="18" t="str">
        <f aca="false">IF(Q37="×","-","")</f>
        <v>-</v>
      </c>
      <c r="R38" s="18" t="str">
        <f aca="false">IF(R37="×","-","")</f>
        <v>-</v>
      </c>
      <c r="S38" s="18" t="str">
        <f aca="false">IF(S37="×","-","")</f>
        <v>-</v>
      </c>
      <c r="T38" s="18" t="str">
        <f aca="false">IF(T37="×","-","")</f>
        <v>-</v>
      </c>
      <c r="U38" s="18" t="str">
        <f aca="false">IF(U37="×","-","")</f>
        <v>-</v>
      </c>
      <c r="V38" s="18" t="str">
        <f aca="false">IF(V37="×","-","")</f>
        <v>-</v>
      </c>
      <c r="W38" s="18" t="str">
        <f aca="false">IF(W37="×","-","")</f>
        <v>-</v>
      </c>
      <c r="X38" s="18" t="str">
        <f aca="false">IF(X37="×","-","")</f>
        <v>-</v>
      </c>
      <c r="Y38" s="18" t="str">
        <f aca="false">IF(Y37="×","-","")</f>
        <v>-</v>
      </c>
      <c r="Z38" s="18" t="str">
        <f aca="false">IF(Z37="×","-","")</f>
        <v>-</v>
      </c>
      <c r="AA38" s="18" t="str">
        <f aca="false">IF(AA37="×","-","")</f>
        <v>-</v>
      </c>
      <c r="AB38" s="18" t="str">
        <f aca="false">IF(AB37="×","-","")</f>
        <v>-</v>
      </c>
      <c r="AC38" s="18" t="str">
        <f aca="false">IF(AC37="×","-","")</f>
        <v>-</v>
      </c>
      <c r="AD38" s="18" t="str">
        <f aca="false">IF(AD37="×","-","")</f>
        <v>-</v>
      </c>
      <c r="AE38" s="18" t="str">
        <f aca="false">IF(AE37="×","-","")</f>
        <v>-</v>
      </c>
      <c r="AF38" s="59" t="str">
        <f aca="false">IF(AF37="×","-","")</f>
        <v>-</v>
      </c>
      <c r="AH38" s="45" t="s">
        <v>14</v>
      </c>
      <c r="AI38" s="46" t="str">
        <f aca="false">IFERROR(ROUND(AI37/AI34*100,1),"-")</f>
        <v>-</v>
      </c>
    </row>
    <row r="39" customFormat="false" ht="20.25" hidden="false" customHeight="false" outlineLevel="0" collapsed="false">
      <c r="A39" s="47" t="s">
        <v>21</v>
      </c>
      <c r="B39" s="49" t="str">
        <f aca="false">IF(COUNTIF(B37:H37,"×")=7,"-",IF(COUNTIF(B38:H38,"休")&gt;=COUNTIF(B37:H37,"休"),"OK","NG"))</f>
        <v>-</v>
      </c>
      <c r="C39" s="49"/>
      <c r="D39" s="49"/>
      <c r="E39" s="49"/>
      <c r="F39" s="49"/>
      <c r="G39" s="49"/>
      <c r="H39" s="49"/>
      <c r="I39" s="49" t="str">
        <f aca="false">IF(COUNTIF(I37:O37,"×")=7,"-",IF(COUNTIF(I38:O38,"休")&gt;=COUNTIF(I37:O37,"休"),"OK","NG"))</f>
        <v>-</v>
      </c>
      <c r="J39" s="49"/>
      <c r="K39" s="49"/>
      <c r="L39" s="49"/>
      <c r="M39" s="49"/>
      <c r="N39" s="49"/>
      <c r="O39" s="49"/>
      <c r="P39" s="49" t="str">
        <f aca="false">IF(COUNTIF(P37:V37,"×")=7,"-",IF(COUNTIF(P38:V38,"休")&gt;=COUNTIF(P37:V37,"休"),"OK","NG"))</f>
        <v>-</v>
      </c>
      <c r="Q39" s="49"/>
      <c r="R39" s="49"/>
      <c r="S39" s="49"/>
      <c r="T39" s="49"/>
      <c r="U39" s="49"/>
      <c r="V39" s="49"/>
      <c r="W39" s="49" t="str">
        <f aca="false">IF(COUNTIF(W37:AC37,"×")=7,"-",IF(COUNTIF(W38:AC38,"休")&gt;=COUNTIF(W37:AC37,"休"),"OK","NG"))</f>
        <v>-</v>
      </c>
      <c r="X39" s="49"/>
      <c r="Y39" s="49"/>
      <c r="Z39" s="49"/>
      <c r="AA39" s="49"/>
      <c r="AB39" s="49"/>
      <c r="AC39" s="49"/>
      <c r="AD39" s="50" t="str">
        <f aca="false">IF(COUNTIF(AD37:AF37,"×")+COUNTIF(B44:E44,"×")=7,"-",IF((COUNTIF(AD38:AF38,"休")+COUNTIF(B45:E45,"休"))&gt;=(COUNTIF(AD37:AF37,"休")+COUNTIF(B44:E44,"休")),"OK","NG"))</f>
        <v>-</v>
      </c>
      <c r="AE39" s="50"/>
      <c r="AF39" s="50"/>
      <c r="AH39" s="52" t="s">
        <v>22</v>
      </c>
      <c r="AI39" s="53" t="str">
        <f aca="false">IFERROR(IF(AI34=0,"-",IF(AI36&gt;=28.5,IF(AI38&gt;=28.5,"OK","NG"),IF(AI38&gt;=AI36,"OK","NG"))),"-")</f>
        <v>-</v>
      </c>
    </row>
    <row r="40" customFormat="false" ht="19.5" hidden="false" customHeight="false" outlineLevel="0" collapsed="false">
      <c r="A40" s="24"/>
      <c r="B40" s="25" t="n">
        <f aca="false">DATE($A$4,$A41,B41)</f>
        <v>46266</v>
      </c>
      <c r="C40" s="25" t="n">
        <f aca="false">DATE($A$4,$A41,C41)</f>
        <v>46267</v>
      </c>
      <c r="D40" s="25" t="n">
        <f aca="false">DATE($A$4,$A41,D41)</f>
        <v>46268</v>
      </c>
      <c r="E40" s="25" t="n">
        <f aca="false">DATE($A$4,$A41,E41)</f>
        <v>46269</v>
      </c>
      <c r="F40" s="25" t="n">
        <f aca="false">DATE($A$4,$A41,F41)</f>
        <v>46270</v>
      </c>
      <c r="G40" s="25" t="n">
        <f aca="false">DATE($A$4,$A41,G41)</f>
        <v>46271</v>
      </c>
      <c r="H40" s="25" t="n">
        <f aca="false">DATE($A$4,$A41,H41)</f>
        <v>46272</v>
      </c>
      <c r="I40" s="25" t="n">
        <f aca="false">DATE($A$4,$A41,I41)</f>
        <v>46273</v>
      </c>
      <c r="J40" s="25" t="n">
        <f aca="false">DATE($A$4,$A41,J41)</f>
        <v>46274</v>
      </c>
      <c r="K40" s="25" t="n">
        <f aca="false">DATE($A$4,$A41,K41)</f>
        <v>46275</v>
      </c>
      <c r="L40" s="25" t="n">
        <f aca="false">DATE($A$4,$A41,L41)</f>
        <v>46276</v>
      </c>
      <c r="M40" s="25" t="n">
        <f aca="false">DATE($A$4,$A41,M41)</f>
        <v>46277</v>
      </c>
      <c r="N40" s="25" t="n">
        <f aca="false">DATE($A$4,$A41,N41)</f>
        <v>46278</v>
      </c>
      <c r="O40" s="25" t="n">
        <f aca="false">DATE($A$4,$A41,O41)</f>
        <v>46279</v>
      </c>
      <c r="P40" s="25" t="n">
        <f aca="false">DATE($A$4,$A41,P41)</f>
        <v>46280</v>
      </c>
      <c r="Q40" s="25" t="n">
        <f aca="false">DATE($A$4,$A41,Q41)</f>
        <v>46281</v>
      </c>
      <c r="R40" s="25" t="n">
        <f aca="false">DATE($A$4,$A41,R41)</f>
        <v>46282</v>
      </c>
      <c r="S40" s="25" t="n">
        <f aca="false">DATE($A$4,$A41,S41)</f>
        <v>46283</v>
      </c>
      <c r="T40" s="25" t="n">
        <f aca="false">DATE($A$4,$A41,T41)</f>
        <v>46284</v>
      </c>
      <c r="U40" s="25" t="n">
        <f aca="false">DATE($A$4,$A41,U41)</f>
        <v>46285</v>
      </c>
      <c r="V40" s="25" t="n">
        <f aca="false">DATE($A$4,$A41,V41)</f>
        <v>46286</v>
      </c>
      <c r="W40" s="25" t="n">
        <f aca="false">DATE($A$4,$A41,W41)</f>
        <v>46287</v>
      </c>
      <c r="X40" s="25" t="n">
        <f aca="false">DATE($A$4,$A41,X41)</f>
        <v>46288</v>
      </c>
      <c r="Y40" s="25" t="n">
        <f aca="false">DATE($A$4,$A41,Y41)</f>
        <v>46289</v>
      </c>
      <c r="Z40" s="25" t="n">
        <f aca="false">DATE($A$4,$A41,Z41)</f>
        <v>46290</v>
      </c>
      <c r="AA40" s="25" t="n">
        <f aca="false">DATE($A$4,$A41,AA41)</f>
        <v>46291</v>
      </c>
      <c r="AB40" s="25" t="n">
        <f aca="false">DATE($A$4,$A41,AB41)</f>
        <v>46292</v>
      </c>
      <c r="AC40" s="25" t="n">
        <f aca="false">DATE($A$4,$A41,AC41)</f>
        <v>46293</v>
      </c>
      <c r="AD40" s="25" t="n">
        <f aca="false">DATE($A$4,$A41,AD41)</f>
        <v>46294</v>
      </c>
      <c r="AE40" s="25" t="n">
        <f aca="false">DATE($A$4,$A41,AE41)</f>
        <v>46295</v>
      </c>
      <c r="AF40" s="25"/>
    </row>
    <row r="41" customFormat="false" ht="18.75" hidden="false" customHeight="false" outlineLevel="0" collapsed="false">
      <c r="A41" s="26" t="n">
        <v>9</v>
      </c>
      <c r="B41" s="27" t="n">
        <v>1</v>
      </c>
      <c r="C41" s="28" t="n">
        <v>2</v>
      </c>
      <c r="D41" s="28" t="n">
        <v>3</v>
      </c>
      <c r="E41" s="28" t="n">
        <v>4</v>
      </c>
      <c r="F41" s="28" t="n">
        <v>5</v>
      </c>
      <c r="G41" s="28" t="n">
        <v>6</v>
      </c>
      <c r="H41" s="28" t="n">
        <v>7</v>
      </c>
      <c r="I41" s="28" t="n">
        <v>8</v>
      </c>
      <c r="J41" s="28" t="n">
        <v>9</v>
      </c>
      <c r="K41" s="28" t="n">
        <v>10</v>
      </c>
      <c r="L41" s="28" t="n">
        <v>11</v>
      </c>
      <c r="M41" s="28" t="n">
        <v>12</v>
      </c>
      <c r="N41" s="28" t="n">
        <v>13</v>
      </c>
      <c r="O41" s="28" t="n">
        <v>14</v>
      </c>
      <c r="P41" s="28" t="n">
        <v>15</v>
      </c>
      <c r="Q41" s="28" t="n">
        <v>16</v>
      </c>
      <c r="R41" s="28" t="n">
        <v>17</v>
      </c>
      <c r="S41" s="28" t="n">
        <v>18</v>
      </c>
      <c r="T41" s="28" t="n">
        <v>19</v>
      </c>
      <c r="U41" s="28" t="n">
        <v>20</v>
      </c>
      <c r="V41" s="28" t="n">
        <v>21</v>
      </c>
      <c r="W41" s="28" t="n">
        <v>22</v>
      </c>
      <c r="X41" s="28" t="n">
        <v>23</v>
      </c>
      <c r="Y41" s="28" t="n">
        <v>24</v>
      </c>
      <c r="Z41" s="28" t="n">
        <v>25</v>
      </c>
      <c r="AA41" s="28" t="n">
        <v>26</v>
      </c>
      <c r="AB41" s="28" t="n">
        <v>27</v>
      </c>
      <c r="AC41" s="28" t="n">
        <v>28</v>
      </c>
      <c r="AD41" s="28" t="n">
        <v>29</v>
      </c>
      <c r="AE41" s="29" t="n">
        <v>30</v>
      </c>
      <c r="AH41" s="30" t="s">
        <v>11</v>
      </c>
      <c r="AI41" s="31" t="n">
        <f aca="false">COUNTIF(B44:AE44,"○")+AI42</f>
        <v>0</v>
      </c>
    </row>
    <row r="42" customFormat="false" ht="18.75" hidden="false" customHeight="false" outlineLevel="0" collapsed="false">
      <c r="A42" s="26"/>
      <c r="B42" s="32" t="str">
        <f aca="false">TEXT(B40,"aaa")</f>
        <v>火</v>
      </c>
      <c r="C42" s="20" t="str">
        <f aca="false">TEXT(C40,"aaa")</f>
        <v>水</v>
      </c>
      <c r="D42" s="20" t="str">
        <f aca="false">TEXT(D40,"aaa")</f>
        <v>木</v>
      </c>
      <c r="E42" s="20" t="str">
        <f aca="false">TEXT(E40,"aaa")</f>
        <v>金</v>
      </c>
      <c r="F42" s="20" t="str">
        <f aca="false">TEXT(F40,"aaa")</f>
        <v>土</v>
      </c>
      <c r="G42" s="20" t="str">
        <f aca="false">TEXT(G40,"aaa")</f>
        <v>日</v>
      </c>
      <c r="H42" s="20" t="str">
        <f aca="false">TEXT(H40,"aaa")</f>
        <v>月</v>
      </c>
      <c r="I42" s="20" t="str">
        <f aca="false">TEXT(I40,"aaa")</f>
        <v>火</v>
      </c>
      <c r="J42" s="20" t="str">
        <f aca="false">TEXT(J40,"aaa")</f>
        <v>水</v>
      </c>
      <c r="K42" s="20" t="str">
        <f aca="false">TEXT(K40,"aaa")</f>
        <v>木</v>
      </c>
      <c r="L42" s="20" t="str">
        <f aca="false">TEXT(L40,"aaa")</f>
        <v>金</v>
      </c>
      <c r="M42" s="20" t="str">
        <f aca="false">TEXT(M40,"aaa")</f>
        <v>土</v>
      </c>
      <c r="N42" s="20" t="str">
        <f aca="false">TEXT(N40,"aaa")</f>
        <v>日</v>
      </c>
      <c r="O42" s="20" t="str">
        <f aca="false">TEXT(O40,"aaa")</f>
        <v>月</v>
      </c>
      <c r="P42" s="20" t="str">
        <f aca="false">TEXT(P40,"aaa")</f>
        <v>火</v>
      </c>
      <c r="Q42" s="20" t="str">
        <f aca="false">TEXT(Q40,"aaa")</f>
        <v>水</v>
      </c>
      <c r="R42" s="20" t="str">
        <f aca="false">TEXT(R40,"aaa")</f>
        <v>木</v>
      </c>
      <c r="S42" s="20" t="str">
        <f aca="false">TEXT(S40,"aaa")</f>
        <v>金</v>
      </c>
      <c r="T42" s="20" t="str">
        <f aca="false">TEXT(T40,"aaa")</f>
        <v>土</v>
      </c>
      <c r="U42" s="20" t="str">
        <f aca="false">TEXT(U40,"aaa")</f>
        <v>日</v>
      </c>
      <c r="V42" s="20" t="str">
        <f aca="false">TEXT(V40,"aaa")</f>
        <v>月</v>
      </c>
      <c r="W42" s="20" t="str">
        <f aca="false">TEXT(W40,"aaa")</f>
        <v>火</v>
      </c>
      <c r="X42" s="20" t="str">
        <f aca="false">TEXT(X40,"aaa")</f>
        <v>水</v>
      </c>
      <c r="Y42" s="20" t="str">
        <f aca="false">TEXT(Y40,"aaa")</f>
        <v>木</v>
      </c>
      <c r="Z42" s="20" t="str">
        <f aca="false">TEXT(Z40,"aaa")</f>
        <v>金</v>
      </c>
      <c r="AA42" s="20" t="str">
        <f aca="false">TEXT(AA40,"aaa")</f>
        <v>土</v>
      </c>
      <c r="AB42" s="20" t="str">
        <f aca="false">TEXT(AB40,"aaa")</f>
        <v>日</v>
      </c>
      <c r="AC42" s="20" t="str">
        <f aca="false">TEXT(AC40,"aaa")</f>
        <v>月</v>
      </c>
      <c r="AD42" s="20" t="str">
        <f aca="false">TEXT(AD40,"aaa")</f>
        <v>火</v>
      </c>
      <c r="AE42" s="33" t="str">
        <f aca="false">TEXT(AE40,"aaa")</f>
        <v>水</v>
      </c>
      <c r="AF42" s="19"/>
      <c r="AH42" s="34" t="s">
        <v>17</v>
      </c>
      <c r="AI42" s="35" t="n">
        <f aca="false">COUNTIF(B44:AE44,"休")</f>
        <v>0</v>
      </c>
    </row>
    <row r="43" customFormat="false" ht="19.5" hidden="false" customHeight="false" outlineLevel="0" collapsed="false">
      <c r="A43" s="26"/>
      <c r="B43" s="36" t="str">
        <f aca="false">IF(COUNTIF(syukujitsu!$A$23:$A$53,2026年度!B40)&gt;0,"祝日","-")</f>
        <v>-</v>
      </c>
      <c r="C43" s="37" t="str">
        <f aca="false">IF(COUNTIF(syukujitsu!$A$23:$A$53,2026年度!C40)&gt;0,"祝日","-")</f>
        <v>-</v>
      </c>
      <c r="D43" s="37" t="str">
        <f aca="false">IF(COUNTIF(syukujitsu!$A$23:$A$53,2026年度!D40)&gt;0,"祝日","-")</f>
        <v>-</v>
      </c>
      <c r="E43" s="37" t="str">
        <f aca="false">IF(COUNTIF(syukujitsu!$A$23:$A$53,2026年度!E40)&gt;0,"祝日","-")</f>
        <v>-</v>
      </c>
      <c r="F43" s="37" t="str">
        <f aca="false">IF(COUNTIF(syukujitsu!$A$23:$A$53,2026年度!F40)&gt;0,"祝日","-")</f>
        <v>-</v>
      </c>
      <c r="G43" s="37" t="str">
        <f aca="false">IF(COUNTIF(syukujitsu!$A$23:$A$53,2026年度!G40)&gt;0,"祝日","-")</f>
        <v>-</v>
      </c>
      <c r="H43" s="37" t="str">
        <f aca="false">IF(COUNTIF(syukujitsu!$A$23:$A$53,2026年度!H40)&gt;0,"祝日","-")</f>
        <v>-</v>
      </c>
      <c r="I43" s="37" t="str">
        <f aca="false">IF(COUNTIF(syukujitsu!$A$23:$A$53,2026年度!I40)&gt;0,"祝日","-")</f>
        <v>-</v>
      </c>
      <c r="J43" s="37" t="str">
        <f aca="false">IF(COUNTIF(syukujitsu!$A$23:$A$53,2026年度!J40)&gt;0,"祝日","-")</f>
        <v>-</v>
      </c>
      <c r="K43" s="37" t="str">
        <f aca="false">IF(COUNTIF(syukujitsu!$A$23:$A$53,2026年度!K40)&gt;0,"祝日","-")</f>
        <v>-</v>
      </c>
      <c r="L43" s="37" t="str">
        <f aca="false">IF(COUNTIF(syukujitsu!$A$23:$A$53,2026年度!L40)&gt;0,"祝日","-")</f>
        <v>-</v>
      </c>
      <c r="M43" s="37" t="str">
        <f aca="false">IF(COUNTIF(syukujitsu!$A$23:$A$53,2026年度!M40)&gt;0,"祝日","-")</f>
        <v>-</v>
      </c>
      <c r="N43" s="37" t="str">
        <f aca="false">IF(COUNTIF(syukujitsu!$A$23:$A$53,2026年度!N40)&gt;0,"祝日","-")</f>
        <v>-</v>
      </c>
      <c r="O43" s="37" t="str">
        <f aca="false">IF(COUNTIF(syukujitsu!$A$23:$A$53,2026年度!O40)&gt;0,"祝日","-")</f>
        <v>-</v>
      </c>
      <c r="P43" s="37" t="str">
        <f aca="false">IF(COUNTIF(syukujitsu!$A$23:$A$53,2026年度!P40)&gt;0,"祝日","-")</f>
        <v>-</v>
      </c>
      <c r="Q43" s="37" t="str">
        <f aca="false">IF(COUNTIF(syukujitsu!$A$23:$A$53,2026年度!Q40)&gt;0,"祝日","-")</f>
        <v>-</v>
      </c>
      <c r="R43" s="37" t="str">
        <f aca="false">IF(COUNTIF(syukujitsu!$A$23:$A$53,2026年度!R40)&gt;0,"祝日","-")</f>
        <v>-</v>
      </c>
      <c r="S43" s="37" t="str">
        <f aca="false">IF(COUNTIF(syukujitsu!$A$23:$A$53,2026年度!S40)&gt;0,"祝日","-")</f>
        <v>-</v>
      </c>
      <c r="T43" s="37" t="str">
        <f aca="false">IF(COUNTIF(syukujitsu!$A$23:$A$53,2026年度!T40)&gt;0,"祝日","-")</f>
        <v>-</v>
      </c>
      <c r="U43" s="37" t="str">
        <f aca="false">IF(COUNTIF(syukujitsu!$A$23:$A$53,2026年度!U40)&gt;0,"祝日","-")</f>
        <v>-</v>
      </c>
      <c r="V43" s="37" t="str">
        <f aca="false">IF(COUNTIF(syukujitsu!$A$23:$A$53,2026年度!V40)&gt;0,"祝日","-")</f>
        <v>祝日</v>
      </c>
      <c r="W43" s="37" t="str">
        <f aca="false">IF(COUNTIF(syukujitsu!$A$23:$A$53,2026年度!W40)&gt;0,"祝日","-")</f>
        <v>祝日</v>
      </c>
      <c r="X43" s="37" t="str">
        <f aca="false">IF(COUNTIF(syukujitsu!$A$23:$A$53,2026年度!X40)&gt;0,"祝日","-")</f>
        <v>祝日</v>
      </c>
      <c r="Y43" s="37" t="str">
        <f aca="false">IF(COUNTIF(syukujitsu!$A$23:$A$53,2026年度!Y40)&gt;0,"祝日","-")</f>
        <v>-</v>
      </c>
      <c r="Z43" s="37" t="str">
        <f aca="false">IF(COUNTIF(syukujitsu!$A$23:$A$53,2026年度!Z40)&gt;0,"祝日","-")</f>
        <v>-</v>
      </c>
      <c r="AA43" s="37" t="str">
        <f aca="false">IF(COUNTIF(syukujitsu!$A$23:$A$53,2026年度!AA40)&gt;0,"祝日","-")</f>
        <v>-</v>
      </c>
      <c r="AB43" s="37" t="str">
        <f aca="false">IF(COUNTIF(syukujitsu!$A$23:$A$53,2026年度!AB40)&gt;0,"祝日","-")</f>
        <v>-</v>
      </c>
      <c r="AC43" s="37" t="str">
        <f aca="false">IF(COUNTIF(syukujitsu!$A$23:$A$53,2026年度!AC40)&gt;0,"祝日","-")</f>
        <v>-</v>
      </c>
      <c r="AD43" s="37" t="str">
        <f aca="false">IF(COUNTIF(syukujitsu!$A$23:$A$53,2026年度!AD40)&gt;0,"祝日","-")</f>
        <v>-</v>
      </c>
      <c r="AE43" s="38" t="str">
        <f aca="false">IF(COUNTIF(syukujitsu!$A$23:$A$53,2026年度!AE40)&gt;0,"祝日","-")</f>
        <v>-</v>
      </c>
      <c r="AF43" s="19"/>
      <c r="AH43" s="34" t="s">
        <v>18</v>
      </c>
      <c r="AI43" s="39" t="str">
        <f aca="false">IFERROR(ROUND(AI42/AI41*100,1),"-")</f>
        <v>-</v>
      </c>
    </row>
    <row r="44" customFormat="false" ht="19.5" hidden="false" customHeight="false" outlineLevel="0" collapsed="false">
      <c r="A44" s="40" t="s">
        <v>11</v>
      </c>
      <c r="B44" s="41" t="str">
        <f aca="false">IF(B40&lt;$B$2,"×",IF(B40&gt;$H$2,"×",IF(B42="土","休",IF(B42="日","休","○"))))</f>
        <v>×</v>
      </c>
      <c r="C44" s="42" t="str">
        <f aca="false">IF(C40&lt;$B$2,"×",IF(C40&gt;$H$2,"×",IF(C42="土","休",IF(C42="日","休","○"))))</f>
        <v>×</v>
      </c>
      <c r="D44" s="42" t="str">
        <f aca="false">IF(D40&lt;$B$2,"×",IF(D40&gt;$H$2,"×",IF(D42="土","休",IF(D42="日","休","○"))))</f>
        <v>×</v>
      </c>
      <c r="E44" s="42" t="str">
        <f aca="false">IF(E40&lt;$B$2,"×",IF(E40&gt;$H$2,"×",IF(E42="土","休",IF(E42="日","休","○"))))</f>
        <v>×</v>
      </c>
      <c r="F44" s="42" t="str">
        <f aca="false">IF(F40&lt;$B$2,"×",IF(F40&gt;$H$2,"×",IF(F42="土","休",IF(F42="日","休","○"))))</f>
        <v>×</v>
      </c>
      <c r="G44" s="42" t="str">
        <f aca="false">IF(G40&lt;$B$2,"×",IF(G40&gt;$H$2,"×",IF(G42="土","休",IF(G42="日","休","○"))))</f>
        <v>×</v>
      </c>
      <c r="H44" s="42" t="str">
        <f aca="false">IF(H40&lt;$B$2,"×",IF(H40&gt;$H$2,"×",IF(H42="土","休",IF(H42="日","休","○"))))</f>
        <v>×</v>
      </c>
      <c r="I44" s="42" t="str">
        <f aca="false">IF(I40&lt;$B$2,"×",IF(I40&gt;$H$2,"×",IF(I42="土","休",IF(I42="日","休","○"))))</f>
        <v>×</v>
      </c>
      <c r="J44" s="42" t="str">
        <f aca="false">IF(J40&lt;$B$2,"×",IF(J40&gt;$H$2,"×",IF(J42="土","休",IF(J42="日","休","○"))))</f>
        <v>×</v>
      </c>
      <c r="K44" s="42" t="str">
        <f aca="false">IF(K40&lt;$B$2,"×",IF(K40&gt;$H$2,"×",IF(K42="土","休",IF(K42="日","休","○"))))</f>
        <v>×</v>
      </c>
      <c r="L44" s="42" t="str">
        <f aca="false">IF(L40&lt;$B$2,"×",IF(L40&gt;$H$2,"×",IF(L42="土","休",IF(L42="日","休","○"))))</f>
        <v>×</v>
      </c>
      <c r="M44" s="42" t="str">
        <f aca="false">IF(M40&lt;$B$2,"×",IF(M40&gt;$H$2,"×",IF(M42="土","休",IF(M42="日","休","○"))))</f>
        <v>×</v>
      </c>
      <c r="N44" s="42" t="str">
        <f aca="false">IF(N40&lt;$B$2,"×",IF(N40&gt;$H$2,"×",IF(N42="土","休",IF(N42="日","休","○"))))</f>
        <v>×</v>
      </c>
      <c r="O44" s="42" t="str">
        <f aca="false">IF(O40&lt;$B$2,"×",IF(O40&gt;$H$2,"×",IF(O42="土","休",IF(O42="日","休","○"))))</f>
        <v>×</v>
      </c>
      <c r="P44" s="42" t="str">
        <f aca="false">IF(P40&lt;$B$2,"×",IF(P40&gt;$H$2,"×",IF(P42="土","休",IF(P42="日","休","○"))))</f>
        <v>×</v>
      </c>
      <c r="Q44" s="42" t="str">
        <f aca="false">IF(Q40&lt;$B$2,"×",IF(Q40&gt;$H$2,"×",IF(Q42="土","休",IF(Q42="日","休","○"))))</f>
        <v>×</v>
      </c>
      <c r="R44" s="42" t="str">
        <f aca="false">IF(R40&lt;$B$2,"×",IF(R40&gt;$H$2,"×",IF(R42="土","休",IF(R42="日","休","○"))))</f>
        <v>×</v>
      </c>
      <c r="S44" s="42" t="str">
        <f aca="false">IF(S40&lt;$B$2,"×",IF(S40&gt;$H$2,"×",IF(S42="土","休",IF(S42="日","休","○"))))</f>
        <v>×</v>
      </c>
      <c r="T44" s="42" t="str">
        <f aca="false">IF(T40&lt;$B$2,"×",IF(T40&gt;$H$2,"×",IF(T42="土","休",IF(T42="日","休","○"))))</f>
        <v>×</v>
      </c>
      <c r="U44" s="42" t="str">
        <f aca="false">IF(U40&lt;$B$2,"×",IF(U40&gt;$H$2,"×",IF(U42="土","休",IF(U42="日","休","○"))))</f>
        <v>×</v>
      </c>
      <c r="V44" s="42" t="str">
        <f aca="false">IF(V40&lt;$B$2,"×",IF(V40&gt;$H$2,"×",IF(V42="土","休",IF(V42="日","休","○"))))</f>
        <v>×</v>
      </c>
      <c r="W44" s="42" t="str">
        <f aca="false">IF(W40&lt;$B$2,"×",IF(W40&gt;$H$2,"×",IF(W42="土","休",IF(W42="日","休","○"))))</f>
        <v>×</v>
      </c>
      <c r="X44" s="42" t="str">
        <f aca="false">IF(X40&lt;$B$2,"×",IF(X40&gt;$H$2,"×",IF(X42="土","休",IF(X42="日","休","○"))))</f>
        <v>×</v>
      </c>
      <c r="Y44" s="42" t="str">
        <f aca="false">IF(Y40&lt;$B$2,"×",IF(Y40&gt;$H$2,"×",IF(Y42="土","休",IF(Y42="日","休","○"))))</f>
        <v>×</v>
      </c>
      <c r="Z44" s="42" t="str">
        <f aca="false">IF(Z40&lt;$B$2,"×",IF(Z40&gt;$H$2,"×",IF(Z42="土","休",IF(Z42="日","休","○"))))</f>
        <v>×</v>
      </c>
      <c r="AA44" s="42" t="str">
        <f aca="false">IF(AA40&lt;$B$2,"×",IF(AA40&gt;$H$2,"×",IF(AA42="土","休",IF(AA42="日","休","○"))))</f>
        <v>×</v>
      </c>
      <c r="AB44" s="42" t="str">
        <f aca="false">IF(AB40&lt;$B$2,"×",IF(AB40&gt;$H$2,"×",IF(AB42="土","休",IF(AB42="日","休","○"))))</f>
        <v>×</v>
      </c>
      <c r="AC44" s="42" t="str">
        <f aca="false">IF(AC40&lt;$B$2,"×",IF(AC40&gt;$H$2,"×",IF(AC42="土","休",IF(AC42="日","休","○"))))</f>
        <v>×</v>
      </c>
      <c r="AD44" s="42" t="str">
        <f aca="false">IF(AD40&lt;$B$2,"×",IF(AD40&gt;$H$2,"×",IF(AD42="土","休",IF(AD42="日","休","○"))))</f>
        <v>×</v>
      </c>
      <c r="AE44" s="43" t="str">
        <f aca="false">IF(AE40&lt;$B$2,"×",IF(AE40&gt;$H$2,"×",IF(AE42="土","休",IF(AE42="日","休","○"))))</f>
        <v>×</v>
      </c>
      <c r="AH44" s="34" t="s">
        <v>19</v>
      </c>
      <c r="AI44" s="35" t="n">
        <f aca="false">COUNTIF(B45:AE45,"休")</f>
        <v>0</v>
      </c>
    </row>
    <row r="45" customFormat="false" ht="19.5" hidden="false" customHeight="false" outlineLevel="0" collapsed="false">
      <c r="A45" s="44" t="s">
        <v>20</v>
      </c>
      <c r="B45" s="58" t="str">
        <f aca="false">IF(B44="×","-","")</f>
        <v>-</v>
      </c>
      <c r="C45" s="18" t="str">
        <f aca="false">IF(C44="×","-","")</f>
        <v>-</v>
      </c>
      <c r="D45" s="18" t="str">
        <f aca="false">IF(D44="×","-","")</f>
        <v>-</v>
      </c>
      <c r="E45" s="18" t="str">
        <f aca="false">IF(E44="×","-","")</f>
        <v>-</v>
      </c>
      <c r="F45" s="18" t="str">
        <f aca="false">IF(F44="×","-","")</f>
        <v>-</v>
      </c>
      <c r="G45" s="18" t="str">
        <f aca="false">IF(G44="×","-","")</f>
        <v>-</v>
      </c>
      <c r="H45" s="18" t="str">
        <f aca="false">IF(H44="×","-","")</f>
        <v>-</v>
      </c>
      <c r="I45" s="18" t="str">
        <f aca="false">IF(I44="×","-","")</f>
        <v>-</v>
      </c>
      <c r="J45" s="18" t="str">
        <f aca="false">IF(J44="×","-","")</f>
        <v>-</v>
      </c>
      <c r="K45" s="18" t="str">
        <f aca="false">IF(K44="×","-","")</f>
        <v>-</v>
      </c>
      <c r="L45" s="18" t="str">
        <f aca="false">IF(L44="×","-","")</f>
        <v>-</v>
      </c>
      <c r="M45" s="18" t="str">
        <f aca="false">IF(M44="×","-","")</f>
        <v>-</v>
      </c>
      <c r="N45" s="18" t="str">
        <f aca="false">IF(N44="×","-","")</f>
        <v>-</v>
      </c>
      <c r="O45" s="18" t="str">
        <f aca="false">IF(O44="×","-","")</f>
        <v>-</v>
      </c>
      <c r="P45" s="18" t="str">
        <f aca="false">IF(P44="×","-","")</f>
        <v>-</v>
      </c>
      <c r="Q45" s="18" t="str">
        <f aca="false">IF(Q44="×","-","")</f>
        <v>-</v>
      </c>
      <c r="R45" s="18" t="str">
        <f aca="false">IF(R44="×","-","")</f>
        <v>-</v>
      </c>
      <c r="S45" s="18" t="str">
        <f aca="false">IF(S44="×","-","")</f>
        <v>-</v>
      </c>
      <c r="T45" s="18" t="str">
        <f aca="false">IF(T44="×","-","")</f>
        <v>-</v>
      </c>
      <c r="U45" s="18" t="str">
        <f aca="false">IF(U44="×","-","")</f>
        <v>-</v>
      </c>
      <c r="V45" s="18" t="str">
        <f aca="false">IF(V44="×","-","")</f>
        <v>-</v>
      </c>
      <c r="W45" s="18" t="str">
        <f aca="false">IF(W44="×","-","")</f>
        <v>-</v>
      </c>
      <c r="X45" s="18" t="str">
        <f aca="false">IF(X44="×","-","")</f>
        <v>-</v>
      </c>
      <c r="Y45" s="18" t="str">
        <f aca="false">IF(Y44="×","-","")</f>
        <v>-</v>
      </c>
      <c r="Z45" s="18" t="str">
        <f aca="false">IF(Z44="×","-","")</f>
        <v>-</v>
      </c>
      <c r="AA45" s="18" t="str">
        <f aca="false">IF(AA44="×","-","")</f>
        <v>-</v>
      </c>
      <c r="AB45" s="18" t="str">
        <f aca="false">IF(AB44="×","-","")</f>
        <v>-</v>
      </c>
      <c r="AC45" s="18" t="str">
        <f aca="false">IF(AC44="×","-","")</f>
        <v>-</v>
      </c>
      <c r="AD45" s="18" t="str">
        <f aca="false">IF(AD44="×","-","")</f>
        <v>-</v>
      </c>
      <c r="AE45" s="35" t="str">
        <f aca="false">IF(AE44="×","-","")</f>
        <v>-</v>
      </c>
      <c r="AH45" s="45" t="s">
        <v>14</v>
      </c>
      <c r="AI45" s="46" t="str">
        <f aca="false">IFERROR(ROUND(AI44/AI41*100,1),"-")</f>
        <v>-</v>
      </c>
    </row>
    <row r="46" customFormat="false" ht="20.25" hidden="false" customHeight="false" outlineLevel="0" collapsed="false">
      <c r="A46" s="47" t="s">
        <v>21</v>
      </c>
      <c r="B46" s="60" t="str">
        <f aca="false">AD39</f>
        <v>-</v>
      </c>
      <c r="C46" s="60"/>
      <c r="D46" s="60"/>
      <c r="E46" s="60"/>
      <c r="F46" s="49" t="str">
        <f aca="false">IF(COUNTIF(F44:L44,"×")=7,"-",IF(COUNTIF(F45:L45,"休")&gt;=COUNTIF(F44:L44,"休"),"OK","NG"))</f>
        <v>-</v>
      </c>
      <c r="G46" s="49"/>
      <c r="H46" s="49"/>
      <c r="I46" s="49"/>
      <c r="J46" s="49"/>
      <c r="K46" s="49"/>
      <c r="L46" s="49"/>
      <c r="M46" s="49" t="str">
        <f aca="false">IF(COUNTIF(M44:S44,"×")=7,"-",IF(COUNTIF(M45:S45,"休")&gt;=COUNTIF(M44:S44,"休"),"OK","NG"))</f>
        <v>-</v>
      </c>
      <c r="N46" s="49"/>
      <c r="O46" s="49"/>
      <c r="P46" s="49"/>
      <c r="Q46" s="49"/>
      <c r="R46" s="49"/>
      <c r="S46" s="49"/>
      <c r="T46" s="49" t="str">
        <f aca="false">IF(COUNTIF(T44:Z44,"×")=7,"-",IF(COUNTIF(T45:Z45,"休")&gt;=COUNTIF(T44:Z44,"休"),"OK","NG"))</f>
        <v>-</v>
      </c>
      <c r="U46" s="49"/>
      <c r="V46" s="49"/>
      <c r="W46" s="49"/>
      <c r="X46" s="49"/>
      <c r="Y46" s="49"/>
      <c r="Z46" s="49"/>
      <c r="AA46" s="50" t="str">
        <f aca="false">IF(COUNTIF(AA44:AE44,"×")+COUNTIF(B51:C51,"×")=7,"-",IF((COUNTIF(AA45:AE45,"休")+COUNTIF(B52:C52,"休"))&gt;=(COUNTIF(AA44:AE44,"休")+COUNTIF(B51:C51,"休")),"OK","NG"))</f>
        <v>-</v>
      </c>
      <c r="AB46" s="50"/>
      <c r="AC46" s="50"/>
      <c r="AD46" s="50"/>
      <c r="AE46" s="50"/>
      <c r="AF46" s="51"/>
      <c r="AH46" s="52" t="s">
        <v>22</v>
      </c>
      <c r="AI46" s="53" t="str">
        <f aca="false">IFERROR(IF(AI41=0,"-",IF(AI43&gt;=28.5,IF(AI45&gt;=28.5,"OK","NG"),IF(AI45&gt;=AI43,"OK","NG"))),"-")</f>
        <v>-</v>
      </c>
    </row>
    <row r="47" customFormat="false" ht="19.5" hidden="false" customHeight="false" outlineLevel="0" collapsed="false">
      <c r="A47" s="24"/>
      <c r="B47" s="25" t="n">
        <f aca="false">DATE($A$4,$A48,B48)</f>
        <v>46296</v>
      </c>
      <c r="C47" s="25" t="n">
        <f aca="false">DATE($A$4,$A48,C48)</f>
        <v>46297</v>
      </c>
      <c r="D47" s="25" t="n">
        <f aca="false">DATE($A$4,$A48,D48)</f>
        <v>46298</v>
      </c>
      <c r="E47" s="25" t="n">
        <f aca="false">DATE($A$4,$A48,E48)</f>
        <v>46299</v>
      </c>
      <c r="F47" s="25" t="n">
        <f aca="false">DATE($A$4,$A48,F48)</f>
        <v>46300</v>
      </c>
      <c r="G47" s="25" t="n">
        <f aca="false">DATE($A$4,$A48,G48)</f>
        <v>46301</v>
      </c>
      <c r="H47" s="25" t="n">
        <f aca="false">DATE($A$4,$A48,H48)</f>
        <v>46302</v>
      </c>
      <c r="I47" s="25" t="n">
        <f aca="false">DATE($A$4,$A48,I48)</f>
        <v>46303</v>
      </c>
      <c r="J47" s="25" t="n">
        <f aca="false">DATE($A$4,$A48,J48)</f>
        <v>46304</v>
      </c>
      <c r="K47" s="25" t="n">
        <f aca="false">DATE($A$4,$A48,K48)</f>
        <v>46305</v>
      </c>
      <c r="L47" s="25" t="n">
        <f aca="false">DATE($A$4,$A48,L48)</f>
        <v>46306</v>
      </c>
      <c r="M47" s="25" t="n">
        <f aca="false">DATE($A$4,$A48,M48)</f>
        <v>46307</v>
      </c>
      <c r="N47" s="25" t="n">
        <f aca="false">DATE($A$4,$A48,N48)</f>
        <v>46308</v>
      </c>
      <c r="O47" s="25" t="n">
        <f aca="false">DATE($A$4,$A48,O48)</f>
        <v>46309</v>
      </c>
      <c r="P47" s="25" t="n">
        <f aca="false">DATE($A$4,$A48,P48)</f>
        <v>46310</v>
      </c>
      <c r="Q47" s="25" t="n">
        <f aca="false">DATE($A$4,$A48,Q48)</f>
        <v>46311</v>
      </c>
      <c r="R47" s="25" t="n">
        <f aca="false">DATE($A$4,$A48,R48)</f>
        <v>46312</v>
      </c>
      <c r="S47" s="25" t="n">
        <f aca="false">DATE($A$4,$A48,S48)</f>
        <v>46313</v>
      </c>
      <c r="T47" s="25" t="n">
        <f aca="false">DATE($A$4,$A48,T48)</f>
        <v>46314</v>
      </c>
      <c r="U47" s="25" t="n">
        <f aca="false">DATE($A$4,$A48,U48)</f>
        <v>46315</v>
      </c>
      <c r="V47" s="25" t="n">
        <f aca="false">DATE($A$4,$A48,V48)</f>
        <v>46316</v>
      </c>
      <c r="W47" s="25" t="n">
        <f aca="false">DATE($A$4,$A48,W48)</f>
        <v>46317</v>
      </c>
      <c r="X47" s="25" t="n">
        <f aca="false">DATE($A$4,$A48,X48)</f>
        <v>46318</v>
      </c>
      <c r="Y47" s="25" t="n">
        <f aca="false">DATE($A$4,$A48,Y48)</f>
        <v>46319</v>
      </c>
      <c r="Z47" s="25" t="n">
        <f aca="false">DATE($A$4,$A48,Z48)</f>
        <v>46320</v>
      </c>
      <c r="AA47" s="25" t="n">
        <f aca="false">DATE($A$4,$A48,AA48)</f>
        <v>46321</v>
      </c>
      <c r="AB47" s="25" t="n">
        <f aca="false">DATE($A$4,$A48,AB48)</f>
        <v>46322</v>
      </c>
      <c r="AC47" s="25" t="n">
        <f aca="false">DATE($A$4,$A48,AC48)</f>
        <v>46323</v>
      </c>
      <c r="AD47" s="25" t="n">
        <f aca="false">DATE($A$4,$A48,AD48)</f>
        <v>46324</v>
      </c>
      <c r="AE47" s="25" t="n">
        <f aca="false">DATE($A$4,$A48,AE48)</f>
        <v>46325</v>
      </c>
      <c r="AF47" s="25" t="n">
        <f aca="false">DATE($A$4,$A48,AF48)</f>
        <v>46326</v>
      </c>
    </row>
    <row r="48" customFormat="false" ht="18.75" hidden="false" customHeight="false" outlineLevel="0" collapsed="false">
      <c r="A48" s="26" t="n">
        <v>10</v>
      </c>
      <c r="B48" s="27" t="n">
        <v>1</v>
      </c>
      <c r="C48" s="28" t="n">
        <v>2</v>
      </c>
      <c r="D48" s="28" t="n">
        <v>3</v>
      </c>
      <c r="E48" s="28" t="n">
        <v>4</v>
      </c>
      <c r="F48" s="28" t="n">
        <v>5</v>
      </c>
      <c r="G48" s="28" t="n">
        <v>6</v>
      </c>
      <c r="H48" s="28" t="n">
        <v>7</v>
      </c>
      <c r="I48" s="28" t="n">
        <v>8</v>
      </c>
      <c r="J48" s="28" t="n">
        <v>9</v>
      </c>
      <c r="K48" s="28" t="n">
        <v>10</v>
      </c>
      <c r="L48" s="28" t="n">
        <v>11</v>
      </c>
      <c r="M48" s="28" t="n">
        <v>12</v>
      </c>
      <c r="N48" s="28" t="n">
        <v>13</v>
      </c>
      <c r="O48" s="28" t="n">
        <v>14</v>
      </c>
      <c r="P48" s="28" t="n">
        <v>15</v>
      </c>
      <c r="Q48" s="28" t="n">
        <v>16</v>
      </c>
      <c r="R48" s="28" t="n">
        <v>17</v>
      </c>
      <c r="S48" s="28" t="n">
        <v>18</v>
      </c>
      <c r="T48" s="28" t="n">
        <v>19</v>
      </c>
      <c r="U48" s="28" t="n">
        <v>20</v>
      </c>
      <c r="V48" s="28" t="n">
        <v>21</v>
      </c>
      <c r="W48" s="28" t="n">
        <v>22</v>
      </c>
      <c r="X48" s="28" t="n">
        <v>23</v>
      </c>
      <c r="Y48" s="28" t="n">
        <v>24</v>
      </c>
      <c r="Z48" s="28" t="n">
        <v>25</v>
      </c>
      <c r="AA48" s="28" t="n">
        <v>26</v>
      </c>
      <c r="AB48" s="28" t="n">
        <v>27</v>
      </c>
      <c r="AC48" s="28" t="n">
        <v>28</v>
      </c>
      <c r="AD48" s="28" t="n">
        <v>29</v>
      </c>
      <c r="AE48" s="28" t="n">
        <v>30</v>
      </c>
      <c r="AF48" s="54" t="n">
        <v>31</v>
      </c>
      <c r="AH48" s="30" t="s">
        <v>11</v>
      </c>
      <c r="AI48" s="31" t="n">
        <f aca="false">COUNTIF(B51:AF51,"○")+AI49</f>
        <v>0</v>
      </c>
    </row>
    <row r="49" customFormat="false" ht="18.75" hidden="false" customHeight="false" outlineLevel="0" collapsed="false">
      <c r="A49" s="26"/>
      <c r="B49" s="32" t="str">
        <f aca="false">TEXT(B47,"aaa")</f>
        <v>木</v>
      </c>
      <c r="C49" s="20" t="str">
        <f aca="false">TEXT(C47,"aaa")</f>
        <v>金</v>
      </c>
      <c r="D49" s="20" t="str">
        <f aca="false">TEXT(D47,"aaa")</f>
        <v>土</v>
      </c>
      <c r="E49" s="20" t="str">
        <f aca="false">TEXT(E47,"aaa")</f>
        <v>日</v>
      </c>
      <c r="F49" s="20" t="str">
        <f aca="false">TEXT(F47,"aaa")</f>
        <v>月</v>
      </c>
      <c r="G49" s="20" t="str">
        <f aca="false">TEXT(G47,"aaa")</f>
        <v>火</v>
      </c>
      <c r="H49" s="20" t="str">
        <f aca="false">TEXT(H47,"aaa")</f>
        <v>水</v>
      </c>
      <c r="I49" s="20" t="str">
        <f aca="false">TEXT(I47,"aaa")</f>
        <v>木</v>
      </c>
      <c r="J49" s="20" t="str">
        <f aca="false">TEXT(J47,"aaa")</f>
        <v>金</v>
      </c>
      <c r="K49" s="20" t="str">
        <f aca="false">TEXT(K47,"aaa")</f>
        <v>土</v>
      </c>
      <c r="L49" s="20" t="str">
        <f aca="false">TEXT(L47,"aaa")</f>
        <v>日</v>
      </c>
      <c r="M49" s="20" t="str">
        <f aca="false">TEXT(M47,"aaa")</f>
        <v>月</v>
      </c>
      <c r="N49" s="20" t="str">
        <f aca="false">TEXT(N47,"aaa")</f>
        <v>火</v>
      </c>
      <c r="O49" s="20" t="str">
        <f aca="false">TEXT(O47,"aaa")</f>
        <v>水</v>
      </c>
      <c r="P49" s="20" t="str">
        <f aca="false">TEXT(P47,"aaa")</f>
        <v>木</v>
      </c>
      <c r="Q49" s="20" t="str">
        <f aca="false">TEXT(Q47,"aaa")</f>
        <v>金</v>
      </c>
      <c r="R49" s="20" t="str">
        <f aca="false">TEXT(R47,"aaa")</f>
        <v>土</v>
      </c>
      <c r="S49" s="20" t="str">
        <f aca="false">TEXT(S47,"aaa")</f>
        <v>日</v>
      </c>
      <c r="T49" s="20" t="str">
        <f aca="false">TEXT(T47,"aaa")</f>
        <v>月</v>
      </c>
      <c r="U49" s="20" t="str">
        <f aca="false">TEXT(U47,"aaa")</f>
        <v>火</v>
      </c>
      <c r="V49" s="20" t="str">
        <f aca="false">TEXT(V47,"aaa")</f>
        <v>水</v>
      </c>
      <c r="W49" s="20" t="str">
        <f aca="false">TEXT(W47,"aaa")</f>
        <v>木</v>
      </c>
      <c r="X49" s="20" t="str">
        <f aca="false">TEXT(X47,"aaa")</f>
        <v>金</v>
      </c>
      <c r="Y49" s="20" t="str">
        <f aca="false">TEXT(Y47,"aaa")</f>
        <v>土</v>
      </c>
      <c r="Z49" s="20" t="str">
        <f aca="false">TEXT(Z47,"aaa")</f>
        <v>日</v>
      </c>
      <c r="AA49" s="20" t="str">
        <f aca="false">TEXT(AA47,"aaa")</f>
        <v>月</v>
      </c>
      <c r="AB49" s="20" t="str">
        <f aca="false">TEXT(AB47,"aaa")</f>
        <v>火</v>
      </c>
      <c r="AC49" s="20" t="str">
        <f aca="false">TEXT(AC47,"aaa")</f>
        <v>水</v>
      </c>
      <c r="AD49" s="20" t="str">
        <f aca="false">TEXT(AD47,"aaa")</f>
        <v>木</v>
      </c>
      <c r="AE49" s="20" t="str">
        <f aca="false">TEXT(AE47,"aaa")</f>
        <v>金</v>
      </c>
      <c r="AF49" s="55" t="str">
        <f aca="false">TEXT(AF47,"aaa")</f>
        <v>土</v>
      </c>
      <c r="AH49" s="34" t="s">
        <v>17</v>
      </c>
      <c r="AI49" s="35" t="n">
        <f aca="false">COUNTIF(B51:AF51,"休")</f>
        <v>0</v>
      </c>
    </row>
    <row r="50" customFormat="false" ht="19.5" hidden="false" customHeight="false" outlineLevel="0" collapsed="false">
      <c r="A50" s="26"/>
      <c r="B50" s="36" t="str">
        <f aca="false">IF(COUNTIF(syukujitsu!$A$23:$A$53,2026年度!B47)&gt;0,"祝日","-")</f>
        <v>-</v>
      </c>
      <c r="C50" s="37" t="str">
        <f aca="false">IF(COUNTIF(syukujitsu!$A$23:$A$53,2026年度!C47)&gt;0,"祝日","-")</f>
        <v>-</v>
      </c>
      <c r="D50" s="37" t="str">
        <f aca="false">IF(COUNTIF(syukujitsu!$A$23:$A$53,2026年度!D47)&gt;0,"祝日","-")</f>
        <v>-</v>
      </c>
      <c r="E50" s="37" t="str">
        <f aca="false">IF(COUNTIF(syukujitsu!$A$23:$A$53,2026年度!E47)&gt;0,"祝日","-")</f>
        <v>-</v>
      </c>
      <c r="F50" s="37" t="str">
        <f aca="false">IF(COUNTIF(syukujitsu!$A$23:$A$53,2026年度!F47)&gt;0,"祝日","-")</f>
        <v>-</v>
      </c>
      <c r="G50" s="37" t="str">
        <f aca="false">IF(COUNTIF(syukujitsu!$A$23:$A$53,2026年度!G47)&gt;0,"祝日","-")</f>
        <v>-</v>
      </c>
      <c r="H50" s="37" t="str">
        <f aca="false">IF(COUNTIF(syukujitsu!$A$23:$A$53,2026年度!H47)&gt;0,"祝日","-")</f>
        <v>-</v>
      </c>
      <c r="I50" s="37" t="str">
        <f aca="false">IF(COUNTIF(syukujitsu!$A$23:$A$53,2026年度!I47)&gt;0,"祝日","-")</f>
        <v>-</v>
      </c>
      <c r="J50" s="37" t="str">
        <f aca="false">IF(COUNTIF(syukujitsu!$A$23:$A$53,2026年度!J47)&gt;0,"祝日","-")</f>
        <v>-</v>
      </c>
      <c r="K50" s="37" t="str">
        <f aca="false">IF(COUNTIF(syukujitsu!$A$23:$A$53,2026年度!K47)&gt;0,"祝日","-")</f>
        <v>-</v>
      </c>
      <c r="L50" s="37" t="str">
        <f aca="false">IF(COUNTIF(syukujitsu!$A$23:$A$53,2026年度!L47)&gt;0,"祝日","-")</f>
        <v>-</v>
      </c>
      <c r="M50" s="37" t="str">
        <f aca="false">IF(COUNTIF(syukujitsu!$A$23:$A$53,2026年度!M47)&gt;0,"祝日","-")</f>
        <v>祝日</v>
      </c>
      <c r="N50" s="37" t="str">
        <f aca="false">IF(COUNTIF(syukujitsu!$A$23:$A$53,2026年度!N47)&gt;0,"祝日","-")</f>
        <v>-</v>
      </c>
      <c r="O50" s="37" t="str">
        <f aca="false">IF(COUNTIF(syukujitsu!$A$23:$A$53,2026年度!O47)&gt;0,"祝日","-")</f>
        <v>-</v>
      </c>
      <c r="P50" s="37" t="str">
        <f aca="false">IF(COUNTIF(syukujitsu!$A$23:$A$53,2026年度!P47)&gt;0,"祝日","-")</f>
        <v>-</v>
      </c>
      <c r="Q50" s="37" t="str">
        <f aca="false">IF(COUNTIF(syukujitsu!$A$23:$A$53,2026年度!Q47)&gt;0,"祝日","-")</f>
        <v>-</v>
      </c>
      <c r="R50" s="37" t="str">
        <f aca="false">IF(COUNTIF(syukujitsu!$A$23:$A$53,2026年度!R47)&gt;0,"祝日","-")</f>
        <v>-</v>
      </c>
      <c r="S50" s="37" t="str">
        <f aca="false">IF(COUNTIF(syukujitsu!$A$23:$A$53,2026年度!S47)&gt;0,"祝日","-")</f>
        <v>-</v>
      </c>
      <c r="T50" s="37" t="str">
        <f aca="false">IF(COUNTIF(syukujitsu!$A$23:$A$53,2026年度!T47)&gt;0,"祝日","-")</f>
        <v>-</v>
      </c>
      <c r="U50" s="37" t="str">
        <f aca="false">IF(COUNTIF(syukujitsu!$A$23:$A$53,2026年度!U47)&gt;0,"祝日","-")</f>
        <v>-</v>
      </c>
      <c r="V50" s="37" t="str">
        <f aca="false">IF(COUNTIF(syukujitsu!$A$23:$A$53,2026年度!V47)&gt;0,"祝日","-")</f>
        <v>-</v>
      </c>
      <c r="W50" s="37" t="str">
        <f aca="false">IF(COUNTIF(syukujitsu!$A$23:$A$53,2026年度!W47)&gt;0,"祝日","-")</f>
        <v>-</v>
      </c>
      <c r="X50" s="37" t="str">
        <f aca="false">IF(COUNTIF(syukujitsu!$A$23:$A$53,2026年度!X47)&gt;0,"祝日","-")</f>
        <v>-</v>
      </c>
      <c r="Y50" s="37" t="str">
        <f aca="false">IF(COUNTIF(syukujitsu!$A$23:$A$53,2026年度!Y47)&gt;0,"祝日","-")</f>
        <v>-</v>
      </c>
      <c r="Z50" s="37" t="str">
        <f aca="false">IF(COUNTIF(syukujitsu!$A$23:$A$53,2026年度!Z47)&gt;0,"祝日","-")</f>
        <v>-</v>
      </c>
      <c r="AA50" s="37" t="str">
        <f aca="false">IF(COUNTIF(syukujitsu!$A$23:$A$53,2026年度!AA47)&gt;0,"祝日","-")</f>
        <v>-</v>
      </c>
      <c r="AB50" s="37" t="str">
        <f aca="false">IF(COUNTIF(syukujitsu!$A$23:$A$53,2026年度!AB47)&gt;0,"祝日","-")</f>
        <v>-</v>
      </c>
      <c r="AC50" s="37" t="str">
        <f aca="false">IF(COUNTIF(syukujitsu!$A$23:$A$53,2026年度!AC47)&gt;0,"祝日","-")</f>
        <v>-</v>
      </c>
      <c r="AD50" s="37" t="str">
        <f aca="false">IF(COUNTIF(syukujitsu!$A$23:$A$53,2026年度!AD47)&gt;0,"祝日","-")</f>
        <v>-</v>
      </c>
      <c r="AE50" s="37" t="str">
        <f aca="false">IF(COUNTIF(syukujitsu!$A$23:$A$53,2026年度!AE47)&gt;0,"祝日","-")</f>
        <v>-</v>
      </c>
      <c r="AF50" s="56" t="str">
        <f aca="false">IF(COUNTIF(syukujitsu!$A$23:$A$53,2026年度!AF47)&gt;0,"祝日","-")</f>
        <v>-</v>
      </c>
      <c r="AH50" s="34" t="s">
        <v>18</v>
      </c>
      <c r="AI50" s="39" t="str">
        <f aca="false">IFERROR(ROUND(AI49/AI48*100,1),"-")</f>
        <v>-</v>
      </c>
    </row>
    <row r="51" customFormat="false" ht="19.5" hidden="false" customHeight="false" outlineLevel="0" collapsed="false">
      <c r="A51" s="40" t="s">
        <v>11</v>
      </c>
      <c r="B51" s="41" t="str">
        <f aca="false">IF(B47&lt;$B$2,"×",IF(B47&gt;$H$2,"×",IF(B49="土","休",IF(B49="日","休","○"))))</f>
        <v>×</v>
      </c>
      <c r="C51" s="42" t="str">
        <f aca="false">IF(C47&lt;$B$2,"×",IF(C47&gt;$H$2,"×",IF(C49="土","休",IF(C49="日","休","○"))))</f>
        <v>×</v>
      </c>
      <c r="D51" s="42" t="str">
        <f aca="false">IF(D47&lt;$B$2,"×",IF(D47&gt;$H$2,"×",IF(D49="土","休",IF(D49="日","休","○"))))</f>
        <v>×</v>
      </c>
      <c r="E51" s="42" t="str">
        <f aca="false">IF(E47&lt;$B$2,"×",IF(E47&gt;$H$2,"×",IF(E49="土","休",IF(E49="日","休","○"))))</f>
        <v>×</v>
      </c>
      <c r="F51" s="42" t="str">
        <f aca="false">IF(F47&lt;$B$2,"×",IF(F47&gt;$H$2,"×",IF(F49="土","休",IF(F49="日","休","○"))))</f>
        <v>×</v>
      </c>
      <c r="G51" s="42" t="str">
        <f aca="false">IF(G47&lt;$B$2,"×",IF(G47&gt;$H$2,"×",IF(G49="土","休",IF(G49="日","休","○"))))</f>
        <v>×</v>
      </c>
      <c r="H51" s="42" t="str">
        <f aca="false">IF(H47&lt;$B$2,"×",IF(H47&gt;$H$2,"×",IF(H49="土","休",IF(H49="日","休","○"))))</f>
        <v>×</v>
      </c>
      <c r="I51" s="42" t="str">
        <f aca="false">IF(I47&lt;$B$2,"×",IF(I47&gt;$H$2,"×",IF(I49="土","休",IF(I49="日","休","○"))))</f>
        <v>×</v>
      </c>
      <c r="J51" s="42" t="str">
        <f aca="false">IF(J47&lt;$B$2,"×",IF(J47&gt;$H$2,"×",IF(J49="土","休",IF(J49="日","休","○"))))</f>
        <v>×</v>
      </c>
      <c r="K51" s="42" t="str">
        <f aca="false">IF(K47&lt;$B$2,"×",IF(K47&gt;$H$2,"×",IF(K49="土","休",IF(K49="日","休","○"))))</f>
        <v>×</v>
      </c>
      <c r="L51" s="42" t="str">
        <f aca="false">IF(L47&lt;$B$2,"×",IF(L47&gt;$H$2,"×",IF(L49="土","休",IF(L49="日","休","○"))))</f>
        <v>×</v>
      </c>
      <c r="M51" s="42" t="str">
        <f aca="false">IF(M47&lt;$B$2,"×",IF(M47&gt;$H$2,"×",IF(M49="土","休",IF(M49="日","休","○"))))</f>
        <v>×</v>
      </c>
      <c r="N51" s="42" t="str">
        <f aca="false">IF(N47&lt;$B$2,"×",IF(N47&gt;$H$2,"×",IF(N49="土","休",IF(N49="日","休","○"))))</f>
        <v>×</v>
      </c>
      <c r="O51" s="42" t="str">
        <f aca="false">IF(O47&lt;$B$2,"×",IF(O47&gt;$H$2,"×",IF(O49="土","休",IF(O49="日","休","○"))))</f>
        <v>×</v>
      </c>
      <c r="P51" s="42" t="str">
        <f aca="false">IF(P47&lt;$B$2,"×",IF(P47&gt;$H$2,"×",IF(P49="土","休",IF(P49="日","休","○"))))</f>
        <v>×</v>
      </c>
      <c r="Q51" s="42" t="str">
        <f aca="false">IF(Q47&lt;$B$2,"×",IF(Q47&gt;$H$2,"×",IF(Q49="土","休",IF(Q49="日","休","○"))))</f>
        <v>×</v>
      </c>
      <c r="R51" s="42" t="str">
        <f aca="false">IF(R47&lt;$B$2,"×",IF(R47&gt;$H$2,"×",IF(R49="土","休",IF(R49="日","休","○"))))</f>
        <v>×</v>
      </c>
      <c r="S51" s="42" t="str">
        <f aca="false">IF(S47&lt;$B$2,"×",IF(S47&gt;$H$2,"×",IF(S49="土","休",IF(S49="日","休","○"))))</f>
        <v>×</v>
      </c>
      <c r="T51" s="42" t="str">
        <f aca="false">IF(T47&lt;$B$2,"×",IF(T47&gt;$H$2,"×",IF(T49="土","休",IF(T49="日","休","○"))))</f>
        <v>×</v>
      </c>
      <c r="U51" s="42" t="str">
        <f aca="false">IF(U47&lt;$B$2,"×",IF(U47&gt;$H$2,"×",IF(U49="土","休",IF(U49="日","休","○"))))</f>
        <v>×</v>
      </c>
      <c r="V51" s="42" t="str">
        <f aca="false">IF(V47&lt;$B$2,"×",IF(V47&gt;$H$2,"×",IF(V49="土","休",IF(V49="日","休","○"))))</f>
        <v>×</v>
      </c>
      <c r="W51" s="42" t="str">
        <f aca="false">IF(W47&lt;$B$2,"×",IF(W47&gt;$H$2,"×",IF(W49="土","休",IF(W49="日","休","○"))))</f>
        <v>×</v>
      </c>
      <c r="X51" s="42" t="str">
        <f aca="false">IF(X47&lt;$B$2,"×",IF(X47&gt;$H$2,"×",IF(X49="土","休",IF(X49="日","休","○"))))</f>
        <v>×</v>
      </c>
      <c r="Y51" s="42" t="str">
        <f aca="false">IF(Y47&lt;$B$2,"×",IF(Y47&gt;$H$2,"×",IF(Y49="土","休",IF(Y49="日","休","○"))))</f>
        <v>×</v>
      </c>
      <c r="Z51" s="42" t="str">
        <f aca="false">IF(Z47&lt;$B$2,"×",IF(Z47&gt;$H$2,"×",IF(Z49="土","休",IF(Z49="日","休","○"))))</f>
        <v>×</v>
      </c>
      <c r="AA51" s="42" t="str">
        <f aca="false">IF(AA47&lt;$B$2,"×",IF(AA47&gt;$H$2,"×",IF(AA49="土","休",IF(AA49="日","休","○"))))</f>
        <v>×</v>
      </c>
      <c r="AB51" s="42" t="str">
        <f aca="false">IF(AB47&lt;$B$2,"×",IF(AB47&gt;$H$2,"×",IF(AB49="土","休",IF(AB49="日","休","○"))))</f>
        <v>×</v>
      </c>
      <c r="AC51" s="42" t="str">
        <f aca="false">IF(AC47&lt;$B$2,"×",IF(AC47&gt;$H$2,"×",IF(AC49="土","休",IF(AC49="日","休","○"))))</f>
        <v>×</v>
      </c>
      <c r="AD51" s="42" t="str">
        <f aca="false">IF(AD47&lt;$B$2,"×",IF(AD47&gt;$H$2,"×",IF(AD49="土","休",IF(AD49="日","休","○"))))</f>
        <v>×</v>
      </c>
      <c r="AE51" s="42" t="str">
        <f aca="false">IF(AE47&lt;$B$2,"×",IF(AE47&gt;$H$2,"×",IF(AE49="土","休",IF(AE49="日","休","○"))))</f>
        <v>×</v>
      </c>
      <c r="AF51" s="57" t="str">
        <f aca="false">IF(AF47&lt;$B$2,"×",IF(AF47&gt;$H$2,"×",IF(AF49="土","休",IF(AF49="日","休","○"))))</f>
        <v>×</v>
      </c>
      <c r="AH51" s="34" t="s">
        <v>19</v>
      </c>
      <c r="AI51" s="35" t="n">
        <f aca="false">COUNTIF(B52:AF52,"休")</f>
        <v>0</v>
      </c>
    </row>
    <row r="52" customFormat="false" ht="19.5" hidden="false" customHeight="false" outlineLevel="0" collapsed="false">
      <c r="A52" s="44" t="s">
        <v>20</v>
      </c>
      <c r="B52" s="58" t="str">
        <f aca="false">IF(B51="×","-","")</f>
        <v>-</v>
      </c>
      <c r="C52" s="18" t="str">
        <f aca="false">IF(C51="×","-","")</f>
        <v>-</v>
      </c>
      <c r="D52" s="18" t="str">
        <f aca="false">IF(D51="×","-","")</f>
        <v>-</v>
      </c>
      <c r="E52" s="18" t="str">
        <f aca="false">IF(E51="×","-","")</f>
        <v>-</v>
      </c>
      <c r="F52" s="18" t="str">
        <f aca="false">IF(F51="×","-","")</f>
        <v>-</v>
      </c>
      <c r="G52" s="18" t="str">
        <f aca="false">IF(G51="×","-","")</f>
        <v>-</v>
      </c>
      <c r="H52" s="18" t="str">
        <f aca="false">IF(H51="×","-","")</f>
        <v>-</v>
      </c>
      <c r="I52" s="18" t="str">
        <f aca="false">IF(I51="×","-","")</f>
        <v>-</v>
      </c>
      <c r="J52" s="18" t="str">
        <f aca="false">IF(J51="×","-","")</f>
        <v>-</v>
      </c>
      <c r="K52" s="18" t="str">
        <f aca="false">IF(K51="×","-","")</f>
        <v>-</v>
      </c>
      <c r="L52" s="18" t="str">
        <f aca="false">IF(L51="×","-","")</f>
        <v>-</v>
      </c>
      <c r="M52" s="18" t="str">
        <f aca="false">IF(M51="×","-","")</f>
        <v>-</v>
      </c>
      <c r="N52" s="18" t="str">
        <f aca="false">IF(N51="×","-","")</f>
        <v>-</v>
      </c>
      <c r="O52" s="18" t="str">
        <f aca="false">IF(O51="×","-","")</f>
        <v>-</v>
      </c>
      <c r="P52" s="18" t="str">
        <f aca="false">IF(P51="×","-","")</f>
        <v>-</v>
      </c>
      <c r="Q52" s="18" t="str">
        <f aca="false">IF(Q51="×","-","")</f>
        <v>-</v>
      </c>
      <c r="R52" s="18" t="str">
        <f aca="false">IF(R51="×","-","")</f>
        <v>-</v>
      </c>
      <c r="S52" s="18" t="str">
        <f aca="false">IF(S51="×","-","")</f>
        <v>-</v>
      </c>
      <c r="T52" s="18" t="str">
        <f aca="false">IF(T51="×","-","")</f>
        <v>-</v>
      </c>
      <c r="U52" s="18" t="str">
        <f aca="false">IF(U51="×","-","")</f>
        <v>-</v>
      </c>
      <c r="V52" s="18" t="str">
        <f aca="false">IF(V51="×","-","")</f>
        <v>-</v>
      </c>
      <c r="W52" s="18" t="str">
        <f aca="false">IF(W51="×","-","")</f>
        <v>-</v>
      </c>
      <c r="X52" s="18" t="str">
        <f aca="false">IF(X51="×","-","")</f>
        <v>-</v>
      </c>
      <c r="Y52" s="18" t="str">
        <f aca="false">IF(Y51="×","-","")</f>
        <v>-</v>
      </c>
      <c r="Z52" s="18" t="str">
        <f aca="false">IF(Z51="×","-","")</f>
        <v>-</v>
      </c>
      <c r="AA52" s="18" t="str">
        <f aca="false">IF(AA51="×","-","")</f>
        <v>-</v>
      </c>
      <c r="AB52" s="18" t="str">
        <f aca="false">IF(AB51="×","-","")</f>
        <v>-</v>
      </c>
      <c r="AC52" s="18" t="str">
        <f aca="false">IF(AC51="×","-","")</f>
        <v>-</v>
      </c>
      <c r="AD52" s="18" t="str">
        <f aca="false">IF(AD51="×","-","")</f>
        <v>-</v>
      </c>
      <c r="AE52" s="18" t="str">
        <f aca="false">IF(AE51="×","-","")</f>
        <v>-</v>
      </c>
      <c r="AF52" s="59" t="str">
        <f aca="false">IF(AF51="×","-","")</f>
        <v>-</v>
      </c>
      <c r="AH52" s="45" t="s">
        <v>14</v>
      </c>
      <c r="AI52" s="46" t="str">
        <f aca="false">IFERROR(ROUND(AI51/AI48*100,1),"-")</f>
        <v>-</v>
      </c>
    </row>
    <row r="53" customFormat="false" ht="20.25" hidden="false" customHeight="false" outlineLevel="0" collapsed="false">
      <c r="A53" s="47" t="s">
        <v>21</v>
      </c>
      <c r="B53" s="60" t="str">
        <f aca="false">AA46</f>
        <v>-</v>
      </c>
      <c r="C53" s="60"/>
      <c r="D53" s="49" t="str">
        <f aca="false">IF(COUNTIF(D51:J51,"×")=7,"-",IF(COUNTIF(D52:J52,"休")&gt;=COUNTIF(D51:J51,"休"),"OK","NG"))</f>
        <v>-</v>
      </c>
      <c r="E53" s="49"/>
      <c r="F53" s="49"/>
      <c r="G53" s="49"/>
      <c r="H53" s="49"/>
      <c r="I53" s="49"/>
      <c r="J53" s="49"/>
      <c r="K53" s="49" t="str">
        <f aca="false">IF(COUNTIF(K51:Q51,"×")=7,"-",IF(COUNTIF(K52:Q52,"休")&gt;=COUNTIF(K51:Q51,"休"),"OK","NG"))</f>
        <v>-</v>
      </c>
      <c r="L53" s="49"/>
      <c r="M53" s="49"/>
      <c r="N53" s="49"/>
      <c r="O53" s="49"/>
      <c r="P53" s="49"/>
      <c r="Q53" s="49"/>
      <c r="R53" s="49" t="str">
        <f aca="false">IF(COUNTIF(R51:X51,"×")=7,"-",IF(COUNTIF(R52:X52,"休")&gt;=COUNTIF(R51:X51,"休"),"OK","NG"))</f>
        <v>-</v>
      </c>
      <c r="S53" s="49"/>
      <c r="T53" s="49"/>
      <c r="U53" s="49"/>
      <c r="V53" s="49"/>
      <c r="W53" s="49"/>
      <c r="X53" s="49"/>
      <c r="Y53" s="49" t="str">
        <f aca="false">IF(COUNTIF(Y51:AE51,"×")=7,"-",IF(COUNTIF(Y52:AE52,"休")&gt;=COUNTIF(Y51:AE51,"休"),"OK","NG"))</f>
        <v>-</v>
      </c>
      <c r="Z53" s="49"/>
      <c r="AA53" s="49"/>
      <c r="AB53" s="49"/>
      <c r="AC53" s="49"/>
      <c r="AD53" s="49"/>
      <c r="AE53" s="49"/>
      <c r="AF53" s="61" t="str">
        <f aca="false">IF(COUNTIF(AF51,"×")+COUNTIF(B58:G58,"×")=7,"-",IF((COUNTIF(AF52,"休")+COUNTIF(B59:G59,"休"))&gt;=(COUNTIF(AF51,"休")+COUNTIF(B58:G58,"休")),"OK","NG"))</f>
        <v>-</v>
      </c>
      <c r="AH53" s="52" t="s">
        <v>22</v>
      </c>
      <c r="AI53" s="53" t="str">
        <f aca="false">IFERROR(IF(AI48=0,"-",IF(AI50&gt;=28.5,IF(AI52&gt;=28.5,"OK","NG"),IF(AI52&gt;=AI50,"OK","NG"))),"-")</f>
        <v>-</v>
      </c>
    </row>
    <row r="54" customFormat="false" ht="19.5" hidden="false" customHeight="false" outlineLevel="0" collapsed="false">
      <c r="A54" s="24"/>
      <c r="B54" s="25" t="n">
        <f aca="false">DATE($A$4,$A55,B55)</f>
        <v>46327</v>
      </c>
      <c r="C54" s="25" t="n">
        <f aca="false">DATE($A$4,$A55,C55)</f>
        <v>46328</v>
      </c>
      <c r="D54" s="25" t="n">
        <f aca="false">DATE($A$4,$A55,D55)</f>
        <v>46329</v>
      </c>
      <c r="E54" s="25" t="n">
        <f aca="false">DATE($A$4,$A55,E55)</f>
        <v>46330</v>
      </c>
      <c r="F54" s="25" t="n">
        <f aca="false">DATE($A$4,$A55,F55)</f>
        <v>46331</v>
      </c>
      <c r="G54" s="25" t="n">
        <f aca="false">DATE($A$4,$A55,G55)</f>
        <v>46332</v>
      </c>
      <c r="H54" s="25" t="n">
        <f aca="false">DATE($A$4,$A55,H55)</f>
        <v>46333</v>
      </c>
      <c r="I54" s="25" t="n">
        <f aca="false">DATE($A$4,$A55,I55)</f>
        <v>46334</v>
      </c>
      <c r="J54" s="25" t="n">
        <f aca="false">DATE($A$4,$A55,J55)</f>
        <v>46335</v>
      </c>
      <c r="K54" s="25" t="n">
        <f aca="false">DATE($A$4,$A55,K55)</f>
        <v>46336</v>
      </c>
      <c r="L54" s="25" t="n">
        <f aca="false">DATE($A$4,$A55,L55)</f>
        <v>46337</v>
      </c>
      <c r="M54" s="25" t="n">
        <f aca="false">DATE($A$4,$A55,M55)</f>
        <v>46338</v>
      </c>
      <c r="N54" s="25" t="n">
        <f aca="false">DATE($A$4,$A55,N55)</f>
        <v>46339</v>
      </c>
      <c r="O54" s="25" t="n">
        <f aca="false">DATE($A$4,$A55,O55)</f>
        <v>46340</v>
      </c>
      <c r="P54" s="25" t="n">
        <f aca="false">DATE($A$4,$A55,P55)</f>
        <v>46341</v>
      </c>
      <c r="Q54" s="25" t="n">
        <f aca="false">DATE($A$4,$A55,Q55)</f>
        <v>46342</v>
      </c>
      <c r="R54" s="25" t="n">
        <f aca="false">DATE($A$4,$A55,R55)</f>
        <v>46343</v>
      </c>
      <c r="S54" s="25" t="n">
        <f aca="false">DATE($A$4,$A55,S55)</f>
        <v>46344</v>
      </c>
      <c r="T54" s="25" t="n">
        <f aca="false">DATE($A$4,$A55,T55)</f>
        <v>46345</v>
      </c>
      <c r="U54" s="25" t="n">
        <f aca="false">DATE($A$4,$A55,U55)</f>
        <v>46346</v>
      </c>
      <c r="V54" s="25" t="n">
        <f aca="false">DATE($A$4,$A55,V55)</f>
        <v>46347</v>
      </c>
      <c r="W54" s="25" t="n">
        <f aca="false">DATE($A$4,$A55,W55)</f>
        <v>46348</v>
      </c>
      <c r="X54" s="25" t="n">
        <f aca="false">DATE($A$4,$A55,X55)</f>
        <v>46349</v>
      </c>
      <c r="Y54" s="25" t="n">
        <f aca="false">DATE($A$4,$A55,Y55)</f>
        <v>46350</v>
      </c>
      <c r="Z54" s="25" t="n">
        <f aca="false">DATE($A$4,$A55,Z55)</f>
        <v>46351</v>
      </c>
      <c r="AA54" s="25" t="n">
        <f aca="false">DATE($A$4,$A55,AA55)</f>
        <v>46352</v>
      </c>
      <c r="AB54" s="25" t="n">
        <f aca="false">DATE($A$4,$A55,AB55)</f>
        <v>46353</v>
      </c>
      <c r="AC54" s="25" t="n">
        <f aca="false">DATE($A$4,$A55,AC55)</f>
        <v>46354</v>
      </c>
      <c r="AD54" s="25" t="n">
        <f aca="false">DATE($A$4,$A55,AD55)</f>
        <v>46355</v>
      </c>
      <c r="AE54" s="25" t="n">
        <f aca="false">DATE($A$4,$A55,AE55)</f>
        <v>46356</v>
      </c>
      <c r="AF54" s="25"/>
    </row>
    <row r="55" customFormat="false" ht="18.75" hidden="false" customHeight="false" outlineLevel="0" collapsed="false">
      <c r="A55" s="26" t="n">
        <v>11</v>
      </c>
      <c r="B55" s="27" t="n">
        <v>1</v>
      </c>
      <c r="C55" s="28" t="n">
        <v>2</v>
      </c>
      <c r="D55" s="28" t="n">
        <v>3</v>
      </c>
      <c r="E55" s="28" t="n">
        <v>4</v>
      </c>
      <c r="F55" s="28" t="n">
        <v>5</v>
      </c>
      <c r="G55" s="28" t="n">
        <v>6</v>
      </c>
      <c r="H55" s="28" t="n">
        <v>7</v>
      </c>
      <c r="I55" s="28" t="n">
        <v>8</v>
      </c>
      <c r="J55" s="28" t="n">
        <v>9</v>
      </c>
      <c r="K55" s="28" t="n">
        <v>10</v>
      </c>
      <c r="L55" s="28" t="n">
        <v>11</v>
      </c>
      <c r="M55" s="28" t="n">
        <v>12</v>
      </c>
      <c r="N55" s="28" t="n">
        <v>13</v>
      </c>
      <c r="O55" s="28" t="n">
        <v>14</v>
      </c>
      <c r="P55" s="28" t="n">
        <v>15</v>
      </c>
      <c r="Q55" s="28" t="n">
        <v>16</v>
      </c>
      <c r="R55" s="28" t="n">
        <v>17</v>
      </c>
      <c r="S55" s="28" t="n">
        <v>18</v>
      </c>
      <c r="T55" s="28" t="n">
        <v>19</v>
      </c>
      <c r="U55" s="28" t="n">
        <v>20</v>
      </c>
      <c r="V55" s="28" t="n">
        <v>21</v>
      </c>
      <c r="W55" s="28" t="n">
        <v>22</v>
      </c>
      <c r="X55" s="28" t="n">
        <v>23</v>
      </c>
      <c r="Y55" s="28" t="n">
        <v>24</v>
      </c>
      <c r="Z55" s="28" t="n">
        <v>25</v>
      </c>
      <c r="AA55" s="28" t="n">
        <v>26</v>
      </c>
      <c r="AB55" s="28" t="n">
        <v>27</v>
      </c>
      <c r="AC55" s="28" t="n">
        <v>28</v>
      </c>
      <c r="AD55" s="28" t="n">
        <v>29</v>
      </c>
      <c r="AE55" s="29" t="n">
        <v>30</v>
      </c>
      <c r="AH55" s="30" t="s">
        <v>11</v>
      </c>
      <c r="AI55" s="31" t="n">
        <f aca="false">COUNTIF(B58:AE58,"○")+AI56</f>
        <v>0</v>
      </c>
    </row>
    <row r="56" customFormat="false" ht="18.75" hidden="false" customHeight="false" outlineLevel="0" collapsed="false">
      <c r="A56" s="26"/>
      <c r="B56" s="32" t="str">
        <f aca="false">TEXT(B54,"aaa")</f>
        <v>日</v>
      </c>
      <c r="C56" s="20" t="str">
        <f aca="false">TEXT(C54,"aaa")</f>
        <v>月</v>
      </c>
      <c r="D56" s="20" t="str">
        <f aca="false">TEXT(D54,"aaa")</f>
        <v>火</v>
      </c>
      <c r="E56" s="20" t="str">
        <f aca="false">TEXT(E54,"aaa")</f>
        <v>水</v>
      </c>
      <c r="F56" s="20" t="str">
        <f aca="false">TEXT(F54,"aaa")</f>
        <v>木</v>
      </c>
      <c r="G56" s="20" t="str">
        <f aca="false">TEXT(G54,"aaa")</f>
        <v>金</v>
      </c>
      <c r="H56" s="20" t="str">
        <f aca="false">TEXT(H54,"aaa")</f>
        <v>土</v>
      </c>
      <c r="I56" s="20" t="str">
        <f aca="false">TEXT(I54,"aaa")</f>
        <v>日</v>
      </c>
      <c r="J56" s="20" t="str">
        <f aca="false">TEXT(J54,"aaa")</f>
        <v>月</v>
      </c>
      <c r="K56" s="20" t="str">
        <f aca="false">TEXT(K54,"aaa")</f>
        <v>火</v>
      </c>
      <c r="L56" s="20" t="str">
        <f aca="false">TEXT(L54,"aaa")</f>
        <v>水</v>
      </c>
      <c r="M56" s="20" t="str">
        <f aca="false">TEXT(M54,"aaa")</f>
        <v>木</v>
      </c>
      <c r="N56" s="20" t="str">
        <f aca="false">TEXT(N54,"aaa")</f>
        <v>金</v>
      </c>
      <c r="O56" s="20" t="str">
        <f aca="false">TEXT(O54,"aaa")</f>
        <v>土</v>
      </c>
      <c r="P56" s="20" t="str">
        <f aca="false">TEXT(P54,"aaa")</f>
        <v>日</v>
      </c>
      <c r="Q56" s="20" t="str">
        <f aca="false">TEXT(Q54,"aaa")</f>
        <v>月</v>
      </c>
      <c r="R56" s="20" t="str">
        <f aca="false">TEXT(R54,"aaa")</f>
        <v>火</v>
      </c>
      <c r="S56" s="20" t="str">
        <f aca="false">TEXT(S54,"aaa")</f>
        <v>水</v>
      </c>
      <c r="T56" s="20" t="str">
        <f aca="false">TEXT(T54,"aaa")</f>
        <v>木</v>
      </c>
      <c r="U56" s="20" t="str">
        <f aca="false">TEXT(U54,"aaa")</f>
        <v>金</v>
      </c>
      <c r="V56" s="20" t="str">
        <f aca="false">TEXT(V54,"aaa")</f>
        <v>土</v>
      </c>
      <c r="W56" s="20" t="str">
        <f aca="false">TEXT(W54,"aaa")</f>
        <v>日</v>
      </c>
      <c r="X56" s="20" t="str">
        <f aca="false">TEXT(X54,"aaa")</f>
        <v>月</v>
      </c>
      <c r="Y56" s="20" t="str">
        <f aca="false">TEXT(Y54,"aaa")</f>
        <v>火</v>
      </c>
      <c r="Z56" s="20" t="str">
        <f aca="false">TEXT(Z54,"aaa")</f>
        <v>水</v>
      </c>
      <c r="AA56" s="20" t="str">
        <f aca="false">TEXT(AA54,"aaa")</f>
        <v>木</v>
      </c>
      <c r="AB56" s="20" t="str">
        <f aca="false">TEXT(AB54,"aaa")</f>
        <v>金</v>
      </c>
      <c r="AC56" s="20" t="str">
        <f aca="false">TEXT(AC54,"aaa")</f>
        <v>土</v>
      </c>
      <c r="AD56" s="20" t="str">
        <f aca="false">TEXT(AD54,"aaa")</f>
        <v>日</v>
      </c>
      <c r="AE56" s="33" t="str">
        <f aca="false">TEXT(AE54,"aaa")</f>
        <v>月</v>
      </c>
      <c r="AF56" s="19"/>
      <c r="AH56" s="34" t="s">
        <v>17</v>
      </c>
      <c r="AI56" s="35" t="n">
        <f aca="false">COUNTIF(B58:AE58,"休")</f>
        <v>0</v>
      </c>
    </row>
    <row r="57" customFormat="false" ht="19.5" hidden="false" customHeight="false" outlineLevel="0" collapsed="false">
      <c r="A57" s="26"/>
      <c r="B57" s="36" t="str">
        <f aca="false">IF(COUNTIF(syukujitsu!$A$23:$A$53,2026年度!B54)&gt;0,"祝日","-")</f>
        <v>-</v>
      </c>
      <c r="C57" s="37" t="str">
        <f aca="false">IF(COUNTIF(syukujitsu!$A$23:$A$53,2026年度!C54)&gt;0,"祝日","-")</f>
        <v>-</v>
      </c>
      <c r="D57" s="37" t="str">
        <f aca="false">IF(COUNTIF(syukujitsu!$A$23:$A$53,2026年度!D54)&gt;0,"祝日","-")</f>
        <v>祝日</v>
      </c>
      <c r="E57" s="37" t="str">
        <f aca="false">IF(COUNTIF(syukujitsu!$A$23:$A$53,2026年度!E54)&gt;0,"祝日","-")</f>
        <v>-</v>
      </c>
      <c r="F57" s="37" t="str">
        <f aca="false">IF(COUNTIF(syukujitsu!$A$23:$A$53,2026年度!F54)&gt;0,"祝日","-")</f>
        <v>-</v>
      </c>
      <c r="G57" s="37" t="str">
        <f aca="false">IF(COUNTIF(syukujitsu!$A$23:$A$53,2026年度!G54)&gt;0,"祝日","-")</f>
        <v>-</v>
      </c>
      <c r="H57" s="37" t="str">
        <f aca="false">IF(COUNTIF(syukujitsu!$A$23:$A$53,2026年度!H54)&gt;0,"祝日","-")</f>
        <v>-</v>
      </c>
      <c r="I57" s="37" t="str">
        <f aca="false">IF(COUNTIF(syukujitsu!$A$23:$A$53,2026年度!I54)&gt;0,"祝日","-")</f>
        <v>-</v>
      </c>
      <c r="J57" s="37" t="str">
        <f aca="false">IF(COUNTIF(syukujitsu!$A$23:$A$53,2026年度!J54)&gt;0,"祝日","-")</f>
        <v>-</v>
      </c>
      <c r="K57" s="37" t="str">
        <f aca="false">IF(COUNTIF(syukujitsu!$A$23:$A$53,2026年度!K54)&gt;0,"祝日","-")</f>
        <v>-</v>
      </c>
      <c r="L57" s="37" t="str">
        <f aca="false">IF(COUNTIF(syukujitsu!$A$23:$A$53,2026年度!L54)&gt;0,"祝日","-")</f>
        <v>-</v>
      </c>
      <c r="M57" s="37" t="str">
        <f aca="false">IF(COUNTIF(syukujitsu!$A$23:$A$53,2026年度!M54)&gt;0,"祝日","-")</f>
        <v>-</v>
      </c>
      <c r="N57" s="37" t="str">
        <f aca="false">IF(COUNTIF(syukujitsu!$A$23:$A$53,2026年度!N54)&gt;0,"祝日","-")</f>
        <v>-</v>
      </c>
      <c r="O57" s="37" t="str">
        <f aca="false">IF(COUNTIF(syukujitsu!$A$23:$A$53,2026年度!O54)&gt;0,"祝日","-")</f>
        <v>-</v>
      </c>
      <c r="P57" s="37" t="str">
        <f aca="false">IF(COUNTIF(syukujitsu!$A$23:$A$53,2026年度!P54)&gt;0,"祝日","-")</f>
        <v>-</v>
      </c>
      <c r="Q57" s="37" t="str">
        <f aca="false">IF(COUNTIF(syukujitsu!$A$23:$A$53,2026年度!Q54)&gt;0,"祝日","-")</f>
        <v>-</v>
      </c>
      <c r="R57" s="37" t="str">
        <f aca="false">IF(COUNTIF(syukujitsu!$A$23:$A$53,2026年度!R54)&gt;0,"祝日","-")</f>
        <v>-</v>
      </c>
      <c r="S57" s="37" t="str">
        <f aca="false">IF(COUNTIF(syukujitsu!$A$23:$A$53,2026年度!S54)&gt;0,"祝日","-")</f>
        <v>-</v>
      </c>
      <c r="T57" s="37" t="str">
        <f aca="false">IF(COUNTIF(syukujitsu!$A$23:$A$53,2026年度!T54)&gt;0,"祝日","-")</f>
        <v>-</v>
      </c>
      <c r="U57" s="37" t="str">
        <f aca="false">IF(COUNTIF(syukujitsu!$A$23:$A$53,2026年度!U54)&gt;0,"祝日","-")</f>
        <v>-</v>
      </c>
      <c r="V57" s="37" t="str">
        <f aca="false">IF(COUNTIF(syukujitsu!$A$23:$A$53,2026年度!V54)&gt;0,"祝日","-")</f>
        <v>-</v>
      </c>
      <c r="W57" s="37" t="str">
        <f aca="false">IF(COUNTIF(syukujitsu!$A$23:$A$53,2026年度!W54)&gt;0,"祝日","-")</f>
        <v>-</v>
      </c>
      <c r="X57" s="37" t="str">
        <f aca="false">IF(COUNTIF(syukujitsu!$A$23:$A$53,2026年度!X54)&gt;0,"祝日","-")</f>
        <v>祝日</v>
      </c>
      <c r="Y57" s="37" t="str">
        <f aca="false">IF(COUNTIF(syukujitsu!$A$23:$A$53,2026年度!Y54)&gt;0,"祝日","-")</f>
        <v>-</v>
      </c>
      <c r="Z57" s="37" t="str">
        <f aca="false">IF(COUNTIF(syukujitsu!$A$23:$A$53,2026年度!Z54)&gt;0,"祝日","-")</f>
        <v>-</v>
      </c>
      <c r="AA57" s="37" t="str">
        <f aca="false">IF(COUNTIF(syukujitsu!$A$23:$A$53,2026年度!AA54)&gt;0,"祝日","-")</f>
        <v>-</v>
      </c>
      <c r="AB57" s="37" t="str">
        <f aca="false">IF(COUNTIF(syukujitsu!$A$23:$A$53,2026年度!AB54)&gt;0,"祝日","-")</f>
        <v>-</v>
      </c>
      <c r="AC57" s="37" t="str">
        <f aca="false">IF(COUNTIF(syukujitsu!$A$23:$A$53,2026年度!AC54)&gt;0,"祝日","-")</f>
        <v>-</v>
      </c>
      <c r="AD57" s="37" t="str">
        <f aca="false">IF(COUNTIF(syukujitsu!$A$23:$A$53,2026年度!AD54)&gt;0,"祝日","-")</f>
        <v>-</v>
      </c>
      <c r="AE57" s="38" t="str">
        <f aca="false">IF(COUNTIF(syukujitsu!$A$23:$A$53,2026年度!AE54)&gt;0,"祝日","-")</f>
        <v>-</v>
      </c>
      <c r="AF57" s="19"/>
      <c r="AH57" s="34" t="s">
        <v>18</v>
      </c>
      <c r="AI57" s="39" t="str">
        <f aca="false">IFERROR(ROUND(AI56/AI55*100,1),"-")</f>
        <v>-</v>
      </c>
    </row>
    <row r="58" customFormat="false" ht="19.5" hidden="false" customHeight="false" outlineLevel="0" collapsed="false">
      <c r="A58" s="40" t="s">
        <v>11</v>
      </c>
      <c r="B58" s="41" t="str">
        <f aca="false">IF(B54&lt;$B$2,"×",IF(B54&gt;$H$2,"×",IF(B56="土","休",IF(B56="日","休","○"))))</f>
        <v>×</v>
      </c>
      <c r="C58" s="42" t="str">
        <f aca="false">IF(C54&lt;$B$2,"×",IF(C54&gt;$H$2,"×",IF(C56="土","休",IF(C56="日","休","○"))))</f>
        <v>×</v>
      </c>
      <c r="D58" s="42" t="str">
        <f aca="false">IF(D54&lt;$B$2,"×",IF(D54&gt;$H$2,"×",IF(D56="土","休",IF(D56="日","休","○"))))</f>
        <v>×</v>
      </c>
      <c r="E58" s="42" t="str">
        <f aca="false">IF(E54&lt;$B$2,"×",IF(E54&gt;$H$2,"×",IF(E56="土","休",IF(E56="日","休","○"))))</f>
        <v>×</v>
      </c>
      <c r="F58" s="42" t="str">
        <f aca="false">IF(F54&lt;$B$2,"×",IF(F54&gt;$H$2,"×",IF(F56="土","休",IF(F56="日","休","○"))))</f>
        <v>×</v>
      </c>
      <c r="G58" s="42" t="str">
        <f aca="false">IF(G54&lt;$B$2,"×",IF(G54&gt;$H$2,"×",IF(G56="土","休",IF(G56="日","休","○"))))</f>
        <v>×</v>
      </c>
      <c r="H58" s="42" t="str">
        <f aca="false">IF(H54&lt;$B$2,"×",IF(H54&gt;$H$2,"×",IF(H56="土","休",IF(H56="日","休","○"))))</f>
        <v>×</v>
      </c>
      <c r="I58" s="42" t="str">
        <f aca="false">IF(I54&lt;$B$2,"×",IF(I54&gt;$H$2,"×",IF(I56="土","休",IF(I56="日","休","○"))))</f>
        <v>×</v>
      </c>
      <c r="J58" s="42" t="str">
        <f aca="false">IF(J54&lt;$B$2,"×",IF(J54&gt;$H$2,"×",IF(J56="土","休",IF(J56="日","休","○"))))</f>
        <v>×</v>
      </c>
      <c r="K58" s="42" t="str">
        <f aca="false">IF(K54&lt;$B$2,"×",IF(K54&gt;$H$2,"×",IF(K56="土","休",IF(K56="日","休","○"))))</f>
        <v>×</v>
      </c>
      <c r="L58" s="42" t="str">
        <f aca="false">IF(L54&lt;$B$2,"×",IF(L54&gt;$H$2,"×",IF(L56="土","休",IF(L56="日","休","○"))))</f>
        <v>×</v>
      </c>
      <c r="M58" s="42" t="str">
        <f aca="false">IF(M54&lt;$B$2,"×",IF(M54&gt;$H$2,"×",IF(M56="土","休",IF(M56="日","休","○"))))</f>
        <v>×</v>
      </c>
      <c r="N58" s="42" t="str">
        <f aca="false">IF(N54&lt;$B$2,"×",IF(N54&gt;$H$2,"×",IF(N56="土","休",IF(N56="日","休","○"))))</f>
        <v>×</v>
      </c>
      <c r="O58" s="42" t="str">
        <f aca="false">IF(O54&lt;$B$2,"×",IF(O54&gt;$H$2,"×",IF(O56="土","休",IF(O56="日","休","○"))))</f>
        <v>×</v>
      </c>
      <c r="P58" s="42" t="str">
        <f aca="false">IF(P54&lt;$B$2,"×",IF(P54&gt;$H$2,"×",IF(P56="土","休",IF(P56="日","休","○"))))</f>
        <v>×</v>
      </c>
      <c r="Q58" s="42" t="str">
        <f aca="false">IF(Q54&lt;$B$2,"×",IF(Q54&gt;$H$2,"×",IF(Q56="土","休",IF(Q56="日","休","○"))))</f>
        <v>×</v>
      </c>
      <c r="R58" s="42" t="str">
        <f aca="false">IF(R54&lt;$B$2,"×",IF(R54&gt;$H$2,"×",IF(R56="土","休",IF(R56="日","休","○"))))</f>
        <v>×</v>
      </c>
      <c r="S58" s="42" t="str">
        <f aca="false">IF(S54&lt;$B$2,"×",IF(S54&gt;$H$2,"×",IF(S56="土","休",IF(S56="日","休","○"))))</f>
        <v>×</v>
      </c>
      <c r="T58" s="42" t="str">
        <f aca="false">IF(T54&lt;$B$2,"×",IF(T54&gt;$H$2,"×",IF(T56="土","休",IF(T56="日","休","○"))))</f>
        <v>×</v>
      </c>
      <c r="U58" s="42" t="str">
        <f aca="false">IF(U54&lt;$B$2,"×",IF(U54&gt;$H$2,"×",IF(U56="土","休",IF(U56="日","休","○"))))</f>
        <v>×</v>
      </c>
      <c r="V58" s="42" t="str">
        <f aca="false">IF(V54&lt;$B$2,"×",IF(V54&gt;$H$2,"×",IF(V56="土","休",IF(V56="日","休","○"))))</f>
        <v>×</v>
      </c>
      <c r="W58" s="42" t="str">
        <f aca="false">IF(W54&lt;$B$2,"×",IF(W54&gt;$H$2,"×",IF(W56="土","休",IF(W56="日","休","○"))))</f>
        <v>×</v>
      </c>
      <c r="X58" s="42" t="str">
        <f aca="false">IF(X54&lt;$B$2,"×",IF(X54&gt;$H$2,"×",IF(X56="土","休",IF(X56="日","休","○"))))</f>
        <v>×</v>
      </c>
      <c r="Y58" s="42" t="str">
        <f aca="false">IF(Y54&lt;$B$2,"×",IF(Y54&gt;$H$2,"×",IF(Y56="土","休",IF(Y56="日","休","○"))))</f>
        <v>×</v>
      </c>
      <c r="Z58" s="42" t="str">
        <f aca="false">IF(Z54&lt;$B$2,"×",IF(Z54&gt;$H$2,"×",IF(Z56="土","休",IF(Z56="日","休","○"))))</f>
        <v>×</v>
      </c>
      <c r="AA58" s="42" t="str">
        <f aca="false">IF(AA54&lt;$B$2,"×",IF(AA54&gt;$H$2,"×",IF(AA56="土","休",IF(AA56="日","休","○"))))</f>
        <v>×</v>
      </c>
      <c r="AB58" s="42" t="str">
        <f aca="false">IF(AB54&lt;$B$2,"×",IF(AB54&gt;$H$2,"×",IF(AB56="土","休",IF(AB56="日","休","○"))))</f>
        <v>×</v>
      </c>
      <c r="AC58" s="42" t="str">
        <f aca="false">IF(AC54&lt;$B$2,"×",IF(AC54&gt;$H$2,"×",IF(AC56="土","休",IF(AC56="日","休","○"))))</f>
        <v>×</v>
      </c>
      <c r="AD58" s="42" t="str">
        <f aca="false">IF(AD54&lt;$B$2,"×",IF(AD54&gt;$H$2,"×",IF(AD56="土","休",IF(AD56="日","休","○"))))</f>
        <v>×</v>
      </c>
      <c r="AE58" s="43" t="str">
        <f aca="false">IF(AE54&lt;$B$2,"×",IF(AE54&gt;$H$2,"×",IF(AE56="土","休",IF(AE56="日","休","○"))))</f>
        <v>×</v>
      </c>
      <c r="AH58" s="34" t="s">
        <v>19</v>
      </c>
      <c r="AI58" s="35" t="n">
        <f aca="false">COUNTIF(B59:AE59,"休")</f>
        <v>0</v>
      </c>
    </row>
    <row r="59" customFormat="false" ht="19.5" hidden="false" customHeight="false" outlineLevel="0" collapsed="false">
      <c r="A59" s="44" t="s">
        <v>20</v>
      </c>
      <c r="B59" s="58" t="str">
        <f aca="false">IF(B58="×","-","")</f>
        <v>-</v>
      </c>
      <c r="C59" s="18" t="str">
        <f aca="false">IF(C58="×","-","")</f>
        <v>-</v>
      </c>
      <c r="D59" s="18" t="str">
        <f aca="false">IF(D58="×","-","")</f>
        <v>-</v>
      </c>
      <c r="E59" s="18" t="str">
        <f aca="false">IF(E58="×","-","")</f>
        <v>-</v>
      </c>
      <c r="F59" s="18" t="str">
        <f aca="false">IF(F58="×","-","")</f>
        <v>-</v>
      </c>
      <c r="G59" s="18" t="str">
        <f aca="false">IF(G58="×","-","")</f>
        <v>-</v>
      </c>
      <c r="H59" s="18" t="str">
        <f aca="false">IF(H58="×","-","")</f>
        <v>-</v>
      </c>
      <c r="I59" s="18" t="str">
        <f aca="false">IF(I58="×","-","")</f>
        <v>-</v>
      </c>
      <c r="J59" s="18" t="str">
        <f aca="false">IF(J58="×","-","")</f>
        <v>-</v>
      </c>
      <c r="K59" s="18" t="str">
        <f aca="false">IF(K58="×","-","")</f>
        <v>-</v>
      </c>
      <c r="L59" s="18" t="str">
        <f aca="false">IF(L58="×","-","")</f>
        <v>-</v>
      </c>
      <c r="M59" s="18" t="str">
        <f aca="false">IF(M58="×","-","")</f>
        <v>-</v>
      </c>
      <c r="N59" s="18" t="str">
        <f aca="false">IF(N58="×","-","")</f>
        <v>-</v>
      </c>
      <c r="O59" s="18" t="str">
        <f aca="false">IF(O58="×","-","")</f>
        <v>-</v>
      </c>
      <c r="P59" s="18" t="str">
        <f aca="false">IF(P58="×","-","")</f>
        <v>-</v>
      </c>
      <c r="Q59" s="18" t="str">
        <f aca="false">IF(Q58="×","-","")</f>
        <v>-</v>
      </c>
      <c r="R59" s="18" t="str">
        <f aca="false">IF(R58="×","-","")</f>
        <v>-</v>
      </c>
      <c r="S59" s="18" t="str">
        <f aca="false">IF(S58="×","-","")</f>
        <v>-</v>
      </c>
      <c r="T59" s="18" t="str">
        <f aca="false">IF(T58="×","-","")</f>
        <v>-</v>
      </c>
      <c r="U59" s="18" t="str">
        <f aca="false">IF(U58="×","-","")</f>
        <v>-</v>
      </c>
      <c r="V59" s="18" t="str">
        <f aca="false">IF(V58="×","-","")</f>
        <v>-</v>
      </c>
      <c r="W59" s="18" t="str">
        <f aca="false">IF(W58="×","-","")</f>
        <v>-</v>
      </c>
      <c r="X59" s="18" t="str">
        <f aca="false">IF(X58="×","-","")</f>
        <v>-</v>
      </c>
      <c r="Y59" s="18" t="str">
        <f aca="false">IF(Y58="×","-","")</f>
        <v>-</v>
      </c>
      <c r="Z59" s="18" t="str">
        <f aca="false">IF(Z58="×","-","")</f>
        <v>-</v>
      </c>
      <c r="AA59" s="18" t="str">
        <f aca="false">IF(AA58="×","-","")</f>
        <v>-</v>
      </c>
      <c r="AB59" s="18" t="str">
        <f aca="false">IF(AB58="×","-","")</f>
        <v>-</v>
      </c>
      <c r="AC59" s="18" t="str">
        <f aca="false">IF(AC58="×","-","")</f>
        <v>-</v>
      </c>
      <c r="AD59" s="18" t="str">
        <f aca="false">IF(AD58="×","-","")</f>
        <v>-</v>
      </c>
      <c r="AE59" s="35" t="str">
        <f aca="false">IF(AE58="×","-","")</f>
        <v>-</v>
      </c>
      <c r="AH59" s="45" t="s">
        <v>14</v>
      </c>
      <c r="AI59" s="46" t="str">
        <f aca="false">IFERROR(ROUND(AI58/AI55*100,1),"-")</f>
        <v>-</v>
      </c>
    </row>
    <row r="60" customFormat="false" ht="20.25" hidden="false" customHeight="false" outlineLevel="0" collapsed="false">
      <c r="A60" s="47" t="s">
        <v>21</v>
      </c>
      <c r="B60" s="60" t="str">
        <f aca="false">AF53</f>
        <v>-</v>
      </c>
      <c r="C60" s="60"/>
      <c r="D60" s="60"/>
      <c r="E60" s="60"/>
      <c r="F60" s="60"/>
      <c r="G60" s="60"/>
      <c r="H60" s="49" t="str">
        <f aca="false">IF(COUNTIF(H58:N58,"×")=7,"-",IF(COUNTIF(H59:N59,"休")&gt;=COUNTIF(H58:N58,"休"),"OK","NG"))</f>
        <v>-</v>
      </c>
      <c r="I60" s="49"/>
      <c r="J60" s="49"/>
      <c r="K60" s="49"/>
      <c r="L60" s="49"/>
      <c r="M60" s="49"/>
      <c r="N60" s="49"/>
      <c r="O60" s="49" t="str">
        <f aca="false">IF(COUNTIF(O58:U58,"×")=7,"-",IF(COUNTIF(O59:U59,"休")&gt;=COUNTIF(O58:U58,"休"),"OK","NG"))</f>
        <v>-</v>
      </c>
      <c r="P60" s="49"/>
      <c r="Q60" s="49"/>
      <c r="R60" s="49"/>
      <c r="S60" s="49"/>
      <c r="T60" s="49"/>
      <c r="U60" s="49"/>
      <c r="V60" s="49" t="str">
        <f aca="false">IF(COUNTIF(V58:AB58,"×")=7,"-",IF(COUNTIF(V59:AB59,"休")&gt;=COUNTIF(V58:AB58,"休"),"OK","NG"))</f>
        <v>-</v>
      </c>
      <c r="W60" s="49"/>
      <c r="X60" s="49"/>
      <c r="Y60" s="49"/>
      <c r="Z60" s="49"/>
      <c r="AA60" s="49"/>
      <c r="AB60" s="49"/>
      <c r="AC60" s="50" t="str">
        <f aca="false">IF(COUNTIF(AC58:AE58,"×")+COUNTIF(B65:E65,"×")=7,"-",IF((COUNTIF(AC59:AE59,"休")+COUNTIF(B66:E66,"休"))&gt;=(COUNTIF(AC58:AE58,"休")+COUNTIF(B65:E65,"休")),"OK","NG"))</f>
        <v>-</v>
      </c>
      <c r="AD60" s="50"/>
      <c r="AE60" s="50"/>
      <c r="AF60" s="51"/>
      <c r="AH60" s="52" t="s">
        <v>22</v>
      </c>
      <c r="AI60" s="53" t="str">
        <f aca="false">IFERROR(IF(AI55=0,"-",IF(AI57&gt;=28.5,IF(AI59&gt;=28.5,"OK","NG"),IF(AI59&gt;=AI57,"OK","NG"))),"-")</f>
        <v>-</v>
      </c>
    </row>
    <row r="61" customFormat="false" ht="19.5" hidden="false" customHeight="false" outlineLevel="0" collapsed="false">
      <c r="A61" s="24"/>
      <c r="B61" s="25" t="n">
        <f aca="false">DATE($A$4,$A62,B62)</f>
        <v>46357</v>
      </c>
      <c r="C61" s="25" t="n">
        <f aca="false">DATE($A$4,$A62,C62)</f>
        <v>46358</v>
      </c>
      <c r="D61" s="25" t="n">
        <f aca="false">DATE($A$4,$A62,D62)</f>
        <v>46359</v>
      </c>
      <c r="E61" s="25" t="n">
        <f aca="false">DATE($A$4,$A62,E62)</f>
        <v>46360</v>
      </c>
      <c r="F61" s="25" t="n">
        <f aca="false">DATE($A$4,$A62,F62)</f>
        <v>46361</v>
      </c>
      <c r="G61" s="25" t="n">
        <f aca="false">DATE($A$4,$A62,G62)</f>
        <v>46362</v>
      </c>
      <c r="H61" s="25" t="n">
        <f aca="false">DATE($A$4,$A62,H62)</f>
        <v>46363</v>
      </c>
      <c r="I61" s="25" t="n">
        <f aca="false">DATE($A$4,$A62,I62)</f>
        <v>46364</v>
      </c>
      <c r="J61" s="25" t="n">
        <f aca="false">DATE($A$4,$A62,J62)</f>
        <v>46365</v>
      </c>
      <c r="K61" s="25" t="n">
        <f aca="false">DATE($A$4,$A62,K62)</f>
        <v>46366</v>
      </c>
      <c r="L61" s="25" t="n">
        <f aca="false">DATE($A$4,$A62,L62)</f>
        <v>46367</v>
      </c>
      <c r="M61" s="25" t="n">
        <f aca="false">DATE($A$4,$A62,M62)</f>
        <v>46368</v>
      </c>
      <c r="N61" s="25" t="n">
        <f aca="false">DATE($A$4,$A62,N62)</f>
        <v>46369</v>
      </c>
      <c r="O61" s="25" t="n">
        <f aca="false">DATE($A$4,$A62,O62)</f>
        <v>46370</v>
      </c>
      <c r="P61" s="25" t="n">
        <f aca="false">DATE($A$4,$A62,P62)</f>
        <v>46371</v>
      </c>
      <c r="Q61" s="25" t="n">
        <f aca="false">DATE($A$4,$A62,Q62)</f>
        <v>46372</v>
      </c>
      <c r="R61" s="25" t="n">
        <f aca="false">DATE($A$4,$A62,R62)</f>
        <v>46373</v>
      </c>
      <c r="S61" s="25" t="n">
        <f aca="false">DATE($A$4,$A62,S62)</f>
        <v>46374</v>
      </c>
      <c r="T61" s="25" t="n">
        <f aca="false">DATE($A$4,$A62,T62)</f>
        <v>46375</v>
      </c>
      <c r="U61" s="25" t="n">
        <f aca="false">DATE($A$4,$A62,U62)</f>
        <v>46376</v>
      </c>
      <c r="V61" s="25" t="n">
        <f aca="false">DATE($A$4,$A62,V62)</f>
        <v>46377</v>
      </c>
      <c r="W61" s="25" t="n">
        <f aca="false">DATE($A$4,$A62,W62)</f>
        <v>46378</v>
      </c>
      <c r="X61" s="25" t="n">
        <f aca="false">DATE($A$4,$A62,X62)</f>
        <v>46379</v>
      </c>
      <c r="Y61" s="25" t="n">
        <f aca="false">DATE($A$4,$A62,Y62)</f>
        <v>46380</v>
      </c>
      <c r="Z61" s="25" t="n">
        <f aca="false">DATE($A$4,$A62,Z62)</f>
        <v>46381</v>
      </c>
      <c r="AA61" s="25" t="n">
        <f aca="false">DATE($A$4,$A62,AA62)</f>
        <v>46382</v>
      </c>
      <c r="AB61" s="25" t="n">
        <f aca="false">DATE($A$4,$A62,AB62)</f>
        <v>46383</v>
      </c>
      <c r="AC61" s="25" t="n">
        <f aca="false">DATE($A$4,$A62,AC62)</f>
        <v>46384</v>
      </c>
      <c r="AD61" s="25" t="n">
        <f aca="false">DATE($A$4,$A62,AD62)</f>
        <v>46385</v>
      </c>
      <c r="AE61" s="25" t="n">
        <f aca="false">DATE($A$4,$A62,AE62)</f>
        <v>46386</v>
      </c>
      <c r="AF61" s="25" t="n">
        <f aca="false">DATE($A$4,$A62,AF62)</f>
        <v>46387</v>
      </c>
    </row>
    <row r="62" customFormat="false" ht="18.75" hidden="false" customHeight="false" outlineLevel="0" collapsed="false">
      <c r="A62" s="26" t="n">
        <v>12</v>
      </c>
      <c r="B62" s="27" t="n">
        <v>1</v>
      </c>
      <c r="C62" s="28" t="n">
        <v>2</v>
      </c>
      <c r="D62" s="28" t="n">
        <v>3</v>
      </c>
      <c r="E62" s="28" t="n">
        <v>4</v>
      </c>
      <c r="F62" s="28" t="n">
        <v>5</v>
      </c>
      <c r="G62" s="28" t="n">
        <v>6</v>
      </c>
      <c r="H62" s="28" t="n">
        <v>7</v>
      </c>
      <c r="I62" s="28" t="n">
        <v>8</v>
      </c>
      <c r="J62" s="28" t="n">
        <v>9</v>
      </c>
      <c r="K62" s="28" t="n">
        <v>10</v>
      </c>
      <c r="L62" s="28" t="n">
        <v>11</v>
      </c>
      <c r="M62" s="28" t="n">
        <v>12</v>
      </c>
      <c r="N62" s="28" t="n">
        <v>13</v>
      </c>
      <c r="O62" s="28" t="n">
        <v>14</v>
      </c>
      <c r="P62" s="28" t="n">
        <v>15</v>
      </c>
      <c r="Q62" s="28" t="n">
        <v>16</v>
      </c>
      <c r="R62" s="28" t="n">
        <v>17</v>
      </c>
      <c r="S62" s="28" t="n">
        <v>18</v>
      </c>
      <c r="T62" s="28" t="n">
        <v>19</v>
      </c>
      <c r="U62" s="28" t="n">
        <v>20</v>
      </c>
      <c r="V62" s="28" t="n">
        <v>21</v>
      </c>
      <c r="W62" s="28" t="n">
        <v>22</v>
      </c>
      <c r="X62" s="28" t="n">
        <v>23</v>
      </c>
      <c r="Y62" s="28" t="n">
        <v>24</v>
      </c>
      <c r="Z62" s="28" t="n">
        <v>25</v>
      </c>
      <c r="AA62" s="28" t="n">
        <v>26</v>
      </c>
      <c r="AB62" s="28" t="n">
        <v>27</v>
      </c>
      <c r="AC62" s="28" t="n">
        <v>28</v>
      </c>
      <c r="AD62" s="28" t="n">
        <v>29</v>
      </c>
      <c r="AE62" s="28" t="n">
        <v>30</v>
      </c>
      <c r="AF62" s="54" t="n">
        <v>31</v>
      </c>
      <c r="AH62" s="30" t="s">
        <v>11</v>
      </c>
      <c r="AI62" s="31" t="n">
        <f aca="false">COUNTIF(B65:AF65,"○")+AI63</f>
        <v>0</v>
      </c>
    </row>
    <row r="63" customFormat="false" ht="18.75" hidden="false" customHeight="false" outlineLevel="0" collapsed="false">
      <c r="A63" s="26"/>
      <c r="B63" s="32" t="str">
        <f aca="false">TEXT(B61,"aaa")</f>
        <v>火</v>
      </c>
      <c r="C63" s="20" t="str">
        <f aca="false">TEXT(C61,"aaa")</f>
        <v>水</v>
      </c>
      <c r="D63" s="20" t="str">
        <f aca="false">TEXT(D61,"aaa")</f>
        <v>木</v>
      </c>
      <c r="E63" s="20" t="str">
        <f aca="false">TEXT(E61,"aaa")</f>
        <v>金</v>
      </c>
      <c r="F63" s="20" t="str">
        <f aca="false">TEXT(F61,"aaa")</f>
        <v>土</v>
      </c>
      <c r="G63" s="20" t="str">
        <f aca="false">TEXT(G61,"aaa")</f>
        <v>日</v>
      </c>
      <c r="H63" s="20" t="str">
        <f aca="false">TEXT(H61,"aaa")</f>
        <v>月</v>
      </c>
      <c r="I63" s="20" t="str">
        <f aca="false">TEXT(I61,"aaa")</f>
        <v>火</v>
      </c>
      <c r="J63" s="20" t="str">
        <f aca="false">TEXT(J61,"aaa")</f>
        <v>水</v>
      </c>
      <c r="K63" s="20" t="str">
        <f aca="false">TEXT(K61,"aaa")</f>
        <v>木</v>
      </c>
      <c r="L63" s="20" t="str">
        <f aca="false">TEXT(L61,"aaa")</f>
        <v>金</v>
      </c>
      <c r="M63" s="20" t="str">
        <f aca="false">TEXT(M61,"aaa")</f>
        <v>土</v>
      </c>
      <c r="N63" s="20" t="str">
        <f aca="false">TEXT(N61,"aaa")</f>
        <v>日</v>
      </c>
      <c r="O63" s="20" t="str">
        <f aca="false">TEXT(O61,"aaa")</f>
        <v>月</v>
      </c>
      <c r="P63" s="20" t="str">
        <f aca="false">TEXT(P61,"aaa")</f>
        <v>火</v>
      </c>
      <c r="Q63" s="20" t="str">
        <f aca="false">TEXT(Q61,"aaa")</f>
        <v>水</v>
      </c>
      <c r="R63" s="20" t="str">
        <f aca="false">TEXT(R61,"aaa")</f>
        <v>木</v>
      </c>
      <c r="S63" s="20" t="str">
        <f aca="false">TEXT(S61,"aaa")</f>
        <v>金</v>
      </c>
      <c r="T63" s="20" t="str">
        <f aca="false">TEXT(T61,"aaa")</f>
        <v>土</v>
      </c>
      <c r="U63" s="20" t="str">
        <f aca="false">TEXT(U61,"aaa")</f>
        <v>日</v>
      </c>
      <c r="V63" s="20" t="str">
        <f aca="false">TEXT(V61,"aaa")</f>
        <v>月</v>
      </c>
      <c r="W63" s="20" t="str">
        <f aca="false">TEXT(W61,"aaa")</f>
        <v>火</v>
      </c>
      <c r="X63" s="20" t="str">
        <f aca="false">TEXT(X61,"aaa")</f>
        <v>水</v>
      </c>
      <c r="Y63" s="20" t="str">
        <f aca="false">TEXT(Y61,"aaa")</f>
        <v>木</v>
      </c>
      <c r="Z63" s="20" t="str">
        <f aca="false">TEXT(Z61,"aaa")</f>
        <v>金</v>
      </c>
      <c r="AA63" s="20" t="str">
        <f aca="false">TEXT(AA61,"aaa")</f>
        <v>土</v>
      </c>
      <c r="AB63" s="20" t="str">
        <f aca="false">TEXT(AB61,"aaa")</f>
        <v>日</v>
      </c>
      <c r="AC63" s="20" t="str">
        <f aca="false">TEXT(AC61,"aaa")</f>
        <v>月</v>
      </c>
      <c r="AD63" s="20" t="str">
        <f aca="false">TEXT(AD61,"aaa")</f>
        <v>火</v>
      </c>
      <c r="AE63" s="20" t="str">
        <f aca="false">TEXT(AE61,"aaa")</f>
        <v>水</v>
      </c>
      <c r="AF63" s="55" t="str">
        <f aca="false">TEXT(AF61,"aaa")</f>
        <v>木</v>
      </c>
      <c r="AH63" s="34" t="s">
        <v>17</v>
      </c>
      <c r="AI63" s="35" t="n">
        <f aca="false">COUNTIF(B65:AF65,"休")</f>
        <v>0</v>
      </c>
    </row>
    <row r="64" customFormat="false" ht="19.5" hidden="false" customHeight="false" outlineLevel="0" collapsed="false">
      <c r="A64" s="26"/>
      <c r="B64" s="36" t="str">
        <f aca="false">IF(COUNTIF(syukujitsu!$A$23:$A$53,2026年度!B61)&gt;0,"祝日","-")</f>
        <v>-</v>
      </c>
      <c r="C64" s="37" t="str">
        <f aca="false">IF(COUNTIF(syukujitsu!$A$23:$A$53,2026年度!C61)&gt;0,"祝日","-")</f>
        <v>-</v>
      </c>
      <c r="D64" s="37" t="str">
        <f aca="false">IF(COUNTIF(syukujitsu!$A$23:$A$53,2026年度!D61)&gt;0,"祝日","-")</f>
        <v>-</v>
      </c>
      <c r="E64" s="37" t="str">
        <f aca="false">IF(COUNTIF(syukujitsu!$A$23:$A$53,2026年度!E61)&gt;0,"祝日","-")</f>
        <v>-</v>
      </c>
      <c r="F64" s="37" t="str">
        <f aca="false">IF(COUNTIF(syukujitsu!$A$23:$A$53,2026年度!F61)&gt;0,"祝日","-")</f>
        <v>-</v>
      </c>
      <c r="G64" s="37" t="str">
        <f aca="false">IF(COUNTIF(syukujitsu!$A$23:$A$53,2026年度!G61)&gt;0,"祝日","-")</f>
        <v>-</v>
      </c>
      <c r="H64" s="37" t="str">
        <f aca="false">IF(COUNTIF(syukujitsu!$A$23:$A$53,2026年度!H61)&gt;0,"祝日","-")</f>
        <v>-</v>
      </c>
      <c r="I64" s="37" t="str">
        <f aca="false">IF(COUNTIF(syukujitsu!$A$23:$A$53,2026年度!I61)&gt;0,"祝日","-")</f>
        <v>-</v>
      </c>
      <c r="J64" s="37" t="str">
        <f aca="false">IF(COUNTIF(syukujitsu!$A$23:$A$53,2026年度!J61)&gt;0,"祝日","-")</f>
        <v>-</v>
      </c>
      <c r="K64" s="37" t="str">
        <f aca="false">IF(COUNTIF(syukujitsu!$A$23:$A$53,2026年度!K61)&gt;0,"祝日","-")</f>
        <v>-</v>
      </c>
      <c r="L64" s="37" t="str">
        <f aca="false">IF(COUNTIF(syukujitsu!$A$23:$A$53,2026年度!L61)&gt;0,"祝日","-")</f>
        <v>-</v>
      </c>
      <c r="M64" s="37" t="str">
        <f aca="false">IF(COUNTIF(syukujitsu!$A$23:$A$53,2026年度!M61)&gt;0,"祝日","-")</f>
        <v>-</v>
      </c>
      <c r="N64" s="37" t="str">
        <f aca="false">IF(COUNTIF(syukujitsu!$A$23:$A$53,2026年度!N61)&gt;0,"祝日","-")</f>
        <v>-</v>
      </c>
      <c r="O64" s="37" t="str">
        <f aca="false">IF(COUNTIF(syukujitsu!$A$23:$A$53,2026年度!O61)&gt;0,"祝日","-")</f>
        <v>-</v>
      </c>
      <c r="P64" s="37" t="str">
        <f aca="false">IF(COUNTIF(syukujitsu!$A$23:$A$53,2026年度!P61)&gt;0,"祝日","-")</f>
        <v>-</v>
      </c>
      <c r="Q64" s="37" t="str">
        <f aca="false">IF(COUNTIF(syukujitsu!$A$23:$A$53,2026年度!Q61)&gt;0,"祝日","-")</f>
        <v>-</v>
      </c>
      <c r="R64" s="37" t="str">
        <f aca="false">IF(COUNTIF(syukujitsu!$A$23:$A$53,2026年度!R61)&gt;0,"祝日","-")</f>
        <v>-</v>
      </c>
      <c r="S64" s="37" t="str">
        <f aca="false">IF(COUNTIF(syukujitsu!$A$23:$A$53,2026年度!S61)&gt;0,"祝日","-")</f>
        <v>-</v>
      </c>
      <c r="T64" s="37" t="str">
        <f aca="false">IF(COUNTIF(syukujitsu!$A$23:$A$53,2026年度!T61)&gt;0,"祝日","-")</f>
        <v>-</v>
      </c>
      <c r="U64" s="37" t="str">
        <f aca="false">IF(COUNTIF(syukujitsu!$A$23:$A$53,2026年度!U61)&gt;0,"祝日","-")</f>
        <v>-</v>
      </c>
      <c r="V64" s="37" t="str">
        <f aca="false">IF(COUNTIF(syukujitsu!$A$23:$A$53,2026年度!V61)&gt;0,"祝日","-")</f>
        <v>-</v>
      </c>
      <c r="W64" s="37" t="str">
        <f aca="false">IF(COUNTIF(syukujitsu!$A$23:$A$53,2026年度!W61)&gt;0,"祝日","-")</f>
        <v>-</v>
      </c>
      <c r="X64" s="37" t="str">
        <f aca="false">IF(COUNTIF(syukujitsu!$A$23:$A$53,2026年度!X61)&gt;0,"祝日","-")</f>
        <v>-</v>
      </c>
      <c r="Y64" s="37" t="str">
        <f aca="false">IF(COUNTIF(syukujitsu!$A$23:$A$53,2026年度!Y61)&gt;0,"祝日","-")</f>
        <v>-</v>
      </c>
      <c r="Z64" s="37" t="str">
        <f aca="false">IF(COUNTIF(syukujitsu!$A$23:$A$53,2026年度!Z61)&gt;0,"祝日","-")</f>
        <v>-</v>
      </c>
      <c r="AA64" s="37" t="str">
        <f aca="false">IF(COUNTIF(syukujitsu!$A$23:$A$53,2026年度!AA61)&gt;0,"祝日","-")</f>
        <v>-</v>
      </c>
      <c r="AB64" s="37" t="str">
        <f aca="false">IF(COUNTIF(syukujitsu!$A$23:$A$53,2026年度!AB61)&gt;0,"祝日","-")</f>
        <v>-</v>
      </c>
      <c r="AC64" s="37" t="str">
        <f aca="false">IF(COUNTIF(syukujitsu!$A$23:$A$53,2026年度!AC61)&gt;0,"祝日","-")</f>
        <v>-</v>
      </c>
      <c r="AD64" s="37" t="s">
        <v>23</v>
      </c>
      <c r="AE64" s="37" t="s">
        <v>23</v>
      </c>
      <c r="AF64" s="56" t="s">
        <v>23</v>
      </c>
      <c r="AH64" s="34" t="s">
        <v>18</v>
      </c>
      <c r="AI64" s="39" t="str">
        <f aca="false">IFERROR(ROUND(AI63/AI62*100,1),"-")</f>
        <v>-</v>
      </c>
    </row>
    <row r="65" customFormat="false" ht="19.5" hidden="false" customHeight="false" outlineLevel="0" collapsed="false">
      <c r="A65" s="40" t="s">
        <v>11</v>
      </c>
      <c r="B65" s="41" t="str">
        <f aca="false">IF(B61&lt;$B$2,"×",IF(B61&gt;$H$2,"×",IF(B63="土","休",IF(B63="日","休","○"))))</f>
        <v>×</v>
      </c>
      <c r="C65" s="42" t="str">
        <f aca="false">IF(C61&lt;$B$2,"×",IF(C61&gt;$H$2,"×",IF(C63="土","休",IF(C63="日","休","○"))))</f>
        <v>×</v>
      </c>
      <c r="D65" s="42" t="str">
        <f aca="false">IF(D61&lt;$B$2,"×",IF(D61&gt;$H$2,"×",IF(D63="土","休",IF(D63="日","休","○"))))</f>
        <v>×</v>
      </c>
      <c r="E65" s="42" t="str">
        <f aca="false">IF(E61&lt;$B$2,"×",IF(E61&gt;$H$2,"×",IF(E63="土","休",IF(E63="日","休","○"))))</f>
        <v>×</v>
      </c>
      <c r="F65" s="42" t="str">
        <f aca="false">IF(F61&lt;$B$2,"×",IF(F61&gt;$H$2,"×",IF(F63="土","休",IF(F63="日","休","○"))))</f>
        <v>×</v>
      </c>
      <c r="G65" s="42" t="str">
        <f aca="false">IF(G61&lt;$B$2,"×",IF(G61&gt;$H$2,"×",IF(G63="土","休",IF(G63="日","休","○"))))</f>
        <v>×</v>
      </c>
      <c r="H65" s="42" t="str">
        <f aca="false">IF(H61&lt;$B$2,"×",IF(H61&gt;$H$2,"×",IF(H63="土","休",IF(H63="日","休","○"))))</f>
        <v>×</v>
      </c>
      <c r="I65" s="42" t="str">
        <f aca="false">IF(I61&lt;$B$2,"×",IF(I61&gt;$H$2,"×",IF(I63="土","休",IF(I63="日","休","○"))))</f>
        <v>×</v>
      </c>
      <c r="J65" s="42" t="str">
        <f aca="false">IF(J61&lt;$B$2,"×",IF(J61&gt;$H$2,"×",IF(J63="土","休",IF(J63="日","休","○"))))</f>
        <v>×</v>
      </c>
      <c r="K65" s="42" t="str">
        <f aca="false">IF(K61&lt;$B$2,"×",IF(K61&gt;$H$2,"×",IF(K63="土","休",IF(K63="日","休","○"))))</f>
        <v>×</v>
      </c>
      <c r="L65" s="42" t="str">
        <f aca="false">IF(L61&lt;$B$2,"×",IF(L61&gt;$H$2,"×",IF(L63="土","休",IF(L63="日","休","○"))))</f>
        <v>×</v>
      </c>
      <c r="M65" s="42" t="str">
        <f aca="false">IF(M61&lt;$B$2,"×",IF(M61&gt;$H$2,"×",IF(M63="土","休",IF(M63="日","休","○"))))</f>
        <v>×</v>
      </c>
      <c r="N65" s="42" t="str">
        <f aca="false">IF(N61&lt;$B$2,"×",IF(N61&gt;$H$2,"×",IF(N63="土","休",IF(N63="日","休","○"))))</f>
        <v>×</v>
      </c>
      <c r="O65" s="42" t="str">
        <f aca="false">IF(O61&lt;$B$2,"×",IF(O61&gt;$H$2,"×",IF(O63="土","休",IF(O63="日","休","○"))))</f>
        <v>×</v>
      </c>
      <c r="P65" s="42" t="str">
        <f aca="false">IF(P61&lt;$B$2,"×",IF(P61&gt;$H$2,"×",IF(P63="土","休",IF(P63="日","休","○"))))</f>
        <v>×</v>
      </c>
      <c r="Q65" s="42" t="str">
        <f aca="false">IF(Q61&lt;$B$2,"×",IF(Q61&gt;$H$2,"×",IF(Q63="土","休",IF(Q63="日","休","○"))))</f>
        <v>×</v>
      </c>
      <c r="R65" s="42" t="str">
        <f aca="false">IF(R61&lt;$B$2,"×",IF(R61&gt;$H$2,"×",IF(R63="土","休",IF(R63="日","休","○"))))</f>
        <v>×</v>
      </c>
      <c r="S65" s="42" t="str">
        <f aca="false">IF(S61&lt;$B$2,"×",IF(S61&gt;$H$2,"×",IF(S63="土","休",IF(S63="日","休","○"))))</f>
        <v>×</v>
      </c>
      <c r="T65" s="42" t="str">
        <f aca="false">IF(T61&lt;$B$2,"×",IF(T61&gt;$H$2,"×",IF(T63="土","休",IF(T63="日","休","○"))))</f>
        <v>×</v>
      </c>
      <c r="U65" s="42" t="str">
        <f aca="false">IF(U61&lt;$B$2,"×",IF(U61&gt;$H$2,"×",IF(U63="土","休",IF(U63="日","休","○"))))</f>
        <v>×</v>
      </c>
      <c r="V65" s="42" t="str">
        <f aca="false">IF(V61&lt;$B$2,"×",IF(V61&gt;$H$2,"×",IF(V63="土","休",IF(V63="日","休","○"))))</f>
        <v>×</v>
      </c>
      <c r="W65" s="42" t="str">
        <f aca="false">IF(W61&lt;$B$2,"×",IF(W61&gt;$H$2,"×",IF(W63="土","休",IF(W63="日","休","○"))))</f>
        <v>×</v>
      </c>
      <c r="X65" s="42" t="str">
        <f aca="false">IF(X61&lt;$B$2,"×",IF(X61&gt;$H$2,"×",IF(X63="土","休",IF(X63="日","休","○"))))</f>
        <v>×</v>
      </c>
      <c r="Y65" s="42" t="str">
        <f aca="false">IF(Y61&lt;$B$2,"×",IF(Y61&gt;$H$2,"×",IF(Y63="土","休",IF(Y63="日","休","○"))))</f>
        <v>×</v>
      </c>
      <c r="Z65" s="42" t="str">
        <f aca="false">IF(Z61&lt;$B$2,"×",IF(Z61&gt;$H$2,"×",IF(Z63="土","休",IF(Z63="日","休","○"))))</f>
        <v>×</v>
      </c>
      <c r="AA65" s="42" t="str">
        <f aca="false">IF(AA61&lt;$B$2,"×",IF(AA61&gt;$H$2,"×",IF(AA63="土","休",IF(AA63="日","休","○"))))</f>
        <v>×</v>
      </c>
      <c r="AB65" s="42" t="str">
        <f aca="false">IF(AB61&lt;$B$2,"×",IF(AB61&gt;$H$2,"×",IF(AB63="土","休",IF(AB63="日","休","○"))))</f>
        <v>×</v>
      </c>
      <c r="AC65" s="42" t="str">
        <f aca="false">IF(AC61&lt;$B$2,"×",IF(AC61&gt;$H$2,"×",IF(AC63="土","休",IF(AC63="日","休","○"))))</f>
        <v>×</v>
      </c>
      <c r="AD65" s="42" t="s">
        <v>24</v>
      </c>
      <c r="AE65" s="42" t="s">
        <v>24</v>
      </c>
      <c r="AF65" s="63" t="s">
        <v>24</v>
      </c>
      <c r="AH65" s="34" t="s">
        <v>19</v>
      </c>
      <c r="AI65" s="35" t="n">
        <f aca="false">COUNTIF(B66:AF66,"休")</f>
        <v>0</v>
      </c>
    </row>
    <row r="66" customFormat="false" ht="19.5" hidden="false" customHeight="false" outlineLevel="0" collapsed="false">
      <c r="A66" s="44" t="s">
        <v>20</v>
      </c>
      <c r="B66" s="58" t="str">
        <f aca="false">IF(B65="×","-","")</f>
        <v>-</v>
      </c>
      <c r="C66" s="18" t="str">
        <f aca="false">IF(C65="×","-","")</f>
        <v>-</v>
      </c>
      <c r="D66" s="18" t="str">
        <f aca="false">IF(D65="×","-","")</f>
        <v>-</v>
      </c>
      <c r="E66" s="18" t="str">
        <f aca="false">IF(E65="×","-","")</f>
        <v>-</v>
      </c>
      <c r="F66" s="18" t="str">
        <f aca="false">IF(F65="×","-","")</f>
        <v>-</v>
      </c>
      <c r="G66" s="18" t="str">
        <f aca="false">IF(G65="×","-","")</f>
        <v>-</v>
      </c>
      <c r="H66" s="18" t="str">
        <f aca="false">IF(H65="×","-","")</f>
        <v>-</v>
      </c>
      <c r="I66" s="18" t="str">
        <f aca="false">IF(I65="×","-","")</f>
        <v>-</v>
      </c>
      <c r="J66" s="18" t="str">
        <f aca="false">IF(J65="×","-","")</f>
        <v>-</v>
      </c>
      <c r="K66" s="18" t="str">
        <f aca="false">IF(K65="×","-","")</f>
        <v>-</v>
      </c>
      <c r="L66" s="18" t="str">
        <f aca="false">IF(L65="×","-","")</f>
        <v>-</v>
      </c>
      <c r="M66" s="18" t="str">
        <f aca="false">IF(M65="×","-","")</f>
        <v>-</v>
      </c>
      <c r="N66" s="18" t="str">
        <f aca="false">IF(N65="×","-","")</f>
        <v>-</v>
      </c>
      <c r="O66" s="18" t="str">
        <f aca="false">IF(O65="×","-","")</f>
        <v>-</v>
      </c>
      <c r="P66" s="18" t="str">
        <f aca="false">IF(P65="×","-","")</f>
        <v>-</v>
      </c>
      <c r="Q66" s="18" t="str">
        <f aca="false">IF(Q65="×","-","")</f>
        <v>-</v>
      </c>
      <c r="R66" s="18" t="str">
        <f aca="false">IF(R65="×","-","")</f>
        <v>-</v>
      </c>
      <c r="S66" s="18" t="str">
        <f aca="false">IF(S65="×","-","")</f>
        <v>-</v>
      </c>
      <c r="T66" s="18" t="str">
        <f aca="false">IF(T65="×","-","")</f>
        <v>-</v>
      </c>
      <c r="U66" s="18" t="str">
        <f aca="false">IF(U65="×","-","")</f>
        <v>-</v>
      </c>
      <c r="V66" s="18" t="str">
        <f aca="false">IF(V65="×","-","")</f>
        <v>-</v>
      </c>
      <c r="W66" s="18" t="str">
        <f aca="false">IF(W65="×","-","")</f>
        <v>-</v>
      </c>
      <c r="X66" s="18" t="str">
        <f aca="false">IF(X65="×","-","")</f>
        <v>-</v>
      </c>
      <c r="Y66" s="18" t="str">
        <f aca="false">IF(Y65="×","-","")</f>
        <v>-</v>
      </c>
      <c r="Z66" s="18" t="str">
        <f aca="false">IF(Z65="×","-","")</f>
        <v>-</v>
      </c>
      <c r="AA66" s="18" t="str">
        <f aca="false">IF(AA65="×","-","")</f>
        <v>-</v>
      </c>
      <c r="AB66" s="18" t="str">
        <f aca="false">IF(AB65="×","-","")</f>
        <v>-</v>
      </c>
      <c r="AC66" s="18" t="str">
        <f aca="false">IF(AC65="×","-","")</f>
        <v>-</v>
      </c>
      <c r="AD66" s="18" t="str">
        <f aca="false">IF(AD65="×","-","")</f>
        <v>-</v>
      </c>
      <c r="AE66" s="18" t="str">
        <f aca="false">IF(AE65="×","-","")</f>
        <v>-</v>
      </c>
      <c r="AF66" s="59" t="str">
        <f aca="false">IF(AF65="×","-","")</f>
        <v>-</v>
      </c>
      <c r="AH66" s="45" t="s">
        <v>14</v>
      </c>
      <c r="AI66" s="46" t="str">
        <f aca="false">IFERROR(ROUND(AI65/AI62*100,1),"-")</f>
        <v>-</v>
      </c>
    </row>
    <row r="67" customFormat="false" ht="20.25" hidden="false" customHeight="false" outlineLevel="0" collapsed="false">
      <c r="A67" s="47" t="s">
        <v>21</v>
      </c>
      <c r="B67" s="60" t="str">
        <f aca="false">AC60</f>
        <v>-</v>
      </c>
      <c r="C67" s="60"/>
      <c r="D67" s="60"/>
      <c r="E67" s="60"/>
      <c r="F67" s="49" t="str">
        <f aca="false">IF(COUNTIF(F65:L65,"×")=7,"-",IF(COUNTIF(F66:L66,"休")&gt;=COUNTIF(F65:L65,"休"),"OK","NG"))</f>
        <v>-</v>
      </c>
      <c r="G67" s="49"/>
      <c r="H67" s="49"/>
      <c r="I67" s="49"/>
      <c r="J67" s="49"/>
      <c r="K67" s="49"/>
      <c r="L67" s="49"/>
      <c r="M67" s="49" t="str">
        <f aca="false">IF(COUNTIF(M65:S65,"×")=7,"-",IF(COUNTIF(M66:S66,"休")&gt;=COUNTIF(M65:S65,"休"),"OK","NG"))</f>
        <v>-</v>
      </c>
      <c r="N67" s="49"/>
      <c r="O67" s="49"/>
      <c r="P67" s="49"/>
      <c r="Q67" s="49"/>
      <c r="R67" s="49"/>
      <c r="S67" s="49"/>
      <c r="T67" s="49" t="str">
        <f aca="false">IF(COUNTIF(T65:Z65,"×")=7,"-",IF(COUNTIF(T66:Z66,"休")&gt;=COUNTIF(T65:Z65,"休"),"OK","NG"))</f>
        <v>-</v>
      </c>
      <c r="U67" s="49"/>
      <c r="V67" s="49"/>
      <c r="W67" s="49"/>
      <c r="X67" s="49"/>
      <c r="Y67" s="49"/>
      <c r="Z67" s="49"/>
      <c r="AA67" s="50" t="str">
        <f aca="false">IF(COUNTIF(AA65:AF65,"×")+COUNTIF(B72,"×")=7,"-",IF((COUNTIF(AA66:AF66,"休")+COUNTIF(B73,"休"))&gt;=(COUNTIF(AA65:AF65,"休")+COUNTIF(B72,"休")),"OK","NG"))</f>
        <v>-</v>
      </c>
      <c r="AB67" s="50"/>
      <c r="AC67" s="50"/>
      <c r="AD67" s="50"/>
      <c r="AE67" s="50"/>
      <c r="AF67" s="50"/>
      <c r="AH67" s="52" t="s">
        <v>22</v>
      </c>
      <c r="AI67" s="53" t="str">
        <f aca="false">IFERROR(IF(AI62=0,"-",IF(AI64&gt;=28.5,IF(AI66&gt;=28.5,"OK","NG"),IF(AI66&gt;=AI64,"OK","NG"))),"-")</f>
        <v>-</v>
      </c>
    </row>
    <row r="68" customFormat="false" ht="19.5" hidden="false" customHeight="false" outlineLevel="0" collapsed="false">
      <c r="A68" s="24"/>
      <c r="B68" s="25" t="n">
        <f aca="false">DATE($A$4+1,$A69,B69)</f>
        <v>46388</v>
      </c>
      <c r="C68" s="25" t="n">
        <f aca="false">DATE($A$4+1,$A69,C69)</f>
        <v>46389</v>
      </c>
      <c r="D68" s="25" t="n">
        <f aca="false">DATE($A$4+1,$A69,D69)</f>
        <v>46390</v>
      </c>
      <c r="E68" s="25" t="n">
        <f aca="false">DATE($A$4+1,$A69,E69)</f>
        <v>46391</v>
      </c>
      <c r="F68" s="25" t="n">
        <f aca="false">DATE($A$4+1,$A69,F69)</f>
        <v>46392</v>
      </c>
      <c r="G68" s="25" t="n">
        <f aca="false">DATE($A$4+1,$A69,G69)</f>
        <v>46393</v>
      </c>
      <c r="H68" s="25" t="n">
        <f aca="false">DATE($A$4+1,$A69,H69)</f>
        <v>46394</v>
      </c>
      <c r="I68" s="25" t="n">
        <f aca="false">DATE($A$4+1,$A69,I69)</f>
        <v>46395</v>
      </c>
      <c r="J68" s="25" t="n">
        <f aca="false">DATE($A$4+1,$A69,J69)</f>
        <v>46396</v>
      </c>
      <c r="K68" s="25" t="n">
        <f aca="false">DATE($A$4+1,$A69,K69)</f>
        <v>46397</v>
      </c>
      <c r="L68" s="25" t="n">
        <f aca="false">DATE($A$4+1,$A69,L69)</f>
        <v>46398</v>
      </c>
      <c r="M68" s="25" t="n">
        <f aca="false">DATE($A$4+1,$A69,M69)</f>
        <v>46399</v>
      </c>
      <c r="N68" s="25" t="n">
        <f aca="false">DATE($A$4+1,$A69,N69)</f>
        <v>46400</v>
      </c>
      <c r="O68" s="25" t="n">
        <f aca="false">DATE($A$4+1,$A69,O69)</f>
        <v>46401</v>
      </c>
      <c r="P68" s="25" t="n">
        <f aca="false">DATE($A$4+1,$A69,P69)</f>
        <v>46402</v>
      </c>
      <c r="Q68" s="25" t="n">
        <f aca="false">DATE($A$4+1,$A69,Q69)</f>
        <v>46403</v>
      </c>
      <c r="R68" s="25" t="n">
        <f aca="false">DATE($A$4+1,$A69,R69)</f>
        <v>46404</v>
      </c>
      <c r="S68" s="25" t="n">
        <f aca="false">DATE($A$4+1,$A69,S69)</f>
        <v>46405</v>
      </c>
      <c r="T68" s="25" t="n">
        <f aca="false">DATE($A$4+1,$A69,T69)</f>
        <v>46406</v>
      </c>
      <c r="U68" s="25" t="n">
        <f aca="false">DATE($A$4+1,$A69,U69)</f>
        <v>46407</v>
      </c>
      <c r="V68" s="25" t="n">
        <f aca="false">DATE($A$4+1,$A69,V69)</f>
        <v>46408</v>
      </c>
      <c r="W68" s="25" t="n">
        <f aca="false">DATE($A$4+1,$A69,W69)</f>
        <v>46409</v>
      </c>
      <c r="X68" s="25" t="n">
        <f aca="false">DATE($A$4+1,$A69,X69)</f>
        <v>46410</v>
      </c>
      <c r="Y68" s="25" t="n">
        <f aca="false">DATE($A$4+1,$A69,Y69)</f>
        <v>46411</v>
      </c>
      <c r="Z68" s="25" t="n">
        <f aca="false">DATE($A$4+1,$A69,Z69)</f>
        <v>46412</v>
      </c>
      <c r="AA68" s="25" t="n">
        <f aca="false">DATE($A$4+1,$A69,AA69)</f>
        <v>46413</v>
      </c>
      <c r="AB68" s="25" t="n">
        <f aca="false">DATE($A$4+1,$A69,AB69)</f>
        <v>46414</v>
      </c>
      <c r="AC68" s="25" t="n">
        <f aca="false">DATE($A$4+1,$A69,AC69)</f>
        <v>46415</v>
      </c>
      <c r="AD68" s="25" t="n">
        <f aca="false">DATE($A$4+1,$A69,AD69)</f>
        <v>46416</v>
      </c>
      <c r="AE68" s="25" t="n">
        <f aca="false">DATE($A$4+1,$A69,AE69)</f>
        <v>46417</v>
      </c>
      <c r="AF68" s="25" t="n">
        <f aca="false">DATE($A$4+1,$A69,AF69)</f>
        <v>46418</v>
      </c>
    </row>
    <row r="69" customFormat="false" ht="18.75" hidden="false" customHeight="false" outlineLevel="0" collapsed="false">
      <c r="A69" s="26" t="n">
        <v>1</v>
      </c>
      <c r="B69" s="27" t="n">
        <v>1</v>
      </c>
      <c r="C69" s="28" t="n">
        <v>2</v>
      </c>
      <c r="D69" s="28" t="n">
        <v>3</v>
      </c>
      <c r="E69" s="28" t="n">
        <v>4</v>
      </c>
      <c r="F69" s="28" t="n">
        <v>5</v>
      </c>
      <c r="G69" s="28" t="n">
        <v>6</v>
      </c>
      <c r="H69" s="28" t="n">
        <v>7</v>
      </c>
      <c r="I69" s="28" t="n">
        <v>8</v>
      </c>
      <c r="J69" s="28" t="n">
        <v>9</v>
      </c>
      <c r="K69" s="28" t="n">
        <v>10</v>
      </c>
      <c r="L69" s="28" t="n">
        <v>11</v>
      </c>
      <c r="M69" s="28" t="n">
        <v>12</v>
      </c>
      <c r="N69" s="28" t="n">
        <v>13</v>
      </c>
      <c r="O69" s="28" t="n">
        <v>14</v>
      </c>
      <c r="P69" s="28" t="n">
        <v>15</v>
      </c>
      <c r="Q69" s="28" t="n">
        <v>16</v>
      </c>
      <c r="R69" s="28" t="n">
        <v>17</v>
      </c>
      <c r="S69" s="28" t="n">
        <v>18</v>
      </c>
      <c r="T69" s="28" t="n">
        <v>19</v>
      </c>
      <c r="U69" s="28" t="n">
        <v>20</v>
      </c>
      <c r="V69" s="28" t="n">
        <v>21</v>
      </c>
      <c r="W69" s="28" t="n">
        <v>22</v>
      </c>
      <c r="X69" s="28" t="n">
        <v>23</v>
      </c>
      <c r="Y69" s="28" t="n">
        <v>24</v>
      </c>
      <c r="Z69" s="28" t="n">
        <v>25</v>
      </c>
      <c r="AA69" s="28" t="n">
        <v>26</v>
      </c>
      <c r="AB69" s="28" t="n">
        <v>27</v>
      </c>
      <c r="AC69" s="28" t="n">
        <v>28</v>
      </c>
      <c r="AD69" s="28" t="n">
        <v>29</v>
      </c>
      <c r="AE69" s="28" t="n">
        <v>30</v>
      </c>
      <c r="AF69" s="54" t="n">
        <v>31</v>
      </c>
      <c r="AH69" s="30" t="s">
        <v>11</v>
      </c>
      <c r="AI69" s="31" t="n">
        <f aca="false">COUNTIF(B72:AF72,"○")+AI70</f>
        <v>0</v>
      </c>
    </row>
    <row r="70" customFormat="false" ht="18.75" hidden="false" customHeight="false" outlineLevel="0" collapsed="false">
      <c r="A70" s="26"/>
      <c r="B70" s="32" t="str">
        <f aca="false">TEXT(B68,"aaa")</f>
        <v>金</v>
      </c>
      <c r="C70" s="20" t="str">
        <f aca="false">TEXT(C68,"aaa")</f>
        <v>土</v>
      </c>
      <c r="D70" s="20" t="str">
        <f aca="false">TEXT(D68,"aaa")</f>
        <v>日</v>
      </c>
      <c r="E70" s="20" t="str">
        <f aca="false">TEXT(E68,"aaa")</f>
        <v>月</v>
      </c>
      <c r="F70" s="20" t="str">
        <f aca="false">TEXT(F68,"aaa")</f>
        <v>火</v>
      </c>
      <c r="G70" s="20" t="str">
        <f aca="false">TEXT(G68,"aaa")</f>
        <v>水</v>
      </c>
      <c r="H70" s="20" t="str">
        <f aca="false">TEXT(H68,"aaa")</f>
        <v>木</v>
      </c>
      <c r="I70" s="20" t="str">
        <f aca="false">TEXT(I68,"aaa")</f>
        <v>金</v>
      </c>
      <c r="J70" s="20" t="str">
        <f aca="false">TEXT(J68,"aaa")</f>
        <v>土</v>
      </c>
      <c r="K70" s="20" t="str">
        <f aca="false">TEXT(K68,"aaa")</f>
        <v>日</v>
      </c>
      <c r="L70" s="20" t="str">
        <f aca="false">TEXT(L68,"aaa")</f>
        <v>月</v>
      </c>
      <c r="M70" s="20" t="str">
        <f aca="false">TEXT(M68,"aaa")</f>
        <v>火</v>
      </c>
      <c r="N70" s="20" t="str">
        <f aca="false">TEXT(N68,"aaa")</f>
        <v>水</v>
      </c>
      <c r="O70" s="20" t="str">
        <f aca="false">TEXT(O68,"aaa")</f>
        <v>木</v>
      </c>
      <c r="P70" s="20" t="str">
        <f aca="false">TEXT(P68,"aaa")</f>
        <v>金</v>
      </c>
      <c r="Q70" s="20" t="str">
        <f aca="false">TEXT(Q68,"aaa")</f>
        <v>土</v>
      </c>
      <c r="R70" s="20" t="str">
        <f aca="false">TEXT(R68,"aaa")</f>
        <v>日</v>
      </c>
      <c r="S70" s="20" t="str">
        <f aca="false">TEXT(S68,"aaa")</f>
        <v>月</v>
      </c>
      <c r="T70" s="20" t="str">
        <f aca="false">TEXT(T68,"aaa")</f>
        <v>火</v>
      </c>
      <c r="U70" s="20" t="str">
        <f aca="false">TEXT(U68,"aaa")</f>
        <v>水</v>
      </c>
      <c r="V70" s="20" t="str">
        <f aca="false">TEXT(V68,"aaa")</f>
        <v>木</v>
      </c>
      <c r="W70" s="20" t="str">
        <f aca="false">TEXT(W68,"aaa")</f>
        <v>金</v>
      </c>
      <c r="X70" s="20" t="str">
        <f aca="false">TEXT(X68,"aaa")</f>
        <v>土</v>
      </c>
      <c r="Y70" s="20" t="str">
        <f aca="false">TEXT(Y68,"aaa")</f>
        <v>日</v>
      </c>
      <c r="Z70" s="20" t="str">
        <f aca="false">TEXT(Z68,"aaa")</f>
        <v>月</v>
      </c>
      <c r="AA70" s="20" t="str">
        <f aca="false">TEXT(AA68,"aaa")</f>
        <v>火</v>
      </c>
      <c r="AB70" s="20" t="str">
        <f aca="false">TEXT(AB68,"aaa")</f>
        <v>水</v>
      </c>
      <c r="AC70" s="20" t="str">
        <f aca="false">TEXT(AC68,"aaa")</f>
        <v>木</v>
      </c>
      <c r="AD70" s="20" t="str">
        <f aca="false">TEXT(AD68,"aaa")</f>
        <v>金</v>
      </c>
      <c r="AE70" s="20" t="str">
        <f aca="false">TEXT(AE68,"aaa")</f>
        <v>土</v>
      </c>
      <c r="AF70" s="55" t="str">
        <f aca="false">TEXT(AF68,"aaa")</f>
        <v>日</v>
      </c>
      <c r="AH70" s="34" t="s">
        <v>17</v>
      </c>
      <c r="AI70" s="35" t="n">
        <f aca="false">COUNTIF(B72:AF72,"休")</f>
        <v>0</v>
      </c>
    </row>
    <row r="71" customFormat="false" ht="19.5" hidden="false" customHeight="false" outlineLevel="0" collapsed="false">
      <c r="A71" s="26"/>
      <c r="B71" s="36" t="str">
        <f aca="false">IF(COUNTIF(syukujitsu!$A$23:$A$71,2026年度!B68)&gt;0,"祝日","-")</f>
        <v>祝日</v>
      </c>
      <c r="C71" s="37" t="s">
        <v>23</v>
      </c>
      <c r="D71" s="37" t="s">
        <v>23</v>
      </c>
      <c r="E71" s="37" t="str">
        <f aca="false">IF(COUNTIF(syukujitsu!$A$23:$A$71,2026年度!E68)&gt;0,"祝日","-")</f>
        <v>-</v>
      </c>
      <c r="F71" s="37" t="str">
        <f aca="false">IF(COUNTIF(syukujitsu!$A$23:$A$71,2026年度!F68)&gt;0,"祝日","-")</f>
        <v>-</v>
      </c>
      <c r="G71" s="37" t="str">
        <f aca="false">IF(COUNTIF(syukujitsu!$A$23:$A$71,2026年度!G68)&gt;0,"祝日","-")</f>
        <v>-</v>
      </c>
      <c r="H71" s="37" t="str">
        <f aca="false">IF(COUNTIF(syukujitsu!$A$23:$A$71,2026年度!H68)&gt;0,"祝日","-")</f>
        <v>-</v>
      </c>
      <c r="I71" s="37" t="str">
        <f aca="false">IF(COUNTIF(syukujitsu!$A$23:$A$71,2026年度!I68)&gt;0,"祝日","-")</f>
        <v>-</v>
      </c>
      <c r="J71" s="37" t="str">
        <f aca="false">IF(COUNTIF(syukujitsu!$A$23:$A$71,2026年度!J68)&gt;0,"祝日","-")</f>
        <v>-</v>
      </c>
      <c r="K71" s="37" t="str">
        <f aca="false">IF(COUNTIF(syukujitsu!$A$23:$A$71,2026年度!K68)&gt;0,"祝日","-")</f>
        <v>-</v>
      </c>
      <c r="L71" s="37" t="str">
        <f aca="false">IF(COUNTIF(syukujitsu!$A$23:$A$71,2026年度!L68)&gt;0,"祝日","-")</f>
        <v>祝日</v>
      </c>
      <c r="M71" s="37" t="str">
        <f aca="false">IF(COUNTIF(syukujitsu!$A$23:$A$71,2026年度!M68)&gt;0,"祝日","-")</f>
        <v>-</v>
      </c>
      <c r="N71" s="37" t="str">
        <f aca="false">IF(COUNTIF(syukujitsu!$A$23:$A$71,2026年度!N68)&gt;0,"祝日","-")</f>
        <v>-</v>
      </c>
      <c r="O71" s="37" t="str">
        <f aca="false">IF(COUNTIF(syukujitsu!$A$23:$A$71,2026年度!O68)&gt;0,"祝日","-")</f>
        <v>-</v>
      </c>
      <c r="P71" s="37" t="str">
        <f aca="false">IF(COUNTIF(syukujitsu!$A$23:$A$71,2026年度!P68)&gt;0,"祝日","-")</f>
        <v>-</v>
      </c>
      <c r="Q71" s="37" t="str">
        <f aca="false">IF(COUNTIF(syukujitsu!$A$23:$A$71,2026年度!Q68)&gt;0,"祝日","-")</f>
        <v>-</v>
      </c>
      <c r="R71" s="37" t="str">
        <f aca="false">IF(COUNTIF(syukujitsu!$A$23:$A$71,2026年度!R68)&gt;0,"祝日","-")</f>
        <v>-</v>
      </c>
      <c r="S71" s="37" t="str">
        <f aca="false">IF(COUNTIF(syukujitsu!$A$23:$A$71,2026年度!S68)&gt;0,"祝日","-")</f>
        <v>-</v>
      </c>
      <c r="T71" s="37" t="str">
        <f aca="false">IF(COUNTIF(syukujitsu!$A$23:$A$71,2026年度!T68)&gt;0,"祝日","-")</f>
        <v>-</v>
      </c>
      <c r="U71" s="37" t="str">
        <f aca="false">IF(COUNTIF(syukujitsu!$A$23:$A$71,2026年度!U68)&gt;0,"祝日","-")</f>
        <v>-</v>
      </c>
      <c r="V71" s="37" t="str">
        <f aca="false">IF(COUNTIF(syukujitsu!$A$23:$A$71,2026年度!V68)&gt;0,"祝日","-")</f>
        <v>-</v>
      </c>
      <c r="W71" s="37" t="str">
        <f aca="false">IF(COUNTIF(syukujitsu!$A$23:$A$71,2026年度!W68)&gt;0,"祝日","-")</f>
        <v>-</v>
      </c>
      <c r="X71" s="37" t="str">
        <f aca="false">IF(COUNTIF(syukujitsu!$A$23:$A$71,2026年度!X68)&gt;0,"祝日","-")</f>
        <v>-</v>
      </c>
      <c r="Y71" s="37" t="str">
        <f aca="false">IF(COUNTIF(syukujitsu!$A$23:$A$71,2026年度!Y68)&gt;0,"祝日","-")</f>
        <v>-</v>
      </c>
      <c r="Z71" s="37" t="str">
        <f aca="false">IF(COUNTIF(syukujitsu!$A$23:$A$71,2026年度!Z68)&gt;0,"祝日","-")</f>
        <v>-</v>
      </c>
      <c r="AA71" s="37" t="str">
        <f aca="false">IF(COUNTIF(syukujitsu!$A$23:$A$71,2026年度!AA68)&gt;0,"祝日","-")</f>
        <v>-</v>
      </c>
      <c r="AB71" s="37" t="str">
        <f aca="false">IF(COUNTIF(syukujitsu!$A$23:$A$71,2026年度!AB68)&gt;0,"祝日","-")</f>
        <v>-</v>
      </c>
      <c r="AC71" s="37" t="str">
        <f aca="false">IF(COUNTIF(syukujitsu!$A$23:$A$71,2026年度!AC68)&gt;0,"祝日","-")</f>
        <v>-</v>
      </c>
      <c r="AD71" s="37" t="str">
        <f aca="false">IF(COUNTIF(syukujitsu!$A$23:$A$71,2026年度!AD68)&gt;0,"祝日","-")</f>
        <v>-</v>
      </c>
      <c r="AE71" s="37" t="str">
        <f aca="false">IF(COUNTIF(syukujitsu!$A$23:$A$71,2026年度!AE68)&gt;0,"祝日","-")</f>
        <v>-</v>
      </c>
      <c r="AF71" s="56" t="str">
        <f aca="false">IF(COUNTIF(syukujitsu!$A$23:$A$71,2026年度!AF68)&gt;0,"祝日","-")</f>
        <v>-</v>
      </c>
      <c r="AH71" s="34" t="s">
        <v>18</v>
      </c>
      <c r="AI71" s="39" t="str">
        <f aca="false">IFERROR(ROUND(AI70/AI69*100,1),"-")</f>
        <v>-</v>
      </c>
    </row>
    <row r="72" customFormat="false" ht="19.5" hidden="false" customHeight="false" outlineLevel="0" collapsed="false">
      <c r="A72" s="40" t="s">
        <v>11</v>
      </c>
      <c r="B72" s="64" t="s">
        <v>24</v>
      </c>
      <c r="C72" s="65" t="s">
        <v>24</v>
      </c>
      <c r="D72" s="65" t="s">
        <v>24</v>
      </c>
      <c r="E72" s="65" t="str">
        <f aca="false">IF(E68&lt;$B$2,"×",IF(E68&gt;$H$2,"×",IF(E70="土","休",IF(E70="日","休","○"))))</f>
        <v>×</v>
      </c>
      <c r="F72" s="65" t="str">
        <f aca="false">IF(F68&lt;$B$2,"×",IF(F68&gt;$H$2,"×",IF(F70="土","休",IF(F70="日","休","○"))))</f>
        <v>×</v>
      </c>
      <c r="G72" s="65" t="str">
        <f aca="false">IF(G68&lt;$B$2,"×",IF(G68&gt;$H$2,"×",IF(G70="土","休",IF(G70="日","休","○"))))</f>
        <v>×</v>
      </c>
      <c r="H72" s="65" t="str">
        <f aca="false">IF(H68&lt;$B$2,"×",IF(H68&gt;$H$2,"×",IF(H70="土","休",IF(H70="日","休","○"))))</f>
        <v>×</v>
      </c>
      <c r="I72" s="65" t="str">
        <f aca="false">IF(I68&lt;$B$2,"×",IF(I68&gt;$H$2,"×",IF(I70="土","休",IF(I70="日","休","○"))))</f>
        <v>×</v>
      </c>
      <c r="J72" s="65" t="str">
        <f aca="false">IF(J68&lt;$B$2,"×",IF(J68&gt;$H$2,"×",IF(J70="土","休",IF(J70="日","休","○"))))</f>
        <v>×</v>
      </c>
      <c r="K72" s="65" t="str">
        <f aca="false">IF(K68&lt;$B$2,"×",IF(K68&gt;$H$2,"×",IF(K70="土","休",IF(K70="日","休","○"))))</f>
        <v>×</v>
      </c>
      <c r="L72" s="65" t="str">
        <f aca="false">IF(L68&lt;$B$2,"×",IF(L68&gt;$H$2,"×",IF(L70="土","休",IF(L70="日","休","○"))))</f>
        <v>×</v>
      </c>
      <c r="M72" s="65" t="str">
        <f aca="false">IF(M68&lt;$B$2,"×",IF(M68&gt;$H$2,"×",IF(M70="土","休",IF(M70="日","休","○"))))</f>
        <v>×</v>
      </c>
      <c r="N72" s="65" t="str">
        <f aca="false">IF(N68&lt;$B$2,"×",IF(N68&gt;$H$2,"×",IF(N70="土","休",IF(N70="日","休","○"))))</f>
        <v>×</v>
      </c>
      <c r="O72" s="65" t="str">
        <f aca="false">IF(O68&lt;$B$2,"×",IF(O68&gt;$H$2,"×",IF(O70="土","休",IF(O70="日","休","○"))))</f>
        <v>×</v>
      </c>
      <c r="P72" s="65" t="str">
        <f aca="false">IF(P68&lt;$B$2,"×",IF(P68&gt;$H$2,"×",IF(P70="土","休",IF(P70="日","休","○"))))</f>
        <v>×</v>
      </c>
      <c r="Q72" s="65" t="str">
        <f aca="false">IF(Q68&lt;$B$2,"×",IF(Q68&gt;$H$2,"×",IF(Q70="土","休",IF(Q70="日","休","○"))))</f>
        <v>×</v>
      </c>
      <c r="R72" s="65" t="str">
        <f aca="false">IF(R68&lt;$B$2,"×",IF(R68&gt;$H$2,"×",IF(R70="土","休",IF(R70="日","休","○"))))</f>
        <v>×</v>
      </c>
      <c r="S72" s="65" t="str">
        <f aca="false">IF(S68&lt;$B$2,"×",IF(S68&gt;$H$2,"×",IF(S70="土","休",IF(S70="日","休","○"))))</f>
        <v>×</v>
      </c>
      <c r="T72" s="65" t="str">
        <f aca="false">IF(T68&lt;$B$2,"×",IF(T68&gt;$H$2,"×",IF(T70="土","休",IF(T70="日","休","○"))))</f>
        <v>×</v>
      </c>
      <c r="U72" s="65" t="str">
        <f aca="false">IF(U68&lt;$B$2,"×",IF(U68&gt;$H$2,"×",IF(U70="土","休",IF(U70="日","休","○"))))</f>
        <v>×</v>
      </c>
      <c r="V72" s="65" t="str">
        <f aca="false">IF(V68&lt;$B$2,"×",IF(V68&gt;$H$2,"×",IF(V70="土","休",IF(V70="日","休","○"))))</f>
        <v>×</v>
      </c>
      <c r="W72" s="65" t="str">
        <f aca="false">IF(W68&lt;$B$2,"×",IF(W68&gt;$H$2,"×",IF(W70="土","休",IF(W70="日","休","○"))))</f>
        <v>×</v>
      </c>
      <c r="X72" s="65" t="str">
        <f aca="false">IF(X68&lt;$B$2,"×",IF(X68&gt;$H$2,"×",IF(X70="土","休",IF(X70="日","休","○"))))</f>
        <v>×</v>
      </c>
      <c r="Y72" s="65" t="str">
        <f aca="false">IF(Y68&lt;$B$2,"×",IF(Y68&gt;$H$2,"×",IF(Y70="土","休",IF(Y70="日","休","○"))))</f>
        <v>×</v>
      </c>
      <c r="Z72" s="65" t="str">
        <f aca="false">IF(Z68&lt;$B$2,"×",IF(Z68&gt;$H$2,"×",IF(Z70="土","休",IF(Z70="日","休","○"))))</f>
        <v>×</v>
      </c>
      <c r="AA72" s="65" t="str">
        <f aca="false">IF(AA68&lt;$B$2,"×",IF(AA68&gt;$H$2,"×",IF(AA70="土","休",IF(AA70="日","休","○"))))</f>
        <v>×</v>
      </c>
      <c r="AB72" s="65" t="str">
        <f aca="false">IF(AB68&lt;$B$2,"×",IF(AB68&gt;$H$2,"×",IF(AB70="土","休",IF(AB70="日","休","○"))))</f>
        <v>×</v>
      </c>
      <c r="AC72" s="65" t="str">
        <f aca="false">IF(AC68&lt;$B$2,"×",IF(AC68&gt;$H$2,"×",IF(AC70="土","休",IF(AC70="日","休","○"))))</f>
        <v>×</v>
      </c>
      <c r="AD72" s="65" t="str">
        <f aca="false">IF(AD68&lt;$B$2,"×",IF(AD68&gt;$H$2,"×",IF(AD70="土","休",IF(AD70="日","休","○"))))</f>
        <v>×</v>
      </c>
      <c r="AE72" s="65" t="str">
        <f aca="false">IF(AE68&lt;$B$2,"×",IF(AE68&gt;$H$2,"×",IF(AE70="土","休",IF(AE70="日","休","○"))))</f>
        <v>×</v>
      </c>
      <c r="AF72" s="57" t="str">
        <f aca="false">IF(AF68&lt;$B$2,"×",IF(AF68&gt;$H$2,"×",IF(AF70="土","休",IF(AF70="日","休","○"))))</f>
        <v>×</v>
      </c>
      <c r="AH72" s="34" t="s">
        <v>19</v>
      </c>
      <c r="AI72" s="35" t="n">
        <f aca="false">COUNTIF(B73:AF73,"休")</f>
        <v>0</v>
      </c>
    </row>
    <row r="73" customFormat="false" ht="19.5" hidden="false" customHeight="false" outlineLevel="0" collapsed="false">
      <c r="A73" s="44" t="s">
        <v>20</v>
      </c>
      <c r="B73" s="58" t="str">
        <f aca="false">IF(B72="×","-","")</f>
        <v>-</v>
      </c>
      <c r="C73" s="18" t="str">
        <f aca="false">IF(C72="×","-","")</f>
        <v>-</v>
      </c>
      <c r="D73" s="18" t="str">
        <f aca="false">IF(D72="×","-","")</f>
        <v>-</v>
      </c>
      <c r="E73" s="18" t="str">
        <f aca="false">IF(E72="×","-","")</f>
        <v>-</v>
      </c>
      <c r="F73" s="18" t="str">
        <f aca="false">IF(F72="×","-","")</f>
        <v>-</v>
      </c>
      <c r="G73" s="18" t="str">
        <f aca="false">IF(G72="×","-","")</f>
        <v>-</v>
      </c>
      <c r="H73" s="18" t="str">
        <f aca="false">IF(H72="×","-","")</f>
        <v>-</v>
      </c>
      <c r="I73" s="18" t="str">
        <f aca="false">IF(I72="×","-","")</f>
        <v>-</v>
      </c>
      <c r="J73" s="18" t="str">
        <f aca="false">IF(J72="×","-","")</f>
        <v>-</v>
      </c>
      <c r="K73" s="18" t="str">
        <f aca="false">IF(K72="×","-","")</f>
        <v>-</v>
      </c>
      <c r="L73" s="18" t="str">
        <f aca="false">IF(L72="×","-","")</f>
        <v>-</v>
      </c>
      <c r="M73" s="18" t="str">
        <f aca="false">IF(M72="×","-","")</f>
        <v>-</v>
      </c>
      <c r="N73" s="18" t="str">
        <f aca="false">IF(N72="×","-","")</f>
        <v>-</v>
      </c>
      <c r="O73" s="18" t="str">
        <f aca="false">IF(O72="×","-","")</f>
        <v>-</v>
      </c>
      <c r="P73" s="18" t="str">
        <f aca="false">IF(P72="×","-","")</f>
        <v>-</v>
      </c>
      <c r="Q73" s="18" t="str">
        <f aca="false">IF(Q72="×","-","")</f>
        <v>-</v>
      </c>
      <c r="R73" s="18" t="str">
        <f aca="false">IF(R72="×","-","")</f>
        <v>-</v>
      </c>
      <c r="S73" s="18" t="str">
        <f aca="false">IF(S72="×","-","")</f>
        <v>-</v>
      </c>
      <c r="T73" s="18" t="str">
        <f aca="false">IF(T72="×","-","")</f>
        <v>-</v>
      </c>
      <c r="U73" s="18" t="str">
        <f aca="false">IF(U72="×","-","")</f>
        <v>-</v>
      </c>
      <c r="V73" s="18" t="str">
        <f aca="false">IF(V72="×","-","")</f>
        <v>-</v>
      </c>
      <c r="W73" s="18" t="str">
        <f aca="false">IF(W72="×","-","")</f>
        <v>-</v>
      </c>
      <c r="X73" s="18" t="str">
        <f aca="false">IF(X72="×","-","")</f>
        <v>-</v>
      </c>
      <c r="Y73" s="18" t="str">
        <f aca="false">IF(Y72="×","-","")</f>
        <v>-</v>
      </c>
      <c r="Z73" s="18" t="str">
        <f aca="false">IF(Z72="×","-","")</f>
        <v>-</v>
      </c>
      <c r="AA73" s="18" t="str">
        <f aca="false">IF(AA72="×","-","")</f>
        <v>-</v>
      </c>
      <c r="AB73" s="18" t="str">
        <f aca="false">IF(AB72="×","-","")</f>
        <v>-</v>
      </c>
      <c r="AC73" s="18" t="str">
        <f aca="false">IF(AC72="×","-","")</f>
        <v>-</v>
      </c>
      <c r="AD73" s="18" t="str">
        <f aca="false">IF(AD72="×","-","")</f>
        <v>-</v>
      </c>
      <c r="AE73" s="18" t="str">
        <f aca="false">IF(AE72="×","-","")</f>
        <v>-</v>
      </c>
      <c r="AF73" s="59" t="str">
        <f aca="false">IF(AF72="×","-","")</f>
        <v>-</v>
      </c>
      <c r="AH73" s="45" t="s">
        <v>14</v>
      </c>
      <c r="AI73" s="46" t="str">
        <f aca="false">IFERROR(ROUND(AI72/AI69*100,1),"-")</f>
        <v>-</v>
      </c>
    </row>
    <row r="74" customFormat="false" ht="20.25" hidden="false" customHeight="false" outlineLevel="0" collapsed="false">
      <c r="A74" s="47" t="s">
        <v>21</v>
      </c>
      <c r="B74" s="67" t="str">
        <f aca="false">AA67</f>
        <v>-</v>
      </c>
      <c r="C74" s="49" t="str">
        <f aca="false">IF(COUNTIF(C72:I72,"×")=7,"-",IF(COUNTIF(C73:I73,"休")&gt;=COUNTIF(C72:I72,"休"),"OK","NG"))</f>
        <v>-</v>
      </c>
      <c r="D74" s="49"/>
      <c r="E74" s="49"/>
      <c r="F74" s="49"/>
      <c r="G74" s="49"/>
      <c r="H74" s="49"/>
      <c r="I74" s="49"/>
      <c r="J74" s="49" t="str">
        <f aca="false">IF(COUNTIF(J72:P72,"×")=7,"-",IF(COUNTIF(J73:P73,"休")&gt;=COUNTIF(J72:P72,"休"),"OK","NG"))</f>
        <v>-</v>
      </c>
      <c r="K74" s="49"/>
      <c r="L74" s="49"/>
      <c r="M74" s="49"/>
      <c r="N74" s="49"/>
      <c r="O74" s="49"/>
      <c r="P74" s="49"/>
      <c r="Q74" s="49" t="str">
        <f aca="false">IF(COUNTIF(Q72:W72,"×")=7,"-",IF(COUNTIF(Q73:W73,"休")&gt;=COUNTIF(Q72:W72,"休"),"OK","NG"))</f>
        <v>-</v>
      </c>
      <c r="R74" s="49"/>
      <c r="S74" s="49"/>
      <c r="T74" s="49"/>
      <c r="U74" s="49"/>
      <c r="V74" s="49"/>
      <c r="W74" s="49"/>
      <c r="X74" s="49" t="str">
        <f aca="false">IF(COUNTIF(X72:AD72,"×")=7,"-",IF(COUNTIF(X73:AD73,"休")&gt;=COUNTIF(X72:AD72,"休"),"OK","NG"))</f>
        <v>-</v>
      </c>
      <c r="Y74" s="49"/>
      <c r="Z74" s="49"/>
      <c r="AA74" s="49"/>
      <c r="AB74" s="49"/>
      <c r="AC74" s="49"/>
      <c r="AD74" s="49"/>
      <c r="AE74" s="50" t="str">
        <f aca="false">IF(COUNTIF(AE72:AF72,"×")+COUNTIF(B79:F79,"×")=7,"-",IF((COUNTIF(AE73:AF73,"休")+COUNTIF(B80:F80,"休"))&gt;=(COUNTIF(AE72:AF72,"休")+COUNTIF(B79:F79,"休")),"OK","NG"))</f>
        <v>-</v>
      </c>
      <c r="AF74" s="50"/>
      <c r="AH74" s="52" t="s">
        <v>22</v>
      </c>
      <c r="AI74" s="53" t="str">
        <f aca="false">IFERROR(IF(AI69=0,"-",IF(AI71&gt;=28.5,IF(AI73&gt;=28.5,"OK","NG"),IF(AI73&gt;=AI71,"OK","NG"))),"-")</f>
        <v>-</v>
      </c>
    </row>
    <row r="75" customFormat="false" ht="19.5" hidden="false" customHeight="false" outlineLevel="0" collapsed="false">
      <c r="A75" s="24"/>
      <c r="B75" s="25" t="n">
        <f aca="false">DATE($A$4+1,$A76,B76)</f>
        <v>46419</v>
      </c>
      <c r="C75" s="25" t="n">
        <f aca="false">DATE($A$4+1,$A76,C76)</f>
        <v>46420</v>
      </c>
      <c r="D75" s="25" t="n">
        <f aca="false">DATE($A$4+1,$A76,D76)</f>
        <v>46421</v>
      </c>
      <c r="E75" s="25" t="n">
        <f aca="false">DATE($A$4+1,$A76,E76)</f>
        <v>46422</v>
      </c>
      <c r="F75" s="25" t="n">
        <f aca="false">DATE($A$4+1,$A76,F76)</f>
        <v>46423</v>
      </c>
      <c r="G75" s="25" t="n">
        <f aca="false">DATE($A$4+1,$A76,G76)</f>
        <v>46424</v>
      </c>
      <c r="H75" s="25" t="n">
        <f aca="false">DATE($A$4+1,$A76,H76)</f>
        <v>46425</v>
      </c>
      <c r="I75" s="25" t="n">
        <f aca="false">DATE($A$4+1,$A76,I76)</f>
        <v>46426</v>
      </c>
      <c r="J75" s="25" t="n">
        <f aca="false">DATE($A$4+1,$A76,J76)</f>
        <v>46427</v>
      </c>
      <c r="K75" s="25" t="n">
        <f aca="false">DATE($A$4+1,$A76,K76)</f>
        <v>46428</v>
      </c>
      <c r="L75" s="25" t="n">
        <f aca="false">DATE($A$4+1,$A76,L76)</f>
        <v>46429</v>
      </c>
      <c r="M75" s="25" t="n">
        <f aca="false">DATE($A$4+1,$A76,M76)</f>
        <v>46430</v>
      </c>
      <c r="N75" s="25" t="n">
        <f aca="false">DATE($A$4+1,$A76,N76)</f>
        <v>46431</v>
      </c>
      <c r="O75" s="25" t="n">
        <f aca="false">DATE($A$4+1,$A76,O76)</f>
        <v>46432</v>
      </c>
      <c r="P75" s="25" t="n">
        <f aca="false">DATE($A$4+1,$A76,P76)</f>
        <v>46433</v>
      </c>
      <c r="Q75" s="25" t="n">
        <f aca="false">DATE($A$4+1,$A76,Q76)</f>
        <v>46434</v>
      </c>
      <c r="R75" s="25" t="n">
        <f aca="false">DATE($A$4+1,$A76,R76)</f>
        <v>46435</v>
      </c>
      <c r="S75" s="25" t="n">
        <f aca="false">DATE($A$4+1,$A76,S76)</f>
        <v>46436</v>
      </c>
      <c r="T75" s="25" t="n">
        <f aca="false">DATE($A$4+1,$A76,T76)</f>
        <v>46437</v>
      </c>
      <c r="U75" s="25" t="n">
        <f aca="false">DATE($A$4+1,$A76,U76)</f>
        <v>46438</v>
      </c>
      <c r="V75" s="25" t="n">
        <f aca="false">DATE($A$4+1,$A76,V76)</f>
        <v>46439</v>
      </c>
      <c r="W75" s="25" t="n">
        <f aca="false">DATE($A$4+1,$A76,W76)</f>
        <v>46440</v>
      </c>
      <c r="X75" s="25" t="n">
        <f aca="false">DATE($A$4+1,$A76,X76)</f>
        <v>46441</v>
      </c>
      <c r="Y75" s="25" t="n">
        <f aca="false">DATE($A$4+1,$A76,Y76)</f>
        <v>46442</v>
      </c>
      <c r="Z75" s="25" t="n">
        <f aca="false">DATE($A$4+1,$A76,Z76)</f>
        <v>46443</v>
      </c>
      <c r="AA75" s="25" t="n">
        <f aca="false">DATE($A$4+1,$A76,AA76)</f>
        <v>46444</v>
      </c>
      <c r="AB75" s="25" t="n">
        <f aca="false">DATE($A$4+1,$A76,AB76)</f>
        <v>46445</v>
      </c>
      <c r="AC75" s="25" t="n">
        <f aca="false">DATE($A$4+1,$A76,AC76)</f>
        <v>46446</v>
      </c>
      <c r="AD75" s="25" t="n">
        <f aca="false">DATE($A$4+1,$A76,AD76)</f>
        <v>46418</v>
      </c>
      <c r="AE75" s="25" t="n">
        <f aca="false">DATE($A$4+1,$A76,AE76)</f>
        <v>46418</v>
      </c>
      <c r="AF75" s="25" t="n">
        <f aca="false">DATE($A$4+1,$A76,AF76)</f>
        <v>46418</v>
      </c>
    </row>
    <row r="76" customFormat="false" ht="18.75" hidden="false" customHeight="false" outlineLevel="0" collapsed="false">
      <c r="A76" s="26" t="n">
        <v>2</v>
      </c>
      <c r="B76" s="27" t="n">
        <v>1</v>
      </c>
      <c r="C76" s="28" t="n">
        <v>2</v>
      </c>
      <c r="D76" s="28" t="n">
        <v>3</v>
      </c>
      <c r="E76" s="28" t="n">
        <v>4</v>
      </c>
      <c r="F76" s="28" t="n">
        <v>5</v>
      </c>
      <c r="G76" s="28" t="n">
        <v>6</v>
      </c>
      <c r="H76" s="28" t="n">
        <v>7</v>
      </c>
      <c r="I76" s="28" t="n">
        <v>8</v>
      </c>
      <c r="J76" s="28" t="n">
        <v>9</v>
      </c>
      <c r="K76" s="28" t="n">
        <v>10</v>
      </c>
      <c r="L76" s="28" t="n">
        <v>11</v>
      </c>
      <c r="M76" s="28" t="n">
        <v>12</v>
      </c>
      <c r="N76" s="28" t="n">
        <v>13</v>
      </c>
      <c r="O76" s="28" t="n">
        <v>14</v>
      </c>
      <c r="P76" s="28" t="n">
        <v>15</v>
      </c>
      <c r="Q76" s="28" t="n">
        <v>16</v>
      </c>
      <c r="R76" s="28" t="n">
        <v>17</v>
      </c>
      <c r="S76" s="28" t="n">
        <v>18</v>
      </c>
      <c r="T76" s="28" t="n">
        <v>19</v>
      </c>
      <c r="U76" s="28" t="n">
        <v>20</v>
      </c>
      <c r="V76" s="28" t="n">
        <v>21</v>
      </c>
      <c r="W76" s="28" t="n">
        <v>22</v>
      </c>
      <c r="X76" s="28" t="n">
        <v>23</v>
      </c>
      <c r="Y76" s="28" t="n">
        <v>24</v>
      </c>
      <c r="Z76" s="28" t="n">
        <v>25</v>
      </c>
      <c r="AA76" s="28" t="n">
        <v>26</v>
      </c>
      <c r="AB76" s="28" t="n">
        <v>27</v>
      </c>
      <c r="AC76" s="29" t="n">
        <v>28</v>
      </c>
      <c r="AH76" s="30" t="s">
        <v>11</v>
      </c>
      <c r="AI76" s="31" t="n">
        <f aca="false">COUNTIF(B79:AF79,"○")+AI77</f>
        <v>0</v>
      </c>
    </row>
    <row r="77" customFormat="false" ht="18.75" hidden="false" customHeight="false" outlineLevel="0" collapsed="false">
      <c r="A77" s="26"/>
      <c r="B77" s="32" t="str">
        <f aca="false">TEXT(B75,"aaa")</f>
        <v>月</v>
      </c>
      <c r="C77" s="20" t="str">
        <f aca="false">TEXT(C75,"aaa")</f>
        <v>火</v>
      </c>
      <c r="D77" s="20" t="str">
        <f aca="false">TEXT(D75,"aaa")</f>
        <v>水</v>
      </c>
      <c r="E77" s="20" t="str">
        <f aca="false">TEXT(E75,"aaa")</f>
        <v>木</v>
      </c>
      <c r="F77" s="20" t="str">
        <f aca="false">TEXT(F75,"aaa")</f>
        <v>金</v>
      </c>
      <c r="G77" s="20" t="str">
        <f aca="false">TEXT(G75,"aaa")</f>
        <v>土</v>
      </c>
      <c r="H77" s="20" t="str">
        <f aca="false">TEXT(H75,"aaa")</f>
        <v>日</v>
      </c>
      <c r="I77" s="20" t="str">
        <f aca="false">TEXT(I75,"aaa")</f>
        <v>月</v>
      </c>
      <c r="J77" s="20" t="str">
        <f aca="false">TEXT(J75,"aaa")</f>
        <v>火</v>
      </c>
      <c r="K77" s="20" t="str">
        <f aca="false">TEXT(K75,"aaa")</f>
        <v>水</v>
      </c>
      <c r="L77" s="20" t="str">
        <f aca="false">TEXT(L75,"aaa")</f>
        <v>木</v>
      </c>
      <c r="M77" s="20" t="str">
        <f aca="false">TEXT(M75,"aaa")</f>
        <v>金</v>
      </c>
      <c r="N77" s="20" t="str">
        <f aca="false">TEXT(N75,"aaa")</f>
        <v>土</v>
      </c>
      <c r="O77" s="20" t="str">
        <f aca="false">TEXT(O75,"aaa")</f>
        <v>日</v>
      </c>
      <c r="P77" s="20" t="str">
        <f aca="false">TEXT(P75,"aaa")</f>
        <v>月</v>
      </c>
      <c r="Q77" s="20" t="str">
        <f aca="false">TEXT(Q75,"aaa")</f>
        <v>火</v>
      </c>
      <c r="R77" s="20" t="str">
        <f aca="false">TEXT(R75,"aaa")</f>
        <v>水</v>
      </c>
      <c r="S77" s="20" t="str">
        <f aca="false">TEXT(S75,"aaa")</f>
        <v>木</v>
      </c>
      <c r="T77" s="20" t="str">
        <f aca="false">TEXT(T75,"aaa")</f>
        <v>金</v>
      </c>
      <c r="U77" s="20" t="str">
        <f aca="false">TEXT(U75,"aaa")</f>
        <v>土</v>
      </c>
      <c r="V77" s="20" t="str">
        <f aca="false">TEXT(V75,"aaa")</f>
        <v>日</v>
      </c>
      <c r="W77" s="20" t="str">
        <f aca="false">TEXT(W75,"aaa")</f>
        <v>月</v>
      </c>
      <c r="X77" s="20" t="str">
        <f aca="false">TEXT(X75,"aaa")</f>
        <v>火</v>
      </c>
      <c r="Y77" s="20" t="str">
        <f aca="false">TEXT(Y75,"aaa")</f>
        <v>水</v>
      </c>
      <c r="Z77" s="20" t="str">
        <f aca="false">TEXT(Z75,"aaa")</f>
        <v>木</v>
      </c>
      <c r="AA77" s="20" t="str">
        <f aca="false">TEXT(AA75,"aaa")</f>
        <v>金</v>
      </c>
      <c r="AB77" s="20" t="str">
        <f aca="false">TEXT(AB75,"aaa")</f>
        <v>土</v>
      </c>
      <c r="AC77" s="33" t="str">
        <f aca="false">TEXT(AC75,"aaa")</f>
        <v>日</v>
      </c>
      <c r="AD77" s="19"/>
      <c r="AE77" s="19"/>
      <c r="AF77" s="19"/>
      <c r="AH77" s="34" t="s">
        <v>17</v>
      </c>
      <c r="AI77" s="35" t="n">
        <f aca="false">COUNTIF(B79:AF79,"休")</f>
        <v>0</v>
      </c>
    </row>
    <row r="78" customFormat="false" ht="19.5" hidden="false" customHeight="false" outlineLevel="0" collapsed="false">
      <c r="A78" s="26"/>
      <c r="B78" s="36" t="str">
        <f aca="false">IF(COUNTIF(syukujitsu!$A$23:$A$71,2026年度!B75)&gt;0,"祝日","-")</f>
        <v>-</v>
      </c>
      <c r="C78" s="37" t="str">
        <f aca="false">IF(COUNTIF(syukujitsu!$A$23:$A$71,2026年度!C75)&gt;0,"祝日","-")</f>
        <v>-</v>
      </c>
      <c r="D78" s="37" t="str">
        <f aca="false">IF(COUNTIF(syukujitsu!$A$23:$A$71,2026年度!D75)&gt;0,"祝日","-")</f>
        <v>-</v>
      </c>
      <c r="E78" s="37" t="str">
        <f aca="false">IF(COUNTIF(syukujitsu!$A$23:$A$71,2026年度!E75)&gt;0,"祝日","-")</f>
        <v>-</v>
      </c>
      <c r="F78" s="37" t="str">
        <f aca="false">IF(COUNTIF(syukujitsu!$A$23:$A$71,2026年度!F75)&gt;0,"祝日","-")</f>
        <v>-</v>
      </c>
      <c r="G78" s="37" t="str">
        <f aca="false">IF(COUNTIF(syukujitsu!$A$23:$A$71,2026年度!G75)&gt;0,"祝日","-")</f>
        <v>-</v>
      </c>
      <c r="H78" s="37" t="str">
        <f aca="false">IF(COUNTIF(syukujitsu!$A$23:$A$71,2026年度!H75)&gt;0,"祝日","-")</f>
        <v>-</v>
      </c>
      <c r="I78" s="37" t="str">
        <f aca="false">IF(COUNTIF(syukujitsu!$A$23:$A$71,2026年度!I75)&gt;0,"祝日","-")</f>
        <v>-</v>
      </c>
      <c r="J78" s="37" t="str">
        <f aca="false">IF(COUNTIF(syukujitsu!$A$23:$A$71,2026年度!J75)&gt;0,"祝日","-")</f>
        <v>-</v>
      </c>
      <c r="K78" s="37" t="str">
        <f aca="false">IF(COUNTIF(syukujitsu!$A$23:$A$71,2026年度!K75)&gt;0,"祝日","-")</f>
        <v>-</v>
      </c>
      <c r="L78" s="37" t="str">
        <f aca="false">IF(COUNTIF(syukujitsu!$A$23:$A$71,2026年度!L75)&gt;0,"祝日","-")</f>
        <v>祝日</v>
      </c>
      <c r="M78" s="37" t="str">
        <f aca="false">IF(COUNTIF(syukujitsu!$A$23:$A$71,2026年度!M75)&gt;0,"祝日","-")</f>
        <v>-</v>
      </c>
      <c r="N78" s="37" t="str">
        <f aca="false">IF(COUNTIF(syukujitsu!$A$23:$A$71,2026年度!N75)&gt;0,"祝日","-")</f>
        <v>-</v>
      </c>
      <c r="O78" s="37" t="str">
        <f aca="false">IF(COUNTIF(syukujitsu!$A$23:$A$71,2026年度!O75)&gt;0,"祝日","-")</f>
        <v>-</v>
      </c>
      <c r="P78" s="37" t="str">
        <f aca="false">IF(COUNTIF(syukujitsu!$A$23:$A$71,2026年度!P75)&gt;0,"祝日","-")</f>
        <v>-</v>
      </c>
      <c r="Q78" s="37" t="str">
        <f aca="false">IF(COUNTIF(syukujitsu!$A$23:$A$71,2026年度!Q75)&gt;0,"祝日","-")</f>
        <v>-</v>
      </c>
      <c r="R78" s="37" t="str">
        <f aca="false">IF(COUNTIF(syukujitsu!$A$23:$A$71,2026年度!R75)&gt;0,"祝日","-")</f>
        <v>-</v>
      </c>
      <c r="S78" s="37" t="str">
        <f aca="false">IF(COUNTIF(syukujitsu!$A$23:$A$71,2026年度!S75)&gt;0,"祝日","-")</f>
        <v>-</v>
      </c>
      <c r="T78" s="37" t="str">
        <f aca="false">IF(COUNTIF(syukujitsu!$A$23:$A$71,2026年度!T75)&gt;0,"祝日","-")</f>
        <v>-</v>
      </c>
      <c r="U78" s="37" t="str">
        <f aca="false">IF(COUNTIF(syukujitsu!$A$23:$A$71,2026年度!U75)&gt;0,"祝日","-")</f>
        <v>-</v>
      </c>
      <c r="V78" s="37" t="str">
        <f aca="false">IF(COUNTIF(syukujitsu!$A$23:$A$71,2026年度!V75)&gt;0,"祝日","-")</f>
        <v>-</v>
      </c>
      <c r="W78" s="37" t="str">
        <f aca="false">IF(COUNTIF(syukujitsu!$A$23:$A$71,2026年度!W75)&gt;0,"祝日","-")</f>
        <v>-</v>
      </c>
      <c r="X78" s="37" t="str">
        <f aca="false">IF(COUNTIF(syukujitsu!$A$23:$A$71,2026年度!X75)&gt;0,"祝日","-")</f>
        <v>祝日</v>
      </c>
      <c r="Y78" s="37" t="str">
        <f aca="false">IF(COUNTIF(syukujitsu!$A$23:$A$71,2026年度!Y75)&gt;0,"祝日","-")</f>
        <v>-</v>
      </c>
      <c r="Z78" s="37" t="str">
        <f aca="false">IF(COUNTIF(syukujitsu!$A$23:$A$71,2026年度!Z75)&gt;0,"祝日","-")</f>
        <v>-</v>
      </c>
      <c r="AA78" s="37" t="str">
        <f aca="false">IF(COUNTIF(syukujitsu!$A$23:$A$71,2026年度!AA75)&gt;0,"祝日","-")</f>
        <v>-</v>
      </c>
      <c r="AB78" s="37" t="str">
        <f aca="false">IF(COUNTIF(syukujitsu!$A$23:$A$71,2026年度!AB75)&gt;0,"祝日","-")</f>
        <v>-</v>
      </c>
      <c r="AC78" s="38" t="str">
        <f aca="false">IF(COUNTIF(syukujitsu!$A$23:$A$71,2026年度!AC75)&gt;0,"祝日","-")</f>
        <v>-</v>
      </c>
      <c r="AD78" s="19"/>
      <c r="AE78" s="19"/>
      <c r="AF78" s="19"/>
      <c r="AH78" s="34" t="s">
        <v>18</v>
      </c>
      <c r="AI78" s="39" t="str">
        <f aca="false">IFERROR(ROUND(AI77/AI76*100,1),"-")</f>
        <v>-</v>
      </c>
    </row>
    <row r="79" customFormat="false" ht="19.5" hidden="false" customHeight="false" outlineLevel="0" collapsed="false">
      <c r="A79" s="40" t="s">
        <v>11</v>
      </c>
      <c r="B79" s="41" t="str">
        <f aca="false">IF(B75&lt;$B$2,"×",IF(B75&gt;$H$2,"×",IF(B77="土","休",IF(B77="日","休","○"))))</f>
        <v>×</v>
      </c>
      <c r="C79" s="42" t="str">
        <f aca="false">IF(C75&lt;$B$2,"×",IF(C75&gt;$H$2,"×",IF(C77="土","休",IF(C77="日","休","○"))))</f>
        <v>×</v>
      </c>
      <c r="D79" s="42" t="str">
        <f aca="false">IF(D75&lt;$B$2,"×",IF(D75&gt;$H$2,"×",IF(D77="土","休",IF(D77="日","休","○"))))</f>
        <v>×</v>
      </c>
      <c r="E79" s="42" t="str">
        <f aca="false">IF(E75&lt;$B$2,"×",IF(E75&gt;$H$2,"×",IF(E77="土","休",IF(E77="日","休","○"))))</f>
        <v>×</v>
      </c>
      <c r="F79" s="42" t="str">
        <f aca="false">IF(F75&lt;$B$2,"×",IF(F75&gt;$H$2,"×",IF(F77="土","休",IF(F77="日","休","○"))))</f>
        <v>×</v>
      </c>
      <c r="G79" s="42" t="str">
        <f aca="false">IF(G75&lt;$B$2,"×",IF(G75&gt;$H$2,"×",IF(G77="土","休",IF(G77="日","休","○"))))</f>
        <v>×</v>
      </c>
      <c r="H79" s="42" t="str">
        <f aca="false">IF(H75&lt;$B$2,"×",IF(H75&gt;$H$2,"×",IF(H77="土","休",IF(H77="日","休","○"))))</f>
        <v>×</v>
      </c>
      <c r="I79" s="42" t="str">
        <f aca="false">IF(I75&lt;$B$2,"×",IF(I75&gt;$H$2,"×",IF(I77="土","休",IF(I77="日","休","○"))))</f>
        <v>×</v>
      </c>
      <c r="J79" s="42" t="str">
        <f aca="false">IF(J75&lt;$B$2,"×",IF(J75&gt;$H$2,"×",IF(J77="土","休",IF(J77="日","休","○"))))</f>
        <v>×</v>
      </c>
      <c r="K79" s="42" t="str">
        <f aca="false">IF(K75&lt;$B$2,"×",IF(K75&gt;$H$2,"×",IF(K77="土","休",IF(K77="日","休","○"))))</f>
        <v>×</v>
      </c>
      <c r="L79" s="42" t="str">
        <f aca="false">IF(L75&lt;$B$2,"×",IF(L75&gt;$H$2,"×",IF(L77="土","休",IF(L77="日","休","○"))))</f>
        <v>×</v>
      </c>
      <c r="M79" s="42" t="str">
        <f aca="false">IF(M75&lt;$B$2,"×",IF(M75&gt;$H$2,"×",IF(M77="土","休",IF(M77="日","休","○"))))</f>
        <v>×</v>
      </c>
      <c r="N79" s="42" t="str">
        <f aca="false">IF(N75&lt;$B$2,"×",IF(N75&gt;$H$2,"×",IF(N77="土","休",IF(N77="日","休","○"))))</f>
        <v>×</v>
      </c>
      <c r="O79" s="42" t="str">
        <f aca="false">IF(O75&lt;$B$2,"×",IF(O75&gt;$H$2,"×",IF(O77="土","休",IF(O77="日","休","○"))))</f>
        <v>×</v>
      </c>
      <c r="P79" s="42" t="str">
        <f aca="false">IF(P75&lt;$B$2,"×",IF(P75&gt;$H$2,"×",IF(P77="土","休",IF(P77="日","休","○"))))</f>
        <v>×</v>
      </c>
      <c r="Q79" s="42" t="str">
        <f aca="false">IF(Q75&lt;$B$2,"×",IF(Q75&gt;$H$2,"×",IF(Q77="土","休",IF(Q77="日","休","○"))))</f>
        <v>×</v>
      </c>
      <c r="R79" s="42" t="str">
        <f aca="false">IF(R75&lt;$B$2,"×",IF(R75&gt;$H$2,"×",IF(R77="土","休",IF(R77="日","休","○"))))</f>
        <v>×</v>
      </c>
      <c r="S79" s="42" t="str">
        <f aca="false">IF(S75&lt;$B$2,"×",IF(S75&gt;$H$2,"×",IF(S77="土","休",IF(S77="日","休","○"))))</f>
        <v>×</v>
      </c>
      <c r="T79" s="42" t="str">
        <f aca="false">IF(T75&lt;$B$2,"×",IF(T75&gt;$H$2,"×",IF(T77="土","休",IF(T77="日","休","○"))))</f>
        <v>×</v>
      </c>
      <c r="U79" s="42" t="str">
        <f aca="false">IF(U75&lt;$B$2,"×",IF(U75&gt;$H$2,"×",IF(U77="土","休",IF(U77="日","休","○"))))</f>
        <v>×</v>
      </c>
      <c r="V79" s="42" t="str">
        <f aca="false">IF(V75&lt;$B$2,"×",IF(V75&gt;$H$2,"×",IF(V77="土","休",IF(V77="日","休","○"))))</f>
        <v>×</v>
      </c>
      <c r="W79" s="42" t="str">
        <f aca="false">IF(W75&lt;$B$2,"×",IF(W75&gt;$H$2,"×",IF(W77="土","休",IF(W77="日","休","○"))))</f>
        <v>×</v>
      </c>
      <c r="X79" s="42" t="str">
        <f aca="false">IF(X75&lt;$B$2,"×",IF(X75&gt;$H$2,"×",IF(X77="土","休",IF(X77="日","休","○"))))</f>
        <v>×</v>
      </c>
      <c r="Y79" s="42" t="str">
        <f aca="false">IF(Y75&lt;$B$2,"×",IF(Y75&gt;$H$2,"×",IF(Y77="土","休",IF(Y77="日","休","○"))))</f>
        <v>×</v>
      </c>
      <c r="Z79" s="42" t="str">
        <f aca="false">IF(Z75&lt;$B$2,"×",IF(Z75&gt;$H$2,"×",IF(Z77="土","休",IF(Z77="日","休","○"))))</f>
        <v>×</v>
      </c>
      <c r="AA79" s="42" t="str">
        <f aca="false">IF(AA75&lt;$B$2,"×",IF(AA75&gt;$H$2,"×",IF(AA77="土","休",IF(AA77="日","休","○"))))</f>
        <v>×</v>
      </c>
      <c r="AB79" s="42" t="str">
        <f aca="false">IF(AB75&lt;$B$2,"×",IF(AB75&gt;$H$2,"×",IF(AB77="土","休",IF(AB77="日","休","○"))))</f>
        <v>×</v>
      </c>
      <c r="AC79" s="43" t="str">
        <f aca="false">IF(AC75&lt;$B$2,"×",IF(AC75&gt;$H$2,"×",IF(AC77="土","休",IF(AC77="日","休","○"))))</f>
        <v>×</v>
      </c>
      <c r="AH79" s="34" t="s">
        <v>19</v>
      </c>
      <c r="AI79" s="35" t="n">
        <f aca="false">COUNTIF(B80:AF80,"休")</f>
        <v>0</v>
      </c>
    </row>
    <row r="80" customFormat="false" ht="19.5" hidden="false" customHeight="false" outlineLevel="0" collapsed="false">
      <c r="A80" s="44" t="s">
        <v>20</v>
      </c>
      <c r="B80" s="58" t="str">
        <f aca="false">IF(B79="×","-","")</f>
        <v>-</v>
      </c>
      <c r="C80" s="18" t="str">
        <f aca="false">IF(C79="×","-","")</f>
        <v>-</v>
      </c>
      <c r="D80" s="18" t="str">
        <f aca="false">IF(D79="×","-","")</f>
        <v>-</v>
      </c>
      <c r="E80" s="18" t="str">
        <f aca="false">IF(E79="×","-","")</f>
        <v>-</v>
      </c>
      <c r="F80" s="18" t="str">
        <f aca="false">IF(F79="×","-","")</f>
        <v>-</v>
      </c>
      <c r="G80" s="18" t="str">
        <f aca="false">IF(G79="×","-","")</f>
        <v>-</v>
      </c>
      <c r="H80" s="18" t="str">
        <f aca="false">IF(H79="×","-","")</f>
        <v>-</v>
      </c>
      <c r="I80" s="18" t="str">
        <f aca="false">IF(I79="×","-","")</f>
        <v>-</v>
      </c>
      <c r="J80" s="18" t="str">
        <f aca="false">IF(J79="×","-","")</f>
        <v>-</v>
      </c>
      <c r="K80" s="18" t="str">
        <f aca="false">IF(K79="×","-","")</f>
        <v>-</v>
      </c>
      <c r="L80" s="18" t="str">
        <f aca="false">IF(L79="×","-","")</f>
        <v>-</v>
      </c>
      <c r="M80" s="18" t="str">
        <f aca="false">IF(M79="×","-","")</f>
        <v>-</v>
      </c>
      <c r="N80" s="18" t="str">
        <f aca="false">IF(N79="×","-","")</f>
        <v>-</v>
      </c>
      <c r="O80" s="18" t="str">
        <f aca="false">IF(O79="×","-","")</f>
        <v>-</v>
      </c>
      <c r="P80" s="18" t="str">
        <f aca="false">IF(P79="×","-","")</f>
        <v>-</v>
      </c>
      <c r="Q80" s="18" t="str">
        <f aca="false">IF(Q79="×","-","")</f>
        <v>-</v>
      </c>
      <c r="R80" s="18" t="str">
        <f aca="false">IF(R79="×","-","")</f>
        <v>-</v>
      </c>
      <c r="S80" s="18" t="str">
        <f aca="false">IF(S79="×","-","")</f>
        <v>-</v>
      </c>
      <c r="T80" s="18" t="str">
        <f aca="false">IF(T79="×","-","")</f>
        <v>-</v>
      </c>
      <c r="U80" s="18" t="str">
        <f aca="false">IF(U79="×","-","")</f>
        <v>-</v>
      </c>
      <c r="V80" s="18" t="str">
        <f aca="false">IF(V79="×","-","")</f>
        <v>-</v>
      </c>
      <c r="W80" s="18" t="str">
        <f aca="false">IF(W79="×","-","")</f>
        <v>-</v>
      </c>
      <c r="X80" s="18" t="str">
        <f aca="false">IF(X79="×","-","")</f>
        <v>-</v>
      </c>
      <c r="Y80" s="18" t="str">
        <f aca="false">IF(Y79="×","-","")</f>
        <v>-</v>
      </c>
      <c r="Z80" s="18" t="str">
        <f aca="false">IF(Z79="×","-","")</f>
        <v>-</v>
      </c>
      <c r="AA80" s="18" t="str">
        <f aca="false">IF(AA79="×","-","")</f>
        <v>-</v>
      </c>
      <c r="AB80" s="18" t="str">
        <f aca="false">IF(AB79="×","-","")</f>
        <v>-</v>
      </c>
      <c r="AC80" s="35" t="str">
        <f aca="false">IF(AC79="×","-","")</f>
        <v>-</v>
      </c>
      <c r="AH80" s="45" t="s">
        <v>14</v>
      </c>
      <c r="AI80" s="46" t="str">
        <f aca="false">IFERROR(ROUND(AI79/AI76*100,1),"-")</f>
        <v>-</v>
      </c>
    </row>
    <row r="81" customFormat="false" ht="20.25" hidden="false" customHeight="false" outlineLevel="0" collapsed="false">
      <c r="A81" s="47" t="s">
        <v>21</v>
      </c>
      <c r="B81" s="60" t="str">
        <f aca="false">AE74</f>
        <v>-</v>
      </c>
      <c r="C81" s="60"/>
      <c r="D81" s="60"/>
      <c r="E81" s="60"/>
      <c r="F81" s="60"/>
      <c r="G81" s="49" t="str">
        <f aca="false">IF(COUNTIF(G79:M79,"×")=7,"-",IF(COUNTIF(G80:M80,"休")&gt;=COUNTIF(G79:M79,"休"),"OK","NG"))</f>
        <v>-</v>
      </c>
      <c r="H81" s="49"/>
      <c r="I81" s="49"/>
      <c r="J81" s="49"/>
      <c r="K81" s="49"/>
      <c r="L81" s="49"/>
      <c r="M81" s="49"/>
      <c r="N81" s="49" t="str">
        <f aca="false">IF(COUNTIF(N79:T79,"×")=7,"-",IF(COUNTIF(N80:T80,"休")&gt;=COUNTIF(N79:T79,"休"),"OK","NG"))</f>
        <v>-</v>
      </c>
      <c r="O81" s="49"/>
      <c r="P81" s="49"/>
      <c r="Q81" s="49"/>
      <c r="R81" s="49"/>
      <c r="S81" s="49"/>
      <c r="T81" s="49"/>
      <c r="U81" s="49" t="str">
        <f aca="false">IF(COUNTIF(U79:AA79,"×")=7,"-",IF(COUNTIF(U80:AA80,"休")&gt;=COUNTIF(U79:AA79,"休"),"OK","NG"))</f>
        <v>-</v>
      </c>
      <c r="V81" s="49"/>
      <c r="W81" s="49"/>
      <c r="X81" s="49"/>
      <c r="Y81" s="49"/>
      <c r="Z81" s="49"/>
      <c r="AA81" s="49"/>
      <c r="AB81" s="50" t="str">
        <f aca="false">IF(COUNTIF(AB79:AC79,"×")+COUNTIF(B86:F86,"×")=7,"-",IF((COUNTIF(AB80:AC80,"休")+COUNTIF(B87:F87,"休"))&gt;=(COUNTIF(AB79:AC79,"休")+COUNTIF(B86:F86,"休")),"OK","NG"))</f>
        <v>-</v>
      </c>
      <c r="AC81" s="50"/>
      <c r="AD81" s="66"/>
      <c r="AE81" s="66"/>
      <c r="AF81" s="66"/>
      <c r="AH81" s="52" t="s">
        <v>22</v>
      </c>
      <c r="AI81" s="53" t="str">
        <f aca="false">IFERROR(IF(AI76=0,"-",IF(AI78&gt;=28.5,IF(AI80&gt;=28.5,"OK","NG"),IF(AI80&gt;=AI78,"OK","NG"))),"-")</f>
        <v>-</v>
      </c>
    </row>
    <row r="82" customFormat="false" ht="19.5" hidden="false" customHeight="false" outlineLevel="0" collapsed="false">
      <c r="A82" s="24"/>
      <c r="B82" s="25" t="n">
        <f aca="false">DATE($A$4+1,$A83,B83)</f>
        <v>46447</v>
      </c>
      <c r="C82" s="25" t="n">
        <f aca="false">DATE($A$4+1,$A83,C83)</f>
        <v>46448</v>
      </c>
      <c r="D82" s="25" t="n">
        <f aca="false">DATE($A$4+1,$A83,D83)</f>
        <v>46449</v>
      </c>
      <c r="E82" s="25" t="n">
        <f aca="false">DATE($A$4+1,$A83,E83)</f>
        <v>46450</v>
      </c>
      <c r="F82" s="25" t="n">
        <f aca="false">DATE($A$4+1,$A83,F83)</f>
        <v>46451</v>
      </c>
      <c r="G82" s="25" t="n">
        <f aca="false">DATE($A$4+1,$A83,G83)</f>
        <v>46452</v>
      </c>
      <c r="H82" s="25" t="n">
        <f aca="false">DATE($A$4+1,$A83,H83)</f>
        <v>46453</v>
      </c>
      <c r="I82" s="25" t="n">
        <f aca="false">DATE($A$4+1,$A83,I83)</f>
        <v>46454</v>
      </c>
      <c r="J82" s="25" t="n">
        <f aca="false">DATE($A$4+1,$A83,J83)</f>
        <v>46455</v>
      </c>
      <c r="K82" s="25" t="n">
        <f aca="false">DATE($A$4+1,$A83,K83)</f>
        <v>46456</v>
      </c>
      <c r="L82" s="25" t="n">
        <f aca="false">DATE($A$4+1,$A83,L83)</f>
        <v>46457</v>
      </c>
      <c r="M82" s="25" t="n">
        <f aca="false">DATE($A$4+1,$A83,M83)</f>
        <v>46458</v>
      </c>
      <c r="N82" s="25" t="n">
        <f aca="false">DATE($A$4+1,$A83,N83)</f>
        <v>46459</v>
      </c>
      <c r="O82" s="25" t="n">
        <f aca="false">DATE($A$4+1,$A83,O83)</f>
        <v>46460</v>
      </c>
      <c r="P82" s="25" t="n">
        <f aca="false">DATE($A$4+1,$A83,P83)</f>
        <v>46461</v>
      </c>
      <c r="Q82" s="25" t="n">
        <f aca="false">DATE($A$4+1,$A83,Q83)</f>
        <v>46462</v>
      </c>
      <c r="R82" s="25" t="n">
        <f aca="false">DATE($A$4+1,$A83,R83)</f>
        <v>46463</v>
      </c>
      <c r="S82" s="25" t="n">
        <f aca="false">DATE($A$4+1,$A83,S83)</f>
        <v>46464</v>
      </c>
      <c r="T82" s="25" t="n">
        <f aca="false">DATE($A$4+1,$A83,T83)</f>
        <v>46465</v>
      </c>
      <c r="U82" s="25" t="n">
        <f aca="false">DATE($A$4+1,$A83,U83)</f>
        <v>46466</v>
      </c>
      <c r="V82" s="25" t="n">
        <f aca="false">DATE($A$4+1,$A83,V83)</f>
        <v>46467</v>
      </c>
      <c r="W82" s="25" t="n">
        <f aca="false">DATE($A$4+1,$A83,W83)</f>
        <v>46468</v>
      </c>
      <c r="X82" s="25" t="n">
        <f aca="false">DATE($A$4+1,$A83,X83)</f>
        <v>46469</v>
      </c>
      <c r="Y82" s="25" t="n">
        <f aca="false">DATE($A$4+1,$A83,Y83)</f>
        <v>46470</v>
      </c>
      <c r="Z82" s="25" t="n">
        <f aca="false">DATE($A$4+1,$A83,Z83)</f>
        <v>46471</v>
      </c>
      <c r="AA82" s="25" t="n">
        <f aca="false">DATE($A$4+1,$A83,AA83)</f>
        <v>46472</v>
      </c>
      <c r="AB82" s="25" t="n">
        <f aca="false">DATE($A$4+1,$A83,AB83)</f>
        <v>46473</v>
      </c>
      <c r="AC82" s="25" t="n">
        <f aca="false">DATE($A$4+1,$A83,AC83)</f>
        <v>46474</v>
      </c>
      <c r="AD82" s="25" t="n">
        <f aca="false">DATE($A$4+1,$A83,AD83)</f>
        <v>46475</v>
      </c>
      <c r="AE82" s="25" t="n">
        <f aca="false">DATE($A$4+1,$A83,AE83)</f>
        <v>46476</v>
      </c>
      <c r="AF82" s="25" t="n">
        <f aca="false">DATE($A$4+1,$A83,AF83)</f>
        <v>46477</v>
      </c>
    </row>
    <row r="83" customFormat="false" ht="18.75" hidden="false" customHeight="false" outlineLevel="0" collapsed="false">
      <c r="A83" s="26" t="n">
        <v>3</v>
      </c>
      <c r="B83" s="27" t="n">
        <v>1</v>
      </c>
      <c r="C83" s="28" t="n">
        <v>2</v>
      </c>
      <c r="D83" s="28" t="n">
        <v>3</v>
      </c>
      <c r="E83" s="28" t="n">
        <v>4</v>
      </c>
      <c r="F83" s="28" t="n">
        <v>5</v>
      </c>
      <c r="G83" s="28" t="n">
        <v>6</v>
      </c>
      <c r="H83" s="28" t="n">
        <v>7</v>
      </c>
      <c r="I83" s="28" t="n">
        <v>8</v>
      </c>
      <c r="J83" s="28" t="n">
        <v>9</v>
      </c>
      <c r="K83" s="28" t="n">
        <v>10</v>
      </c>
      <c r="L83" s="28" t="n">
        <v>11</v>
      </c>
      <c r="M83" s="28" t="n">
        <v>12</v>
      </c>
      <c r="N83" s="28" t="n">
        <v>13</v>
      </c>
      <c r="O83" s="28" t="n">
        <v>14</v>
      </c>
      <c r="P83" s="28" t="n">
        <v>15</v>
      </c>
      <c r="Q83" s="28" t="n">
        <v>16</v>
      </c>
      <c r="R83" s="28" t="n">
        <v>17</v>
      </c>
      <c r="S83" s="28" t="n">
        <v>18</v>
      </c>
      <c r="T83" s="28" t="n">
        <v>19</v>
      </c>
      <c r="U83" s="28" t="n">
        <v>20</v>
      </c>
      <c r="V83" s="28" t="n">
        <v>21</v>
      </c>
      <c r="W83" s="28" t="n">
        <v>22</v>
      </c>
      <c r="X83" s="28" t="n">
        <v>23</v>
      </c>
      <c r="Y83" s="28" t="n">
        <v>24</v>
      </c>
      <c r="Z83" s="28" t="n">
        <v>25</v>
      </c>
      <c r="AA83" s="28" t="n">
        <v>26</v>
      </c>
      <c r="AB83" s="28" t="n">
        <v>27</v>
      </c>
      <c r="AC83" s="28" t="n">
        <v>28</v>
      </c>
      <c r="AD83" s="28" t="n">
        <v>29</v>
      </c>
      <c r="AE83" s="28" t="n">
        <v>30</v>
      </c>
      <c r="AF83" s="54" t="n">
        <v>31</v>
      </c>
      <c r="AH83" s="30" t="s">
        <v>11</v>
      </c>
      <c r="AI83" s="31" t="n">
        <f aca="false">COUNTIF(B86:AF86,"○")+AI84</f>
        <v>0</v>
      </c>
    </row>
    <row r="84" customFormat="false" ht="18.75" hidden="false" customHeight="false" outlineLevel="0" collapsed="false">
      <c r="A84" s="26"/>
      <c r="B84" s="32" t="str">
        <f aca="false">TEXT(B82,"aaa")</f>
        <v>月</v>
      </c>
      <c r="C84" s="20" t="str">
        <f aca="false">TEXT(C82,"aaa")</f>
        <v>火</v>
      </c>
      <c r="D84" s="20" t="str">
        <f aca="false">TEXT(D82,"aaa")</f>
        <v>水</v>
      </c>
      <c r="E84" s="20" t="str">
        <f aca="false">TEXT(E82,"aaa")</f>
        <v>木</v>
      </c>
      <c r="F84" s="20" t="str">
        <f aca="false">TEXT(F82,"aaa")</f>
        <v>金</v>
      </c>
      <c r="G84" s="20" t="str">
        <f aca="false">TEXT(G82,"aaa")</f>
        <v>土</v>
      </c>
      <c r="H84" s="20" t="str">
        <f aca="false">TEXT(H82,"aaa")</f>
        <v>日</v>
      </c>
      <c r="I84" s="20" t="str">
        <f aca="false">TEXT(I82,"aaa")</f>
        <v>月</v>
      </c>
      <c r="J84" s="20" t="str">
        <f aca="false">TEXT(J82,"aaa")</f>
        <v>火</v>
      </c>
      <c r="K84" s="20" t="str">
        <f aca="false">TEXT(K82,"aaa")</f>
        <v>水</v>
      </c>
      <c r="L84" s="20" t="str">
        <f aca="false">TEXT(L82,"aaa")</f>
        <v>木</v>
      </c>
      <c r="M84" s="20" t="str">
        <f aca="false">TEXT(M82,"aaa")</f>
        <v>金</v>
      </c>
      <c r="N84" s="20" t="str">
        <f aca="false">TEXT(N82,"aaa")</f>
        <v>土</v>
      </c>
      <c r="O84" s="20" t="str">
        <f aca="false">TEXT(O82,"aaa")</f>
        <v>日</v>
      </c>
      <c r="P84" s="20" t="str">
        <f aca="false">TEXT(P82,"aaa")</f>
        <v>月</v>
      </c>
      <c r="Q84" s="20" t="str">
        <f aca="false">TEXT(Q82,"aaa")</f>
        <v>火</v>
      </c>
      <c r="R84" s="20" t="str">
        <f aca="false">TEXT(R82,"aaa")</f>
        <v>水</v>
      </c>
      <c r="S84" s="20" t="str">
        <f aca="false">TEXT(S82,"aaa")</f>
        <v>木</v>
      </c>
      <c r="T84" s="20" t="str">
        <f aca="false">TEXT(T82,"aaa")</f>
        <v>金</v>
      </c>
      <c r="U84" s="20" t="str">
        <f aca="false">TEXT(U82,"aaa")</f>
        <v>土</v>
      </c>
      <c r="V84" s="20" t="str">
        <f aca="false">TEXT(V82,"aaa")</f>
        <v>日</v>
      </c>
      <c r="W84" s="20" t="str">
        <f aca="false">TEXT(W82,"aaa")</f>
        <v>月</v>
      </c>
      <c r="X84" s="20" t="str">
        <f aca="false">TEXT(X82,"aaa")</f>
        <v>火</v>
      </c>
      <c r="Y84" s="20" t="str">
        <f aca="false">TEXT(Y82,"aaa")</f>
        <v>水</v>
      </c>
      <c r="Z84" s="20" t="str">
        <f aca="false">TEXT(Z82,"aaa")</f>
        <v>木</v>
      </c>
      <c r="AA84" s="20" t="str">
        <f aca="false">TEXT(AA82,"aaa")</f>
        <v>金</v>
      </c>
      <c r="AB84" s="20" t="str">
        <f aca="false">TEXT(AB82,"aaa")</f>
        <v>土</v>
      </c>
      <c r="AC84" s="20" t="str">
        <f aca="false">TEXT(AC82,"aaa")</f>
        <v>日</v>
      </c>
      <c r="AD84" s="20" t="str">
        <f aca="false">TEXT(AD82,"aaa")</f>
        <v>月</v>
      </c>
      <c r="AE84" s="20" t="str">
        <f aca="false">TEXT(AE82,"aaa")</f>
        <v>火</v>
      </c>
      <c r="AF84" s="55" t="str">
        <f aca="false">TEXT(AF82,"aaa")</f>
        <v>水</v>
      </c>
      <c r="AH84" s="34" t="s">
        <v>17</v>
      </c>
      <c r="AI84" s="35" t="n">
        <f aca="false">COUNTIF(B86:AF86,"休")</f>
        <v>0</v>
      </c>
    </row>
    <row r="85" customFormat="false" ht="19.5" hidden="false" customHeight="false" outlineLevel="0" collapsed="false">
      <c r="A85" s="26"/>
      <c r="B85" s="36" t="str">
        <f aca="false">IF(COUNTIF(syukujitsu!$A$23:$A$71,2026年度!B82)&gt;0,"祝日","-")</f>
        <v>-</v>
      </c>
      <c r="C85" s="36" t="str">
        <f aca="false">IF(COUNTIF(syukujitsu!$A$23:$A$71,2026年度!C82)&gt;0,"祝日","-")</f>
        <v>-</v>
      </c>
      <c r="D85" s="36" t="str">
        <f aca="false">IF(COUNTIF(syukujitsu!$A$23:$A$71,2026年度!D82)&gt;0,"祝日","-")</f>
        <v>-</v>
      </c>
      <c r="E85" s="36" t="str">
        <f aca="false">IF(COUNTIF(syukujitsu!$A$23:$A$71,2026年度!E82)&gt;0,"祝日","-")</f>
        <v>-</v>
      </c>
      <c r="F85" s="36" t="str">
        <f aca="false">IF(COUNTIF(syukujitsu!$A$23:$A$71,2026年度!F82)&gt;0,"祝日","-")</f>
        <v>-</v>
      </c>
      <c r="G85" s="36" t="str">
        <f aca="false">IF(COUNTIF(syukujitsu!$A$23:$A$71,2026年度!G82)&gt;0,"祝日","-")</f>
        <v>-</v>
      </c>
      <c r="H85" s="36" t="str">
        <f aca="false">IF(COUNTIF(syukujitsu!$A$23:$A$71,2026年度!H82)&gt;0,"祝日","-")</f>
        <v>-</v>
      </c>
      <c r="I85" s="36" t="str">
        <f aca="false">IF(COUNTIF(syukujitsu!$A$23:$A$71,2026年度!I82)&gt;0,"祝日","-")</f>
        <v>-</v>
      </c>
      <c r="J85" s="36" t="str">
        <f aca="false">IF(COUNTIF(syukujitsu!$A$23:$A$71,2026年度!J82)&gt;0,"祝日","-")</f>
        <v>-</v>
      </c>
      <c r="K85" s="36" t="str">
        <f aca="false">IF(COUNTIF(syukujitsu!$A$23:$A$71,2026年度!K82)&gt;0,"祝日","-")</f>
        <v>-</v>
      </c>
      <c r="L85" s="36" t="str">
        <f aca="false">IF(COUNTIF(syukujitsu!$A$23:$A$71,2026年度!L82)&gt;0,"祝日","-")</f>
        <v>-</v>
      </c>
      <c r="M85" s="36" t="str">
        <f aca="false">IF(COUNTIF(syukujitsu!$A$23:$A$71,2026年度!M82)&gt;0,"祝日","-")</f>
        <v>-</v>
      </c>
      <c r="N85" s="36" t="str">
        <f aca="false">IF(COUNTIF(syukujitsu!$A$23:$A$71,2026年度!N82)&gt;0,"祝日","-")</f>
        <v>-</v>
      </c>
      <c r="O85" s="36" t="str">
        <f aca="false">IF(COUNTIF(syukujitsu!$A$23:$A$71,2026年度!O82)&gt;0,"祝日","-")</f>
        <v>-</v>
      </c>
      <c r="P85" s="36" t="str">
        <f aca="false">IF(COUNTIF(syukujitsu!$A$23:$A$71,2026年度!P82)&gt;0,"祝日","-")</f>
        <v>-</v>
      </c>
      <c r="Q85" s="36" t="str">
        <f aca="false">IF(COUNTIF(syukujitsu!$A$23:$A$71,2026年度!Q82)&gt;0,"祝日","-")</f>
        <v>-</v>
      </c>
      <c r="R85" s="36" t="str">
        <f aca="false">IF(COUNTIF(syukujitsu!$A$23:$A$71,2026年度!R82)&gt;0,"祝日","-")</f>
        <v>-</v>
      </c>
      <c r="S85" s="36" t="str">
        <f aca="false">IF(COUNTIF(syukujitsu!$A$23:$A$71,2026年度!S82)&gt;0,"祝日","-")</f>
        <v>-</v>
      </c>
      <c r="T85" s="36" t="str">
        <f aca="false">IF(COUNTIF(syukujitsu!$A$23:$A$71,2026年度!T82)&gt;0,"祝日","-")</f>
        <v>-</v>
      </c>
      <c r="U85" s="36" t="str">
        <f aca="false">IF(COUNTIF(syukujitsu!$A$23:$A$71,2026年度!U82)&gt;0,"祝日","-")</f>
        <v>-</v>
      </c>
      <c r="V85" s="36" t="str">
        <f aca="false">IF(COUNTIF(syukujitsu!$A$23:$A$71,2026年度!V82)&gt;0,"祝日","-")</f>
        <v>祝日</v>
      </c>
      <c r="W85" s="36" t="str">
        <f aca="false">IF(COUNTIF(syukujitsu!$A$23:$A$71,2026年度!W82)&gt;0,"祝日","-")</f>
        <v>祝日</v>
      </c>
      <c r="X85" s="36" t="str">
        <f aca="false">IF(COUNTIF(syukujitsu!$A$23:$A$71,2026年度!X82)&gt;0,"祝日","-")</f>
        <v>-</v>
      </c>
      <c r="Y85" s="36" t="str">
        <f aca="false">IF(COUNTIF(syukujitsu!$A$23:$A$71,2026年度!Y82)&gt;0,"祝日","-")</f>
        <v>-</v>
      </c>
      <c r="Z85" s="36" t="str">
        <f aca="false">IF(COUNTIF(syukujitsu!$A$23:$A$71,2026年度!Z82)&gt;0,"祝日","-")</f>
        <v>-</v>
      </c>
      <c r="AA85" s="36" t="str">
        <f aca="false">IF(COUNTIF(syukujitsu!$A$23:$A$71,2026年度!AA82)&gt;0,"祝日","-")</f>
        <v>-</v>
      </c>
      <c r="AB85" s="36" t="str">
        <f aca="false">IF(COUNTIF(syukujitsu!$A$23:$A$71,2026年度!AB82)&gt;0,"祝日","-")</f>
        <v>-</v>
      </c>
      <c r="AC85" s="36" t="str">
        <f aca="false">IF(COUNTIF(syukujitsu!$A$23:$A$71,2026年度!AC82)&gt;0,"祝日","-")</f>
        <v>-</v>
      </c>
      <c r="AD85" s="36" t="str">
        <f aca="false">IF(COUNTIF(syukujitsu!$A$23:$A$71,2026年度!AD82)&gt;0,"祝日","-")</f>
        <v>-</v>
      </c>
      <c r="AE85" s="36" t="str">
        <f aca="false">IF(COUNTIF(syukujitsu!$A$23:$A$71,2026年度!AE82)&gt;0,"祝日","-")</f>
        <v>-</v>
      </c>
      <c r="AF85" s="38" t="str">
        <f aca="false">IF(COUNTIF(syukujitsu!$A$23:$A$71,2026年度!AF82)&gt;0,"祝日","-")</f>
        <v>-</v>
      </c>
      <c r="AH85" s="34" t="s">
        <v>18</v>
      </c>
      <c r="AI85" s="39" t="str">
        <f aca="false">IFERROR(ROUND(AI84/AI83*100,1),"-")</f>
        <v>-</v>
      </c>
    </row>
    <row r="86" customFormat="false" ht="19.5" hidden="false" customHeight="false" outlineLevel="0" collapsed="false">
      <c r="A86" s="40" t="s">
        <v>11</v>
      </c>
      <c r="B86" s="41" t="str">
        <f aca="false">IF(B82&lt;$B$2,"×",IF(B82&gt;$H$2,"×",IF(B84="土","休",IF(B84="日","休","○"))))</f>
        <v>×</v>
      </c>
      <c r="C86" s="42" t="str">
        <f aca="false">IF(C82&lt;$B$2,"×",IF(C82&gt;$H$2,"×",IF(C84="土","休",IF(C84="日","休","○"))))</f>
        <v>×</v>
      </c>
      <c r="D86" s="42" t="str">
        <f aca="false">IF(D82&lt;$B$2,"×",IF(D82&gt;$H$2,"×",IF(D84="土","休",IF(D84="日","休","○"))))</f>
        <v>×</v>
      </c>
      <c r="E86" s="42" t="str">
        <f aca="false">IF(E82&lt;$B$2,"×",IF(E82&gt;$H$2,"×",IF(E84="土","休",IF(E84="日","休","○"))))</f>
        <v>×</v>
      </c>
      <c r="F86" s="42" t="str">
        <f aca="false">IF(F82&lt;$B$2,"×",IF(F82&gt;$H$2,"×",IF(F84="土","休",IF(F84="日","休","○"))))</f>
        <v>×</v>
      </c>
      <c r="G86" s="42" t="str">
        <f aca="false">IF(G82&lt;$B$2,"×",IF(G82&gt;$H$2,"×",IF(G84="土","休",IF(G84="日","休","○"))))</f>
        <v>×</v>
      </c>
      <c r="H86" s="42" t="str">
        <f aca="false">IF(H82&lt;$B$2,"×",IF(H82&gt;$H$2,"×",IF(H84="土","休",IF(H84="日","休","○"))))</f>
        <v>×</v>
      </c>
      <c r="I86" s="42" t="str">
        <f aca="false">IF(I82&lt;$B$2,"×",IF(I82&gt;$H$2,"×",IF(I84="土","休",IF(I84="日","休","○"))))</f>
        <v>×</v>
      </c>
      <c r="J86" s="42" t="str">
        <f aca="false">IF(J82&lt;$B$2,"×",IF(J82&gt;$H$2,"×",IF(J84="土","休",IF(J84="日","休","○"))))</f>
        <v>×</v>
      </c>
      <c r="K86" s="42" t="str">
        <f aca="false">IF(K82&lt;$B$2,"×",IF(K82&gt;$H$2,"×",IF(K84="土","休",IF(K84="日","休","○"))))</f>
        <v>×</v>
      </c>
      <c r="L86" s="42" t="str">
        <f aca="false">IF(L82&lt;$B$2,"×",IF(L82&gt;$H$2,"×",IF(L84="土","休",IF(L84="日","休","○"))))</f>
        <v>×</v>
      </c>
      <c r="M86" s="42" t="str">
        <f aca="false">IF(M82&lt;$B$2,"×",IF(M82&gt;$H$2,"×",IF(M84="土","休",IF(M84="日","休","○"))))</f>
        <v>×</v>
      </c>
      <c r="N86" s="42" t="str">
        <f aca="false">IF(N82&lt;$B$2,"×",IF(N82&gt;$H$2,"×",IF(N84="土","休",IF(N84="日","休","○"))))</f>
        <v>×</v>
      </c>
      <c r="O86" s="42" t="str">
        <f aca="false">IF(O82&lt;$B$2,"×",IF(O82&gt;$H$2,"×",IF(O84="土","休",IF(O84="日","休","○"))))</f>
        <v>×</v>
      </c>
      <c r="P86" s="42" t="str">
        <f aca="false">IF(P82&lt;$B$2,"×",IF(P82&gt;$H$2,"×",IF(P84="土","休",IF(P84="日","休","○"))))</f>
        <v>×</v>
      </c>
      <c r="Q86" s="42" t="str">
        <f aca="false">IF(Q82&lt;$B$2,"×",IF(Q82&gt;$H$2,"×",IF(Q84="土","休",IF(Q84="日","休","○"))))</f>
        <v>×</v>
      </c>
      <c r="R86" s="42" t="str">
        <f aca="false">IF(R82&lt;$B$2,"×",IF(R82&gt;$H$2,"×",IF(R84="土","休",IF(R84="日","休","○"))))</f>
        <v>×</v>
      </c>
      <c r="S86" s="42" t="str">
        <f aca="false">IF(S82&lt;$B$2,"×",IF(S82&gt;$H$2,"×",IF(S84="土","休",IF(S84="日","休","○"))))</f>
        <v>×</v>
      </c>
      <c r="T86" s="42" t="str">
        <f aca="false">IF(T82&lt;$B$2,"×",IF(T82&gt;$H$2,"×",IF(T84="土","休",IF(T84="日","休","○"))))</f>
        <v>×</v>
      </c>
      <c r="U86" s="42" t="str">
        <f aca="false">IF(U82&lt;$B$2,"×",IF(U82&gt;$H$2,"×",IF(U84="土","休",IF(U84="日","休","○"))))</f>
        <v>×</v>
      </c>
      <c r="V86" s="42" t="str">
        <f aca="false">IF(V82&lt;$B$2,"×",IF(V82&gt;$H$2,"×",IF(V84="土","休",IF(V84="日","休","○"))))</f>
        <v>×</v>
      </c>
      <c r="W86" s="42" t="str">
        <f aca="false">IF(W82&lt;$B$2,"×",IF(W82&gt;$H$2,"×",IF(W84="土","休",IF(W84="日","休","○"))))</f>
        <v>×</v>
      </c>
      <c r="X86" s="42" t="str">
        <f aca="false">IF(X82&lt;$B$2,"×",IF(X82&gt;$H$2,"×",IF(X84="土","休",IF(X84="日","休","○"))))</f>
        <v>×</v>
      </c>
      <c r="Y86" s="42" t="str">
        <f aca="false">IF(Y82&lt;$B$2,"×",IF(Y82&gt;$H$2,"×",IF(Y84="土","休",IF(Y84="日","休","○"))))</f>
        <v>×</v>
      </c>
      <c r="Z86" s="42" t="str">
        <f aca="false">IF(Z82&lt;$B$2,"×",IF(Z82&gt;$H$2,"×",IF(Z84="土","休",IF(Z84="日","休","○"))))</f>
        <v>×</v>
      </c>
      <c r="AA86" s="42" t="str">
        <f aca="false">IF(AA82&lt;$B$2,"×",IF(AA82&gt;$H$2,"×",IF(AA84="土","休",IF(AA84="日","休","○"))))</f>
        <v>×</v>
      </c>
      <c r="AB86" s="42" t="str">
        <f aca="false">IF(AB82&lt;$B$2,"×",IF(AB82&gt;$H$2,"×",IF(AB84="土","休",IF(AB84="日","休","○"))))</f>
        <v>×</v>
      </c>
      <c r="AC86" s="42" t="str">
        <f aca="false">IF(AC82&lt;$B$2,"×",IF(AC82&gt;$H$2,"×",IF(AC84="土","休",IF(AC84="日","休","○"))))</f>
        <v>×</v>
      </c>
      <c r="AD86" s="42" t="str">
        <f aca="false">IF(AD82&lt;$B$2,"×",IF(AD82&gt;$H$2,"×",IF(AD84="土","休",IF(AD84="日","休","○"))))</f>
        <v>×</v>
      </c>
      <c r="AE86" s="42" t="str">
        <f aca="false">IF(AE82&lt;$B$2,"×",IF(AE82&gt;$H$2,"×",IF(AE84="土","休",IF(AE84="日","休","○"))))</f>
        <v>×</v>
      </c>
      <c r="AF86" s="57" t="str">
        <f aca="false">IF(AF82&lt;$B$2,"×",IF(AF82&gt;$H$2,"×",IF(AF84="土","休",IF(AF84="日","休","○"))))</f>
        <v>×</v>
      </c>
      <c r="AH86" s="34" t="s">
        <v>19</v>
      </c>
      <c r="AI86" s="35" t="n">
        <f aca="false">COUNTIF(B87:AF87,"休")</f>
        <v>0</v>
      </c>
    </row>
    <row r="87" customFormat="false" ht="19.5" hidden="false" customHeight="false" outlineLevel="0" collapsed="false">
      <c r="A87" s="44" t="s">
        <v>20</v>
      </c>
      <c r="B87" s="58" t="str">
        <f aca="false">IF(B86="×","-","")</f>
        <v>-</v>
      </c>
      <c r="C87" s="18" t="str">
        <f aca="false">IF(C86="×","-","")</f>
        <v>-</v>
      </c>
      <c r="D87" s="18" t="str">
        <f aca="false">IF(D86="×","-","")</f>
        <v>-</v>
      </c>
      <c r="E87" s="18" t="str">
        <f aca="false">IF(E86="×","-","")</f>
        <v>-</v>
      </c>
      <c r="F87" s="18" t="str">
        <f aca="false">IF(F86="×","-","")</f>
        <v>-</v>
      </c>
      <c r="G87" s="18" t="str">
        <f aca="false">IF(G86="×","-","")</f>
        <v>-</v>
      </c>
      <c r="H87" s="18" t="str">
        <f aca="false">IF(H86="×","-","")</f>
        <v>-</v>
      </c>
      <c r="I87" s="18" t="str">
        <f aca="false">IF(I86="×","-","")</f>
        <v>-</v>
      </c>
      <c r="J87" s="18" t="str">
        <f aca="false">IF(J86="×","-","")</f>
        <v>-</v>
      </c>
      <c r="K87" s="18" t="str">
        <f aca="false">IF(K86="×","-","")</f>
        <v>-</v>
      </c>
      <c r="L87" s="18" t="str">
        <f aca="false">IF(L86="×","-","")</f>
        <v>-</v>
      </c>
      <c r="M87" s="18" t="str">
        <f aca="false">IF(M86="×","-","")</f>
        <v>-</v>
      </c>
      <c r="N87" s="18" t="str">
        <f aca="false">IF(N86="×","-","")</f>
        <v>-</v>
      </c>
      <c r="O87" s="18" t="str">
        <f aca="false">IF(O86="×","-","")</f>
        <v>-</v>
      </c>
      <c r="P87" s="18" t="str">
        <f aca="false">IF(P86="×","-","")</f>
        <v>-</v>
      </c>
      <c r="Q87" s="18" t="str">
        <f aca="false">IF(Q86="×","-","")</f>
        <v>-</v>
      </c>
      <c r="R87" s="18" t="str">
        <f aca="false">IF(R86="×","-","")</f>
        <v>-</v>
      </c>
      <c r="S87" s="18" t="str">
        <f aca="false">IF(S86="×","-","")</f>
        <v>-</v>
      </c>
      <c r="T87" s="18" t="str">
        <f aca="false">IF(T86="×","-","")</f>
        <v>-</v>
      </c>
      <c r="U87" s="18" t="str">
        <f aca="false">IF(U86="×","-","")</f>
        <v>-</v>
      </c>
      <c r="V87" s="18" t="str">
        <f aca="false">IF(V86="×","-","")</f>
        <v>-</v>
      </c>
      <c r="W87" s="18" t="str">
        <f aca="false">IF(W86="×","-","")</f>
        <v>-</v>
      </c>
      <c r="X87" s="18" t="str">
        <f aca="false">IF(X86="×","-","")</f>
        <v>-</v>
      </c>
      <c r="Y87" s="18" t="str">
        <f aca="false">IF(Y86="×","-","")</f>
        <v>-</v>
      </c>
      <c r="Z87" s="18" t="str">
        <f aca="false">IF(Z86="×","-","")</f>
        <v>-</v>
      </c>
      <c r="AA87" s="18" t="str">
        <f aca="false">IF(AA86="×","-","")</f>
        <v>-</v>
      </c>
      <c r="AB87" s="18" t="str">
        <f aca="false">IF(AB86="×","-","")</f>
        <v>-</v>
      </c>
      <c r="AC87" s="18" t="str">
        <f aca="false">IF(AC86="×","-","")</f>
        <v>-</v>
      </c>
      <c r="AD87" s="18" t="str">
        <f aca="false">IF(AD86="×","-","")</f>
        <v>-</v>
      </c>
      <c r="AE87" s="18" t="str">
        <f aca="false">IF(AE86="×","-","")</f>
        <v>-</v>
      </c>
      <c r="AF87" s="59" t="str">
        <f aca="false">IF(AF86="×","-","")</f>
        <v>-</v>
      </c>
      <c r="AH87" s="45" t="s">
        <v>14</v>
      </c>
      <c r="AI87" s="46" t="str">
        <f aca="false">IFERROR(ROUND(AI86/AI83*100,1),"-")</f>
        <v>-</v>
      </c>
    </row>
    <row r="88" customFormat="false" ht="20.25" hidden="false" customHeight="false" outlineLevel="0" collapsed="false">
      <c r="A88" s="47" t="s">
        <v>21</v>
      </c>
      <c r="B88" s="60" t="str">
        <f aca="false">AB81</f>
        <v>-</v>
      </c>
      <c r="C88" s="60"/>
      <c r="D88" s="60"/>
      <c r="E88" s="60"/>
      <c r="F88" s="60"/>
      <c r="G88" s="49" t="str">
        <f aca="false">IF(COUNTIF(G86:M86,"×")=7,"-",IF(COUNTIF(G87:M87,"休")&gt;=COUNTIF(G86:M86,"休"),"OK","NG"))</f>
        <v>-</v>
      </c>
      <c r="H88" s="49"/>
      <c r="I88" s="49"/>
      <c r="J88" s="49"/>
      <c r="K88" s="49"/>
      <c r="L88" s="49"/>
      <c r="M88" s="49"/>
      <c r="N88" s="49" t="str">
        <f aca="false">IF(COUNTIF(N86:T86,"×")=7,"-",IF(COUNTIF(N87:T87,"休")&gt;=COUNTIF(N86:T86,"休"),"OK","NG"))</f>
        <v>-</v>
      </c>
      <c r="O88" s="49"/>
      <c r="P88" s="49"/>
      <c r="Q88" s="49"/>
      <c r="R88" s="49"/>
      <c r="S88" s="49"/>
      <c r="T88" s="49"/>
      <c r="U88" s="49" t="str">
        <f aca="false">IF(COUNTIF(U86:AA86,"×")=7,"-",IF(COUNTIF(U87:AA87,"休")&gt;=COUNTIF(U86:AA86,"休"),"OK","NG"))</f>
        <v>-</v>
      </c>
      <c r="V88" s="49"/>
      <c r="W88" s="49"/>
      <c r="X88" s="49"/>
      <c r="Y88" s="49"/>
      <c r="Z88" s="49"/>
      <c r="AA88" s="49"/>
      <c r="AB88" s="50" t="str">
        <f aca="false">IF(COUNTIF(AB86:AF86,"×")=5,"-",IF(COUNTIF(AB87:AF87,"休")&gt;=COUNTIF(AB86:AF86,"休"),"OK","NG"))</f>
        <v>-</v>
      </c>
      <c r="AC88" s="50"/>
      <c r="AD88" s="50"/>
      <c r="AE88" s="50"/>
      <c r="AF88" s="50"/>
      <c r="AH88" s="52" t="s">
        <v>22</v>
      </c>
      <c r="AI88" s="53" t="str">
        <f aca="false">IFERROR(IF(AI83=0,"-",IF(AI85&gt;=28.5,IF(AI87&gt;=28.5,"OK","NG"),IF(AI87&gt;=AI85,"OK","NG"))),"-")</f>
        <v>-</v>
      </c>
    </row>
  </sheetData>
  <sheetProtection sheet="true" objects="true" scenarios="true"/>
  <mergeCells count="77">
    <mergeCell ref="B1:J1"/>
    <mergeCell ref="B2:D2"/>
    <mergeCell ref="E2:G2"/>
    <mergeCell ref="H2:J2"/>
    <mergeCell ref="A4:AI4"/>
    <mergeCell ref="A6:A8"/>
    <mergeCell ref="B11:D11"/>
    <mergeCell ref="E11:K11"/>
    <mergeCell ref="L11:R11"/>
    <mergeCell ref="S11:Y11"/>
    <mergeCell ref="Z11:AE11"/>
    <mergeCell ref="A13:A15"/>
    <mergeCell ref="C18:I18"/>
    <mergeCell ref="J18:P18"/>
    <mergeCell ref="Q18:W18"/>
    <mergeCell ref="X18:AD18"/>
    <mergeCell ref="AE18:AF18"/>
    <mergeCell ref="A20:A22"/>
    <mergeCell ref="B25:F25"/>
    <mergeCell ref="G25:M25"/>
    <mergeCell ref="N25:T25"/>
    <mergeCell ref="U25:AA25"/>
    <mergeCell ref="AB25:AE25"/>
    <mergeCell ref="A27:A29"/>
    <mergeCell ref="B32:D32"/>
    <mergeCell ref="E32:K32"/>
    <mergeCell ref="L32:R32"/>
    <mergeCell ref="S32:Y32"/>
    <mergeCell ref="Z32:AF32"/>
    <mergeCell ref="A34:A36"/>
    <mergeCell ref="B39:H39"/>
    <mergeCell ref="I39:O39"/>
    <mergeCell ref="P39:V39"/>
    <mergeCell ref="W39:AC39"/>
    <mergeCell ref="AD39:AF39"/>
    <mergeCell ref="A41:A43"/>
    <mergeCell ref="B46:E46"/>
    <mergeCell ref="F46:L46"/>
    <mergeCell ref="M46:S46"/>
    <mergeCell ref="T46:Z46"/>
    <mergeCell ref="AA46:AE46"/>
    <mergeCell ref="A48:A50"/>
    <mergeCell ref="B53:C53"/>
    <mergeCell ref="D53:J53"/>
    <mergeCell ref="K53:Q53"/>
    <mergeCell ref="R53:X53"/>
    <mergeCell ref="Y53:AE53"/>
    <mergeCell ref="A55:A57"/>
    <mergeCell ref="B60:G60"/>
    <mergeCell ref="H60:N60"/>
    <mergeCell ref="O60:U60"/>
    <mergeCell ref="V60:AB60"/>
    <mergeCell ref="AC60:AE60"/>
    <mergeCell ref="A62:A64"/>
    <mergeCell ref="B67:E67"/>
    <mergeCell ref="F67:L67"/>
    <mergeCell ref="M67:S67"/>
    <mergeCell ref="T67:Z67"/>
    <mergeCell ref="AA67:AF67"/>
    <mergeCell ref="A69:A71"/>
    <mergeCell ref="C74:I74"/>
    <mergeCell ref="J74:P74"/>
    <mergeCell ref="Q74:W74"/>
    <mergeCell ref="X74:AD74"/>
    <mergeCell ref="AE74:AF74"/>
    <mergeCell ref="A76:A78"/>
    <mergeCell ref="B81:F81"/>
    <mergeCell ref="G81:M81"/>
    <mergeCell ref="N81:T81"/>
    <mergeCell ref="U81:AA81"/>
    <mergeCell ref="AB81:AC81"/>
    <mergeCell ref="A83:A85"/>
    <mergeCell ref="B88:F88"/>
    <mergeCell ref="G88:M88"/>
    <mergeCell ref="N88:T88"/>
    <mergeCell ref="U88:AA88"/>
    <mergeCell ref="AB88:AF88"/>
  </mergeCells>
  <conditionalFormatting sqref="B80:AC80">
    <cfRule type="expression" priority="2" aboveAverage="0" equalAverage="0" bottom="0" percent="0" rank="0" text="" dxfId="161">
      <formula>LEN(TRIM(B80))=0</formula>
    </cfRule>
  </conditionalFormatting>
  <conditionalFormatting sqref="B6:AE10">
    <cfRule type="expression" priority="3" aboveAverage="0" equalAverage="0" bottom="0" percent="0" rank="0" text="" dxfId="162">
      <formula>B$9="×"</formula>
    </cfRule>
    <cfRule type="expression" priority="4" aboveAverage="0" equalAverage="0" bottom="0" percent="0" rank="0" text="" dxfId="163">
      <formula>B$8="祝日"</formula>
    </cfRule>
    <cfRule type="expression" priority="5" aboveAverage="0" equalAverage="0" bottom="0" percent="0" rank="0" text="" dxfId="164">
      <formula>B$7="日"</formula>
    </cfRule>
    <cfRule type="expression" priority="6" aboveAverage="0" equalAverage="0" bottom="0" percent="0" rank="0" text="" dxfId="165">
      <formula>B$7="土"</formula>
    </cfRule>
  </conditionalFormatting>
  <conditionalFormatting sqref="B10:AE10">
    <cfRule type="expression" priority="7" aboveAverage="0" equalAverage="0" bottom="0" percent="0" rank="0" text="" dxfId="166">
      <formula>LEN(TRIM(B10))=0</formula>
    </cfRule>
  </conditionalFormatting>
  <conditionalFormatting sqref="B24:AE24">
    <cfRule type="expression" priority="8" aboveAverage="0" equalAverage="0" bottom="0" percent="0" rank="0" text="" dxfId="167">
      <formula>LEN(TRIM(B24))=0</formula>
    </cfRule>
  </conditionalFormatting>
  <conditionalFormatting sqref="B45:AE45">
    <cfRule type="expression" priority="9" aboveAverage="0" equalAverage="0" bottom="0" percent="0" rank="0" text="" dxfId="168">
      <formula>LEN(TRIM(B45))=0</formula>
    </cfRule>
  </conditionalFormatting>
  <conditionalFormatting sqref="B59:AE59">
    <cfRule type="expression" priority="10" aboveAverage="0" equalAverage="0" bottom="0" percent="0" rank="0" text="" dxfId="169">
      <formula>LEN(TRIM(B59))=0</formula>
    </cfRule>
  </conditionalFormatting>
  <conditionalFormatting sqref="B13:AF17">
    <cfRule type="expression" priority="11" aboveAverage="0" equalAverage="0" bottom="0" percent="0" rank="0" text="" dxfId="170">
      <formula>B$16="×"</formula>
    </cfRule>
    <cfRule type="expression" priority="12" aboveAverage="0" equalAverage="0" bottom="0" percent="0" rank="0" text="" dxfId="171">
      <formula>B$15="祝日"</formula>
    </cfRule>
    <cfRule type="expression" priority="13" aboveAverage="0" equalAverage="0" bottom="0" percent="0" rank="0" text="" dxfId="172">
      <formula>B$14="日"</formula>
    </cfRule>
    <cfRule type="expression" priority="14" aboveAverage="0" equalAverage="0" bottom="0" percent="0" rank="0" text="" dxfId="173">
      <formula>B$14="土"</formula>
    </cfRule>
  </conditionalFormatting>
  <conditionalFormatting sqref="B17:AF17">
    <cfRule type="expression" priority="15" aboveAverage="0" equalAverage="0" bottom="0" percent="0" rank="0" text="" dxfId="174">
      <formula>LEN(TRIM(B17))=0</formula>
    </cfRule>
  </conditionalFormatting>
  <conditionalFormatting sqref="B20:AF24">
    <cfRule type="expression" priority="16" aboveAverage="0" equalAverage="0" bottom="0" percent="0" rank="0" text="" dxfId="175">
      <formula>B$23="×"</formula>
    </cfRule>
    <cfRule type="expression" priority="17" aboveAverage="0" equalAverage="0" bottom="0" percent="0" rank="0" text="" dxfId="176">
      <formula>B$22="祝日"</formula>
    </cfRule>
    <cfRule type="expression" priority="18" aboveAverage="0" equalAverage="0" bottom="0" percent="0" rank="0" text="" dxfId="177">
      <formula>B$21="日"</formula>
    </cfRule>
    <cfRule type="expression" priority="19" aboveAverage="0" equalAverage="0" bottom="0" percent="0" rank="0" text="" dxfId="178">
      <formula>B$21="土"</formula>
    </cfRule>
  </conditionalFormatting>
  <conditionalFormatting sqref="B27:AF31">
    <cfRule type="expression" priority="20" aboveAverage="0" equalAverage="0" bottom="0" percent="0" rank="0" text="" dxfId="179">
      <formula>B$30="×"</formula>
    </cfRule>
    <cfRule type="expression" priority="21" aboveAverage="0" equalAverage="0" bottom="0" percent="0" rank="0" text="" dxfId="180">
      <formula>B$29="祝日"</formula>
    </cfRule>
    <cfRule type="expression" priority="22" aboveAverage="0" equalAverage="0" bottom="0" percent="0" rank="0" text="" dxfId="181">
      <formula>B$28="日"</formula>
    </cfRule>
    <cfRule type="expression" priority="23" aboveAverage="0" equalAverage="0" bottom="0" percent="0" rank="0" text="" dxfId="182">
      <formula>B$28="土"</formula>
    </cfRule>
  </conditionalFormatting>
  <conditionalFormatting sqref="B31:AF31">
    <cfRule type="expression" priority="24" aboveAverage="0" equalAverage="0" bottom="0" percent="0" rank="0" text="" dxfId="183">
      <formula>LEN(TRIM(B31))=0</formula>
    </cfRule>
  </conditionalFormatting>
  <conditionalFormatting sqref="B34:AF38">
    <cfRule type="expression" priority="25" aboveAverage="0" equalAverage="0" bottom="0" percent="0" rank="0" text="" dxfId="184">
      <formula>B$37="×"</formula>
    </cfRule>
    <cfRule type="expression" priority="26" aboveAverage="0" equalAverage="0" bottom="0" percent="0" rank="0" text="" dxfId="185">
      <formula>B$36="休"</formula>
    </cfRule>
    <cfRule type="expression" priority="27" aboveAverage="0" equalAverage="0" bottom="0" percent="0" rank="0" text="" dxfId="186">
      <formula>B$36="祝日"</formula>
    </cfRule>
    <cfRule type="expression" priority="28" aboveAverage="0" equalAverage="0" bottom="0" percent="0" rank="0" text="" dxfId="187">
      <formula>B$35="日"</formula>
    </cfRule>
    <cfRule type="expression" priority="29" aboveAverage="0" equalAverage="0" bottom="0" percent="0" rank="0" text="" dxfId="188">
      <formula>B$35="土"</formula>
    </cfRule>
  </conditionalFormatting>
  <conditionalFormatting sqref="B38:AF38">
    <cfRule type="expression" priority="30" aboveAverage="0" equalAverage="0" bottom="0" percent="0" rank="0" text="" dxfId="189">
      <formula>LEN(TRIM(B38))=0</formula>
    </cfRule>
  </conditionalFormatting>
  <conditionalFormatting sqref="B41:AF45">
    <cfRule type="expression" priority="31" aboveAverage="0" equalAverage="0" bottom="0" percent="0" rank="0" text="" dxfId="190">
      <formula>B$44="×"</formula>
    </cfRule>
    <cfRule type="expression" priority="32" aboveAverage="0" equalAverage="0" bottom="0" percent="0" rank="0" text="" dxfId="191">
      <formula>B$43="祝日"</formula>
    </cfRule>
    <cfRule type="expression" priority="33" aboveAverage="0" equalAverage="0" bottom="0" percent="0" rank="0" text="" dxfId="192">
      <formula>B$42="日"</formula>
    </cfRule>
    <cfRule type="expression" priority="34" aboveAverage="0" equalAverage="0" bottom="0" percent="0" rank="0" text="" dxfId="193">
      <formula>B$42="土"</formula>
    </cfRule>
  </conditionalFormatting>
  <conditionalFormatting sqref="B48:AF52">
    <cfRule type="expression" priority="35" aboveAverage="0" equalAverage="0" bottom="0" percent="0" rank="0" text="" dxfId="194">
      <formula>B$51="×"</formula>
    </cfRule>
    <cfRule type="expression" priority="36" aboveAverage="0" equalAverage="0" bottom="0" percent="0" rank="0" text="" dxfId="195">
      <formula>B$50="祝日"</formula>
    </cfRule>
    <cfRule type="expression" priority="37" aboveAverage="0" equalAverage="0" bottom="0" percent="0" rank="0" text="" dxfId="196">
      <formula>B$49="日"</formula>
    </cfRule>
    <cfRule type="expression" priority="38" aboveAverage="0" equalAverage="0" bottom="0" percent="0" rank="0" text="" dxfId="197">
      <formula>B$49="土"</formula>
    </cfRule>
  </conditionalFormatting>
  <conditionalFormatting sqref="B52:AF52">
    <cfRule type="expression" priority="39" aboveAverage="0" equalAverage="0" bottom="0" percent="0" rank="0" text="" dxfId="198">
      <formula>LEN(TRIM(B52))=0</formula>
    </cfRule>
  </conditionalFormatting>
  <conditionalFormatting sqref="B55:AF59">
    <cfRule type="expression" priority="40" aboveAverage="0" equalAverage="0" bottom="0" percent="0" rank="0" text="" dxfId="199">
      <formula>B$58="×"</formula>
    </cfRule>
    <cfRule type="expression" priority="41" aboveAverage="0" equalAverage="0" bottom="0" percent="0" rank="0" text="" dxfId="200">
      <formula>B$57="祝日"</formula>
    </cfRule>
    <cfRule type="expression" priority="42" aboveAverage="0" equalAverage="0" bottom="0" percent="0" rank="0" text="" dxfId="201">
      <formula>B$56="日"</formula>
    </cfRule>
    <cfRule type="expression" priority="43" aboveAverage="0" equalAverage="0" bottom="0" percent="0" rank="0" text="" dxfId="202">
      <formula>B$56="土"</formula>
    </cfRule>
  </conditionalFormatting>
  <conditionalFormatting sqref="B62:AF66">
    <cfRule type="expression" priority="44" aboveAverage="0" equalAverage="0" bottom="0" percent="0" rank="0" text="" dxfId="203">
      <formula>B$65="×"</formula>
    </cfRule>
    <cfRule type="expression" priority="45" aboveAverage="0" equalAverage="0" bottom="0" percent="0" rank="0" text="" dxfId="204">
      <formula>B$64="休"</formula>
    </cfRule>
    <cfRule type="expression" priority="46" aboveAverage="0" equalAverage="0" bottom="0" percent="0" rank="0" text="" dxfId="205">
      <formula>B$64="祝日"</formula>
    </cfRule>
    <cfRule type="expression" priority="47" aboveAverage="0" equalAverage="0" bottom="0" percent="0" rank="0" text="" dxfId="206">
      <formula>B$63="日"</formula>
    </cfRule>
    <cfRule type="expression" priority="48" aboveAverage="0" equalAverage="0" bottom="0" percent="0" rank="0" text="" dxfId="207">
      <formula>B$63="土"</formula>
    </cfRule>
  </conditionalFormatting>
  <conditionalFormatting sqref="B66:AF66">
    <cfRule type="expression" priority="49" aboveAverage="0" equalAverage="0" bottom="0" percent="0" rank="0" text="" dxfId="208">
      <formula>LEN(TRIM(B66))=0</formula>
    </cfRule>
  </conditionalFormatting>
  <conditionalFormatting sqref="B69:AF73">
    <cfRule type="expression" priority="50" aboveAverage="0" equalAverage="0" bottom="0" percent="0" rank="0" text="" dxfId="209">
      <formula>B$72="×"</formula>
    </cfRule>
    <cfRule type="expression" priority="51" aboveAverage="0" equalAverage="0" bottom="0" percent="0" rank="0" text="" dxfId="210">
      <formula>B$71="休"</formula>
    </cfRule>
    <cfRule type="expression" priority="52" aboveAverage="0" equalAverage="0" bottom="0" percent="0" rank="0" text="" dxfId="211">
      <formula>B$71="祝日"</formula>
    </cfRule>
    <cfRule type="expression" priority="53" aboveAverage="0" equalAverage="0" bottom="0" percent="0" rank="0" text="" dxfId="212">
      <formula>B$70="日"</formula>
    </cfRule>
    <cfRule type="expression" priority="54" aboveAverage="0" equalAverage="0" bottom="0" percent="0" rank="0" text="" dxfId="213">
      <formula>B$70="土"</formula>
    </cfRule>
  </conditionalFormatting>
  <conditionalFormatting sqref="B73:AF73">
    <cfRule type="expression" priority="55" aboveAverage="0" equalAverage="0" bottom="0" percent="0" rank="0" text="" dxfId="214">
      <formula>LEN(TRIM(B73))=0</formula>
    </cfRule>
  </conditionalFormatting>
  <conditionalFormatting sqref="B76:AF80">
    <cfRule type="expression" priority="56" aboveAverage="0" equalAverage="0" bottom="0" percent="0" rank="0" text="" dxfId="215">
      <formula>B$79="×"</formula>
    </cfRule>
    <cfRule type="expression" priority="57" aboveAverage="0" equalAverage="0" bottom="0" percent="0" rank="0" text="" dxfId="216">
      <formula>B$78="祝日"</formula>
    </cfRule>
    <cfRule type="expression" priority="58" aboveAverage="0" equalAverage="0" bottom="0" percent="0" rank="0" text="" dxfId="217">
      <formula>B$77="日"</formula>
    </cfRule>
    <cfRule type="expression" priority="59" aboveAverage="0" equalAverage="0" bottom="0" percent="0" rank="0" text="" dxfId="218">
      <formula>B$77="土"</formula>
    </cfRule>
  </conditionalFormatting>
  <conditionalFormatting sqref="B83:AF87">
    <cfRule type="expression" priority="60" aboveAverage="0" equalAverage="0" bottom="0" percent="0" rank="0" text="" dxfId="219">
      <formula>B$86="×"</formula>
    </cfRule>
    <cfRule type="expression" priority="61" aboveAverage="0" equalAverage="0" bottom="0" percent="0" rank="0" text="" dxfId="220">
      <formula>B$85="祝日"</formula>
    </cfRule>
    <cfRule type="expression" priority="62" aboveAverage="0" equalAverage="0" bottom="0" percent="0" rank="0" text="" dxfId="221">
      <formula>B$84="日"</formula>
    </cfRule>
    <cfRule type="expression" priority="63" aboveAverage="0" equalAverage="0" bottom="0" percent="0" rank="0" text="" dxfId="222">
      <formula>B$84="土"</formula>
    </cfRule>
  </conditionalFormatting>
  <conditionalFormatting sqref="B87:AF87">
    <cfRule type="expression" priority="64" aboveAverage="0" equalAverage="0" bottom="0" percent="0" rank="0" text="" dxfId="223">
      <formula>LEN(TRIM(B87))=0</formula>
    </cfRule>
  </conditionalFormatting>
  <dataValidations count="2">
    <dataValidation allowBlank="true" errorStyle="stop" operator="between" showDropDown="false" showErrorMessage="true" showInputMessage="true" sqref="B10:AF10 B17:AF17 B24:AF24 B31:AF31 B38:AF38 B45:AF45 B52:AF52 B59:AF59 B66:AF66 B73:AF73 B80:AF80 B87:AF87" type="list">
      <formula1>"○,休,-"</formula1>
      <formula2>0</formula2>
    </dataValidation>
    <dataValidation allowBlank="true" errorStyle="stop" operator="between" showDropDown="false" showErrorMessage="true" showInputMessage="true" sqref="B9:AF9 B16:AF16 B23:AF23 B30:AF30 B37:AF37 B44:AF44 B51:AF51 B58:AF58 B65:AF65 B72:AF72 B79:AF79 B86:AF86" type="list">
      <formula1>"○,×,休"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I8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72" activeCellId="0" sqref="D72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6" width="17.25"/>
    <col collapsed="false" customWidth="true" hidden="false" outlineLevel="0" max="32" min="2" style="16" width="5"/>
    <col collapsed="false" customWidth="true" hidden="false" outlineLevel="0" max="33" min="33" style="16" width="2.88"/>
    <col collapsed="false" customWidth="true" hidden="false" outlineLevel="0" max="34" min="34" style="16" width="19.38"/>
    <col collapsed="false" customWidth="false" hidden="false" outlineLevel="0" max="16384" min="35" style="16" width="9"/>
  </cols>
  <sheetData>
    <row r="1" customFormat="false" ht="18.75" hidden="false" customHeight="false" outlineLevel="0" collapsed="false">
      <c r="A1" s="17" t="s">
        <v>3</v>
      </c>
      <c r="B1" s="18" t="n">
        <f aca="false">+確認票!C7</f>
        <v>0</v>
      </c>
      <c r="C1" s="18"/>
      <c r="D1" s="18"/>
      <c r="E1" s="18"/>
      <c r="F1" s="18"/>
      <c r="G1" s="18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customFormat="false" ht="18.75" hidden="false" customHeight="false" outlineLevel="0" collapsed="false">
      <c r="A2" s="17" t="s">
        <v>15</v>
      </c>
      <c r="B2" s="20" t="n">
        <f aca="false">+確認票!C9</f>
        <v>0</v>
      </c>
      <c r="C2" s="20"/>
      <c r="D2" s="20"/>
      <c r="E2" s="17" t="s">
        <v>16</v>
      </c>
      <c r="F2" s="17"/>
      <c r="G2" s="17"/>
      <c r="H2" s="20" t="n">
        <f aca="false">+確認票!E9</f>
        <v>0</v>
      </c>
      <c r="I2" s="20"/>
      <c r="J2" s="20"/>
      <c r="K2" s="21"/>
      <c r="L2" s="22" t="str">
        <f aca="false">IF(COUNTIF(B9:AE10,"")+COUNTIF(B16:AF17,"")+COUNTIF(B23:AE24,"")+COUNTIF(B30:AF31,"")+COUNTIF(B37:AF38,"")+COUNTIF(B44:AE45,"")+COUNTIF(B51:AF52,"")+COUNTIF(B58:AE59,"")+COUNTIF(B65:AF66,"")+COUNTIF(B72:AF73,"")+COUNTIF(B79:AC80,"")+COUNTIF(B86:AF87,"")&gt;0,"未入力があります","")</f>
        <v/>
      </c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4" customFormat="false" ht="24" hidden="false" customHeight="false" outlineLevel="0" collapsed="false">
      <c r="A4" s="23" t="n">
        <v>2027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customFormat="false" ht="19.5" hidden="false" customHeight="false" outlineLevel="0" collapsed="false">
      <c r="A5" s="24"/>
      <c r="B5" s="25" t="n">
        <f aca="false">DATE($A$4,$A6,B6)</f>
        <v>46478</v>
      </c>
      <c r="C5" s="25" t="n">
        <f aca="false">DATE($A$4,$A6,C6)</f>
        <v>46479</v>
      </c>
      <c r="D5" s="25" t="n">
        <f aca="false">DATE($A$4,$A6,D6)</f>
        <v>46480</v>
      </c>
      <c r="E5" s="25" t="n">
        <f aca="false">DATE($A$4,$A6,E6)</f>
        <v>46481</v>
      </c>
      <c r="F5" s="25" t="n">
        <f aca="false">DATE($A$4,$A6,F6)</f>
        <v>46482</v>
      </c>
      <c r="G5" s="25" t="n">
        <f aca="false">DATE($A$4,$A6,G6)</f>
        <v>46483</v>
      </c>
      <c r="H5" s="25" t="n">
        <f aca="false">DATE($A$4,$A6,H6)</f>
        <v>46484</v>
      </c>
      <c r="I5" s="25" t="n">
        <f aca="false">DATE($A$4,$A6,I6)</f>
        <v>46485</v>
      </c>
      <c r="J5" s="25" t="n">
        <f aca="false">DATE($A$4,$A6,J6)</f>
        <v>46486</v>
      </c>
      <c r="K5" s="25" t="n">
        <f aca="false">DATE($A$4,$A6,K6)</f>
        <v>46487</v>
      </c>
      <c r="L5" s="25" t="n">
        <f aca="false">DATE($A$4,$A6,L6)</f>
        <v>46488</v>
      </c>
      <c r="M5" s="25" t="n">
        <f aca="false">DATE($A$4,$A6,M6)</f>
        <v>46489</v>
      </c>
      <c r="N5" s="25" t="n">
        <f aca="false">DATE($A$4,$A6,N6)</f>
        <v>46490</v>
      </c>
      <c r="O5" s="25" t="n">
        <f aca="false">DATE($A$4,$A6,O6)</f>
        <v>46491</v>
      </c>
      <c r="P5" s="25" t="n">
        <f aca="false">DATE($A$4,$A6,P6)</f>
        <v>46492</v>
      </c>
      <c r="Q5" s="25" t="n">
        <f aca="false">DATE($A$4,$A6,Q6)</f>
        <v>46493</v>
      </c>
      <c r="R5" s="25" t="n">
        <f aca="false">DATE($A$4,$A6,R6)</f>
        <v>46494</v>
      </c>
      <c r="S5" s="25" t="n">
        <f aca="false">DATE($A$4,$A6,S6)</f>
        <v>46495</v>
      </c>
      <c r="T5" s="25" t="n">
        <f aca="false">DATE($A$4,$A6,T6)</f>
        <v>46496</v>
      </c>
      <c r="U5" s="25" t="n">
        <f aca="false">DATE($A$4,$A6,U6)</f>
        <v>46497</v>
      </c>
      <c r="V5" s="25" t="n">
        <f aca="false">DATE($A$4,$A6,V6)</f>
        <v>46498</v>
      </c>
      <c r="W5" s="25" t="n">
        <f aca="false">DATE($A$4,$A6,W6)</f>
        <v>46499</v>
      </c>
      <c r="X5" s="25" t="n">
        <f aca="false">DATE($A$4,$A6,X6)</f>
        <v>46500</v>
      </c>
      <c r="Y5" s="25" t="n">
        <f aca="false">DATE($A$4,$A6,Y6)</f>
        <v>46501</v>
      </c>
      <c r="Z5" s="25" t="n">
        <f aca="false">DATE($A$4,$A6,Z6)</f>
        <v>46502</v>
      </c>
      <c r="AA5" s="25" t="n">
        <f aca="false">DATE($A$4,$A6,AA6)</f>
        <v>46503</v>
      </c>
      <c r="AB5" s="25" t="n">
        <f aca="false">DATE($A$4,$A6,AB6)</f>
        <v>46504</v>
      </c>
      <c r="AC5" s="25" t="n">
        <f aca="false">DATE($A$4,$A6,AC6)</f>
        <v>46505</v>
      </c>
      <c r="AD5" s="25" t="n">
        <f aca="false">DATE($A$4,$A6,AD6)</f>
        <v>46506</v>
      </c>
      <c r="AE5" s="25" t="n">
        <f aca="false">DATE($A$4,$A6,AE6)</f>
        <v>46507</v>
      </c>
      <c r="AF5" s="25"/>
    </row>
    <row r="6" customFormat="false" ht="18.75" hidden="false" customHeight="false" outlineLevel="0" collapsed="false">
      <c r="A6" s="26" t="n">
        <v>4</v>
      </c>
      <c r="B6" s="27" t="n">
        <v>1</v>
      </c>
      <c r="C6" s="28" t="n">
        <v>2</v>
      </c>
      <c r="D6" s="28" t="n">
        <v>3</v>
      </c>
      <c r="E6" s="28" t="n">
        <v>4</v>
      </c>
      <c r="F6" s="28" t="n">
        <v>5</v>
      </c>
      <c r="G6" s="28" t="n">
        <v>6</v>
      </c>
      <c r="H6" s="28" t="n">
        <v>7</v>
      </c>
      <c r="I6" s="28" t="n">
        <v>8</v>
      </c>
      <c r="J6" s="28" t="n">
        <v>9</v>
      </c>
      <c r="K6" s="28" t="n">
        <v>10</v>
      </c>
      <c r="L6" s="28" t="n">
        <v>11</v>
      </c>
      <c r="M6" s="28" t="n">
        <v>12</v>
      </c>
      <c r="N6" s="28" t="n">
        <v>13</v>
      </c>
      <c r="O6" s="28" t="n">
        <v>14</v>
      </c>
      <c r="P6" s="28" t="n">
        <v>15</v>
      </c>
      <c r="Q6" s="28" t="n">
        <v>16</v>
      </c>
      <c r="R6" s="28" t="n">
        <v>17</v>
      </c>
      <c r="S6" s="28" t="n">
        <v>18</v>
      </c>
      <c r="T6" s="28" t="n">
        <v>19</v>
      </c>
      <c r="U6" s="28" t="n">
        <v>20</v>
      </c>
      <c r="V6" s="28" t="n">
        <v>21</v>
      </c>
      <c r="W6" s="28" t="n">
        <v>22</v>
      </c>
      <c r="X6" s="28" t="n">
        <v>23</v>
      </c>
      <c r="Y6" s="28" t="n">
        <v>24</v>
      </c>
      <c r="Z6" s="28" t="n">
        <v>25</v>
      </c>
      <c r="AA6" s="28" t="n">
        <v>26</v>
      </c>
      <c r="AB6" s="28" t="n">
        <v>27</v>
      </c>
      <c r="AC6" s="28" t="n">
        <v>28</v>
      </c>
      <c r="AD6" s="28" t="n">
        <v>29</v>
      </c>
      <c r="AE6" s="29" t="n">
        <v>30</v>
      </c>
      <c r="AH6" s="30" t="s">
        <v>11</v>
      </c>
      <c r="AI6" s="31" t="n">
        <f aca="false">COUNTIF(B9:AE9,"○")+AI7</f>
        <v>0</v>
      </c>
    </row>
    <row r="7" customFormat="false" ht="18.75" hidden="false" customHeight="false" outlineLevel="0" collapsed="false">
      <c r="A7" s="26"/>
      <c r="B7" s="32" t="str">
        <f aca="false">TEXT(B5,"aaa")</f>
        <v>木</v>
      </c>
      <c r="C7" s="20" t="str">
        <f aca="false">TEXT(C5,"aaa")</f>
        <v>金</v>
      </c>
      <c r="D7" s="20" t="str">
        <f aca="false">TEXT(D5,"aaa")</f>
        <v>土</v>
      </c>
      <c r="E7" s="20" t="str">
        <f aca="false">TEXT(E5,"aaa")</f>
        <v>日</v>
      </c>
      <c r="F7" s="20" t="str">
        <f aca="false">TEXT(F5,"aaa")</f>
        <v>月</v>
      </c>
      <c r="G7" s="20" t="str">
        <f aca="false">TEXT(G5,"aaa")</f>
        <v>火</v>
      </c>
      <c r="H7" s="20" t="str">
        <f aca="false">TEXT(H5,"aaa")</f>
        <v>水</v>
      </c>
      <c r="I7" s="20" t="str">
        <f aca="false">TEXT(I5,"aaa")</f>
        <v>木</v>
      </c>
      <c r="J7" s="20" t="str">
        <f aca="false">TEXT(J5,"aaa")</f>
        <v>金</v>
      </c>
      <c r="K7" s="20" t="str">
        <f aca="false">TEXT(K5,"aaa")</f>
        <v>土</v>
      </c>
      <c r="L7" s="20" t="str">
        <f aca="false">TEXT(L5,"aaa")</f>
        <v>日</v>
      </c>
      <c r="M7" s="20" t="str">
        <f aca="false">TEXT(M5,"aaa")</f>
        <v>月</v>
      </c>
      <c r="N7" s="20" t="str">
        <f aca="false">TEXT(N5,"aaa")</f>
        <v>火</v>
      </c>
      <c r="O7" s="20" t="str">
        <f aca="false">TEXT(O5,"aaa")</f>
        <v>水</v>
      </c>
      <c r="P7" s="20" t="str">
        <f aca="false">TEXT(P5,"aaa")</f>
        <v>木</v>
      </c>
      <c r="Q7" s="20" t="str">
        <f aca="false">TEXT(Q5,"aaa")</f>
        <v>金</v>
      </c>
      <c r="R7" s="20" t="str">
        <f aca="false">TEXT(R5,"aaa")</f>
        <v>土</v>
      </c>
      <c r="S7" s="20" t="str">
        <f aca="false">TEXT(S5,"aaa")</f>
        <v>日</v>
      </c>
      <c r="T7" s="20" t="str">
        <f aca="false">TEXT(T5,"aaa")</f>
        <v>月</v>
      </c>
      <c r="U7" s="20" t="str">
        <f aca="false">TEXT(U5,"aaa")</f>
        <v>火</v>
      </c>
      <c r="V7" s="20" t="str">
        <f aca="false">TEXT(V5,"aaa")</f>
        <v>水</v>
      </c>
      <c r="W7" s="20" t="str">
        <f aca="false">TEXT(W5,"aaa")</f>
        <v>木</v>
      </c>
      <c r="X7" s="20" t="str">
        <f aca="false">TEXT(X5,"aaa")</f>
        <v>金</v>
      </c>
      <c r="Y7" s="20" t="str">
        <f aca="false">TEXT(Y5,"aaa")</f>
        <v>土</v>
      </c>
      <c r="Z7" s="20" t="str">
        <f aca="false">TEXT(Z5,"aaa")</f>
        <v>日</v>
      </c>
      <c r="AA7" s="20" t="str">
        <f aca="false">TEXT(AA5,"aaa")</f>
        <v>月</v>
      </c>
      <c r="AB7" s="20" t="str">
        <f aca="false">TEXT(AB5,"aaa")</f>
        <v>火</v>
      </c>
      <c r="AC7" s="20" t="str">
        <f aca="false">TEXT(AC5,"aaa")</f>
        <v>水</v>
      </c>
      <c r="AD7" s="20" t="str">
        <f aca="false">TEXT(AD5,"aaa")</f>
        <v>木</v>
      </c>
      <c r="AE7" s="33" t="str">
        <f aca="false">TEXT(AE5,"aaa")</f>
        <v>金</v>
      </c>
      <c r="AF7" s="19"/>
      <c r="AH7" s="34" t="s">
        <v>17</v>
      </c>
      <c r="AI7" s="35" t="n">
        <f aca="false">COUNTIF(B9:AE9,"休")</f>
        <v>0</v>
      </c>
    </row>
    <row r="8" customFormat="false" ht="19.5" hidden="false" customHeight="false" outlineLevel="0" collapsed="false">
      <c r="A8" s="26"/>
      <c r="B8" s="36" t="str">
        <f aca="false">IF(COUNTIF(syukujitsu!$A$23:$A$71,2027年度!B5)&gt;0,"祝日","-")</f>
        <v>-</v>
      </c>
      <c r="C8" s="37" t="str">
        <f aca="false">IF(COUNTIF(syukujitsu!$A$23:$A$71,2027年度!C5)&gt;0,"祝日","-")</f>
        <v>-</v>
      </c>
      <c r="D8" s="37" t="str">
        <f aca="false">IF(COUNTIF(syukujitsu!$A$23:$A$71,2027年度!D5)&gt;0,"祝日","-")</f>
        <v>-</v>
      </c>
      <c r="E8" s="37" t="str">
        <f aca="false">IF(COUNTIF(syukujitsu!$A$23:$A$71,2027年度!E5)&gt;0,"祝日","-")</f>
        <v>-</v>
      </c>
      <c r="F8" s="37" t="str">
        <f aca="false">IF(COUNTIF(syukujitsu!$A$23:$A$71,2027年度!F5)&gt;0,"祝日","-")</f>
        <v>-</v>
      </c>
      <c r="G8" s="37" t="str">
        <f aca="false">IF(COUNTIF(syukujitsu!$A$23:$A$71,2027年度!G5)&gt;0,"祝日","-")</f>
        <v>-</v>
      </c>
      <c r="H8" s="37" t="str">
        <f aca="false">IF(COUNTIF(syukujitsu!$A$23:$A$71,2027年度!H5)&gt;0,"祝日","-")</f>
        <v>-</v>
      </c>
      <c r="I8" s="37" t="str">
        <f aca="false">IF(COUNTIF(syukujitsu!$A$23:$A$71,2027年度!I5)&gt;0,"祝日","-")</f>
        <v>-</v>
      </c>
      <c r="J8" s="37" t="str">
        <f aca="false">IF(COUNTIF(syukujitsu!$A$23:$A$71,2027年度!J5)&gt;0,"祝日","-")</f>
        <v>-</v>
      </c>
      <c r="K8" s="37" t="str">
        <f aca="false">IF(COUNTIF(syukujitsu!$A$23:$A$71,2027年度!K5)&gt;0,"祝日","-")</f>
        <v>-</v>
      </c>
      <c r="L8" s="37" t="str">
        <f aca="false">IF(COUNTIF(syukujitsu!$A$23:$A$71,2027年度!L5)&gt;0,"祝日","-")</f>
        <v>-</v>
      </c>
      <c r="M8" s="37" t="str">
        <f aca="false">IF(COUNTIF(syukujitsu!$A$23:$A$71,2027年度!M5)&gt;0,"祝日","-")</f>
        <v>-</v>
      </c>
      <c r="N8" s="37" t="str">
        <f aca="false">IF(COUNTIF(syukujitsu!$A$23:$A$71,2027年度!N5)&gt;0,"祝日","-")</f>
        <v>-</v>
      </c>
      <c r="O8" s="37" t="str">
        <f aca="false">IF(COUNTIF(syukujitsu!$A$23:$A$71,2027年度!O5)&gt;0,"祝日","-")</f>
        <v>-</v>
      </c>
      <c r="P8" s="37" t="str">
        <f aca="false">IF(COUNTIF(syukujitsu!$A$23:$A$71,2027年度!P5)&gt;0,"祝日","-")</f>
        <v>-</v>
      </c>
      <c r="Q8" s="37" t="str">
        <f aca="false">IF(COUNTIF(syukujitsu!$A$23:$A$71,2027年度!Q5)&gt;0,"祝日","-")</f>
        <v>-</v>
      </c>
      <c r="R8" s="37" t="str">
        <f aca="false">IF(COUNTIF(syukujitsu!$A$23:$A$71,2027年度!R5)&gt;0,"祝日","-")</f>
        <v>-</v>
      </c>
      <c r="S8" s="37" t="str">
        <f aca="false">IF(COUNTIF(syukujitsu!$A$23:$A$71,2027年度!S5)&gt;0,"祝日","-")</f>
        <v>-</v>
      </c>
      <c r="T8" s="37" t="str">
        <f aca="false">IF(COUNTIF(syukujitsu!$A$23:$A$71,2027年度!T5)&gt;0,"祝日","-")</f>
        <v>-</v>
      </c>
      <c r="U8" s="37" t="str">
        <f aca="false">IF(COUNTIF(syukujitsu!$A$23:$A$71,2027年度!U5)&gt;0,"祝日","-")</f>
        <v>-</v>
      </c>
      <c r="V8" s="37" t="str">
        <f aca="false">IF(COUNTIF(syukujitsu!$A$23:$A$71,2027年度!V5)&gt;0,"祝日","-")</f>
        <v>-</v>
      </c>
      <c r="W8" s="37" t="str">
        <f aca="false">IF(COUNTIF(syukujitsu!$A$23:$A$71,2027年度!W5)&gt;0,"祝日","-")</f>
        <v>-</v>
      </c>
      <c r="X8" s="37" t="str">
        <f aca="false">IF(COUNTIF(syukujitsu!$A$23:$A$71,2027年度!X5)&gt;0,"祝日","-")</f>
        <v>-</v>
      </c>
      <c r="Y8" s="37" t="str">
        <f aca="false">IF(COUNTIF(syukujitsu!$A$23:$A$71,2027年度!Y5)&gt;0,"祝日","-")</f>
        <v>-</v>
      </c>
      <c r="Z8" s="37" t="str">
        <f aca="false">IF(COUNTIF(syukujitsu!$A$23:$A$71,2027年度!Z5)&gt;0,"祝日","-")</f>
        <v>-</v>
      </c>
      <c r="AA8" s="37" t="str">
        <f aca="false">IF(COUNTIF(syukujitsu!$A$23:$A$71,2027年度!AA5)&gt;0,"祝日","-")</f>
        <v>-</v>
      </c>
      <c r="AB8" s="37" t="str">
        <f aca="false">IF(COUNTIF(syukujitsu!$A$23:$A$71,2027年度!AB5)&gt;0,"祝日","-")</f>
        <v>-</v>
      </c>
      <c r="AC8" s="37" t="str">
        <f aca="false">IF(COUNTIF(syukujitsu!$A$23:$A$71,2027年度!AC5)&gt;0,"祝日","-")</f>
        <v>-</v>
      </c>
      <c r="AD8" s="37" t="str">
        <f aca="false">IF(COUNTIF(syukujitsu!$A$23:$A$71,2027年度!AD5)&gt;0,"祝日","-")</f>
        <v>祝日</v>
      </c>
      <c r="AE8" s="38" t="str">
        <f aca="false">IF(COUNTIF(syukujitsu!$A$23:$A$71,2027年度!AE5)&gt;0,"祝日","-")</f>
        <v>-</v>
      </c>
      <c r="AF8" s="19"/>
      <c r="AH8" s="34" t="s">
        <v>18</v>
      </c>
      <c r="AI8" s="39" t="str">
        <f aca="false">IFERROR(ROUND(AI7/AI6*100,1),"-")</f>
        <v>-</v>
      </c>
    </row>
    <row r="9" customFormat="false" ht="19.5" hidden="false" customHeight="false" outlineLevel="0" collapsed="false">
      <c r="A9" s="40" t="s">
        <v>11</v>
      </c>
      <c r="B9" s="41" t="str">
        <f aca="false">IF(B5&lt;$B$2,"×",IF(B5&gt;$H$2,"×",IF(B7="土","休",IF(B7="日","休","○"))))</f>
        <v>×</v>
      </c>
      <c r="C9" s="42" t="str">
        <f aca="false">IF(C5&lt;$B$2,"×",IF(C5&gt;$H$2,"×",IF(C7="土","休",IF(C7="日","休","○"))))</f>
        <v>×</v>
      </c>
      <c r="D9" s="42" t="str">
        <f aca="false">IF(D5&lt;$B$2,"×",IF(D5&gt;$H$2,"×",IF(D7="土","休",IF(D7="日","休","○"))))</f>
        <v>×</v>
      </c>
      <c r="E9" s="42" t="str">
        <f aca="false">IF(E5&lt;$B$2,"×",IF(E5&gt;$H$2,"×",IF(E7="土","休",IF(E7="日","休","○"))))</f>
        <v>×</v>
      </c>
      <c r="F9" s="42" t="str">
        <f aca="false">IF(F5&lt;$B$2,"×",IF(F5&gt;$H$2,"×",IF(F7="土","休",IF(F7="日","休","○"))))</f>
        <v>×</v>
      </c>
      <c r="G9" s="42" t="str">
        <f aca="false">IF(G5&lt;$B$2,"×",IF(G5&gt;$H$2,"×",IF(G7="土","休",IF(G7="日","休","○"))))</f>
        <v>×</v>
      </c>
      <c r="H9" s="42" t="str">
        <f aca="false">IF(H5&lt;$B$2,"×",IF(H5&gt;$H$2,"×",IF(H7="土","休",IF(H7="日","休","○"))))</f>
        <v>×</v>
      </c>
      <c r="I9" s="42" t="str">
        <f aca="false">IF(I5&lt;$B$2,"×",IF(I5&gt;$H$2,"×",IF(I7="土","休",IF(I7="日","休","○"))))</f>
        <v>×</v>
      </c>
      <c r="J9" s="42" t="str">
        <f aca="false">IF(J5&lt;$B$2,"×",IF(J5&gt;$H$2,"×",IF(J7="土","休",IF(J7="日","休","○"))))</f>
        <v>×</v>
      </c>
      <c r="K9" s="42" t="str">
        <f aca="false">IF(K5&lt;$B$2,"×",IF(K5&gt;$H$2,"×",IF(K7="土","休",IF(K7="日","休","○"))))</f>
        <v>×</v>
      </c>
      <c r="L9" s="42" t="str">
        <f aca="false">IF(L5&lt;$B$2,"×",IF(L5&gt;$H$2,"×",IF(L7="土","休",IF(L7="日","休","○"))))</f>
        <v>×</v>
      </c>
      <c r="M9" s="42" t="str">
        <f aca="false">IF(M5&lt;$B$2,"×",IF(M5&gt;$H$2,"×",IF(M7="土","休",IF(M7="日","休","○"))))</f>
        <v>×</v>
      </c>
      <c r="N9" s="42" t="str">
        <f aca="false">IF(N5&lt;$B$2,"×",IF(N5&gt;$H$2,"×",IF(N7="土","休",IF(N7="日","休","○"))))</f>
        <v>×</v>
      </c>
      <c r="O9" s="42" t="str">
        <f aca="false">IF(O5&lt;$B$2,"×",IF(O5&gt;$H$2,"×",IF(O7="土","休",IF(O7="日","休","○"))))</f>
        <v>×</v>
      </c>
      <c r="P9" s="42" t="str">
        <f aca="false">IF(P5&lt;$B$2,"×",IF(P5&gt;$H$2,"×",IF(P7="土","休",IF(P7="日","休","○"))))</f>
        <v>×</v>
      </c>
      <c r="Q9" s="42" t="str">
        <f aca="false">IF(Q5&lt;$B$2,"×",IF(Q5&gt;$H$2,"×",IF(Q7="土","休",IF(Q7="日","休","○"))))</f>
        <v>×</v>
      </c>
      <c r="R9" s="42" t="str">
        <f aca="false">IF(R5&lt;$B$2,"×",IF(R5&gt;$H$2,"×",IF(R7="土","休",IF(R7="日","休","○"))))</f>
        <v>×</v>
      </c>
      <c r="S9" s="42" t="str">
        <f aca="false">IF(S5&lt;$B$2,"×",IF(S5&gt;$H$2,"×",IF(S7="土","休",IF(S7="日","休","○"))))</f>
        <v>×</v>
      </c>
      <c r="T9" s="42" t="str">
        <f aca="false">IF(T5&lt;$B$2,"×",IF(T5&gt;$H$2,"×",IF(T7="土","休",IF(T7="日","休","○"))))</f>
        <v>×</v>
      </c>
      <c r="U9" s="42" t="str">
        <f aca="false">IF(U5&lt;$B$2,"×",IF(U5&gt;$H$2,"×",IF(U7="土","休",IF(U7="日","休","○"))))</f>
        <v>×</v>
      </c>
      <c r="V9" s="42" t="str">
        <f aca="false">IF(V5&lt;$B$2,"×",IF(V5&gt;$H$2,"×",IF(V7="土","休",IF(V7="日","休","○"))))</f>
        <v>×</v>
      </c>
      <c r="W9" s="42" t="str">
        <f aca="false">IF(W5&lt;$B$2,"×",IF(W5&gt;$H$2,"×",IF(W7="土","休",IF(W7="日","休","○"))))</f>
        <v>×</v>
      </c>
      <c r="X9" s="42" t="str">
        <f aca="false">IF(X5&lt;$B$2,"×",IF(X5&gt;$H$2,"×",IF(X7="土","休",IF(X7="日","休","○"))))</f>
        <v>×</v>
      </c>
      <c r="Y9" s="42" t="str">
        <f aca="false">IF(Y5&lt;$B$2,"×",IF(Y5&gt;$H$2,"×",IF(Y7="土","休",IF(Y7="日","休","○"))))</f>
        <v>×</v>
      </c>
      <c r="Z9" s="42" t="str">
        <f aca="false">IF(Z5&lt;$B$2,"×",IF(Z5&gt;$H$2,"×",IF(Z7="土","休",IF(Z7="日","休","○"))))</f>
        <v>×</v>
      </c>
      <c r="AA9" s="42" t="str">
        <f aca="false">IF(AA5&lt;$B$2,"×",IF(AA5&gt;$H$2,"×",IF(AA7="土","休",IF(AA7="日","休","○"))))</f>
        <v>×</v>
      </c>
      <c r="AB9" s="42" t="str">
        <f aca="false">IF(AB5&lt;$B$2,"×",IF(AB5&gt;$H$2,"×",IF(AB7="土","休",IF(AB7="日","休","○"))))</f>
        <v>×</v>
      </c>
      <c r="AC9" s="42" t="str">
        <f aca="false">IF(AC5&lt;$B$2,"×",IF(AC5&gt;$H$2,"×",IF(AC7="土","休",IF(AC7="日","休","○"))))</f>
        <v>×</v>
      </c>
      <c r="AD9" s="42" t="str">
        <f aca="false">IF(AD5&lt;$B$2,"×",IF(AD5&gt;$H$2,"×",IF(AD7="土","休",IF(AD7="日","休","○"))))</f>
        <v>×</v>
      </c>
      <c r="AE9" s="43" t="str">
        <f aca="false">IF(AE5&lt;$B$2,"×",IF(AE5&gt;$H$2,"×",IF(AE7="土","休",IF(AE7="日","休","○"))))</f>
        <v>×</v>
      </c>
      <c r="AH9" s="34" t="s">
        <v>19</v>
      </c>
      <c r="AI9" s="35" t="n">
        <f aca="false">COUNTIF(B10:AE10,"休")</f>
        <v>0</v>
      </c>
    </row>
    <row r="10" customFormat="false" ht="19.5" hidden="false" customHeight="false" outlineLevel="0" collapsed="false">
      <c r="A10" s="44" t="s">
        <v>20</v>
      </c>
      <c r="B10" s="58" t="str">
        <f aca="false">IF(B9="×","-","")</f>
        <v>-</v>
      </c>
      <c r="C10" s="18" t="str">
        <f aca="false">IF(C9="×","-","")</f>
        <v>-</v>
      </c>
      <c r="D10" s="18" t="str">
        <f aca="false">IF(D9="×","-","")</f>
        <v>-</v>
      </c>
      <c r="E10" s="18" t="str">
        <f aca="false">IF(E9="×","-","")</f>
        <v>-</v>
      </c>
      <c r="F10" s="18" t="str">
        <f aca="false">IF(F9="×","-","")</f>
        <v>-</v>
      </c>
      <c r="G10" s="18" t="str">
        <f aca="false">IF(G9="×","-","")</f>
        <v>-</v>
      </c>
      <c r="H10" s="18" t="str">
        <f aca="false">IF(H9="×","-","")</f>
        <v>-</v>
      </c>
      <c r="I10" s="18" t="str">
        <f aca="false">IF(I9="×","-","")</f>
        <v>-</v>
      </c>
      <c r="J10" s="18" t="str">
        <f aca="false">IF(J9="×","-","")</f>
        <v>-</v>
      </c>
      <c r="K10" s="18" t="str">
        <f aca="false">IF(K9="×","-","")</f>
        <v>-</v>
      </c>
      <c r="L10" s="18" t="str">
        <f aca="false">IF(L9="×","-","")</f>
        <v>-</v>
      </c>
      <c r="M10" s="18" t="str">
        <f aca="false">IF(M9="×","-","")</f>
        <v>-</v>
      </c>
      <c r="N10" s="18" t="str">
        <f aca="false">IF(N9="×","-","")</f>
        <v>-</v>
      </c>
      <c r="O10" s="18" t="str">
        <f aca="false">IF(O9="×","-","")</f>
        <v>-</v>
      </c>
      <c r="P10" s="18" t="str">
        <f aca="false">IF(P9="×","-","")</f>
        <v>-</v>
      </c>
      <c r="Q10" s="18" t="str">
        <f aca="false">IF(Q9="×","-","")</f>
        <v>-</v>
      </c>
      <c r="R10" s="18" t="str">
        <f aca="false">IF(R9="×","-","")</f>
        <v>-</v>
      </c>
      <c r="S10" s="18" t="str">
        <f aca="false">IF(S9="×","-","")</f>
        <v>-</v>
      </c>
      <c r="T10" s="18" t="str">
        <f aca="false">IF(T9="×","-","")</f>
        <v>-</v>
      </c>
      <c r="U10" s="18" t="str">
        <f aca="false">IF(U9="×","-","")</f>
        <v>-</v>
      </c>
      <c r="V10" s="18" t="str">
        <f aca="false">IF(V9="×","-","")</f>
        <v>-</v>
      </c>
      <c r="W10" s="18" t="str">
        <f aca="false">IF(W9="×","-","")</f>
        <v>-</v>
      </c>
      <c r="X10" s="18" t="str">
        <f aca="false">IF(X9="×","-","")</f>
        <v>-</v>
      </c>
      <c r="Y10" s="18" t="str">
        <f aca="false">IF(Y9="×","-","")</f>
        <v>-</v>
      </c>
      <c r="Z10" s="18" t="str">
        <f aca="false">IF(Z9="×","-","")</f>
        <v>-</v>
      </c>
      <c r="AA10" s="18" t="str">
        <f aca="false">IF(AA9="×","-","")</f>
        <v>-</v>
      </c>
      <c r="AB10" s="18" t="str">
        <f aca="false">IF(AB9="×","-","")</f>
        <v>-</v>
      </c>
      <c r="AC10" s="18" t="str">
        <f aca="false">IF(AC9="×","-","")</f>
        <v>-</v>
      </c>
      <c r="AD10" s="18" t="str">
        <f aca="false">IF(AD9="×","-","")</f>
        <v>-</v>
      </c>
      <c r="AE10" s="35" t="str">
        <f aca="false">IF(AE9="×","-","")</f>
        <v>-</v>
      </c>
      <c r="AH10" s="45" t="s">
        <v>14</v>
      </c>
      <c r="AI10" s="46" t="str">
        <f aca="false">IFERROR(ROUND(AI9/AI6*100,1),"-")</f>
        <v>-</v>
      </c>
    </row>
    <row r="11" customFormat="false" ht="20.25" hidden="false" customHeight="false" outlineLevel="0" collapsed="false">
      <c r="A11" s="47" t="s">
        <v>21</v>
      </c>
      <c r="B11" s="67" t="str">
        <f aca="false">+2026年度!AB88</f>
        <v>-</v>
      </c>
      <c r="C11" s="67"/>
      <c r="D11" s="49" t="str">
        <f aca="false">IF(COUNTIF(D9:J9,"×")=7,"-",IF(COUNTIF(D10:J10,"休")&gt;=COUNTIF(D9:J9,"休"),"OK","NG"))</f>
        <v>-</v>
      </c>
      <c r="E11" s="49"/>
      <c r="F11" s="49"/>
      <c r="G11" s="49"/>
      <c r="H11" s="49"/>
      <c r="I11" s="49"/>
      <c r="J11" s="49"/>
      <c r="K11" s="49" t="str">
        <f aca="false">IF(COUNTIF(K9:Q9,"×")=7,"-",IF(COUNTIF(K10:Q10,"休")&gt;=COUNTIF(K9:Q9,"休"),"OK","NG"))</f>
        <v>-</v>
      </c>
      <c r="L11" s="49"/>
      <c r="M11" s="49"/>
      <c r="N11" s="49"/>
      <c r="O11" s="49"/>
      <c r="P11" s="49"/>
      <c r="Q11" s="49"/>
      <c r="R11" s="49" t="str">
        <f aca="false">IF(COUNTIF(R9:X9,"×")=7,"-",IF(COUNTIF(R10:X10,"休")&gt;=COUNTIF(R9:X9,"休"),"OK","NG"))</f>
        <v>-</v>
      </c>
      <c r="S11" s="49"/>
      <c r="T11" s="49"/>
      <c r="U11" s="49"/>
      <c r="V11" s="49"/>
      <c r="W11" s="49"/>
      <c r="X11" s="49"/>
      <c r="Y11" s="50" t="str">
        <f aca="false">IF(COUNTIF(Y9:AE9,"×")=7,"-",IF(COUNTIF(Y10:AE10,"休")&gt;=COUNTIF(Y9:AE9,"休"),"OK","NG"))</f>
        <v>-</v>
      </c>
      <c r="Z11" s="50"/>
      <c r="AA11" s="50"/>
      <c r="AB11" s="50"/>
      <c r="AC11" s="50"/>
      <c r="AD11" s="50"/>
      <c r="AE11" s="50"/>
      <c r="AF11" s="51"/>
      <c r="AH11" s="52" t="s">
        <v>22</v>
      </c>
      <c r="AI11" s="53" t="str">
        <f aca="false">IFERROR(IF(AI6=0,"-",IF(AI8&gt;=28.5,IF(AI10&gt;=28.5,"OK","NG"),IF(AI10&gt;=AI8,"OK","NG"))),"-")</f>
        <v>-</v>
      </c>
    </row>
    <row r="12" customFormat="false" ht="19.5" hidden="false" customHeight="false" outlineLevel="0" collapsed="false">
      <c r="A12" s="24"/>
      <c r="B12" s="25" t="n">
        <f aca="false">DATE($A$4,$A13,B13)</f>
        <v>46508</v>
      </c>
      <c r="C12" s="25" t="n">
        <f aca="false">DATE($A$4,$A13,C13)</f>
        <v>46509</v>
      </c>
      <c r="D12" s="25" t="n">
        <f aca="false">DATE($A$4,$A13,D13)</f>
        <v>46510</v>
      </c>
      <c r="E12" s="25" t="n">
        <f aca="false">DATE($A$4,$A13,E13)</f>
        <v>46511</v>
      </c>
      <c r="F12" s="25" t="n">
        <f aca="false">DATE($A$4,$A13,F13)</f>
        <v>46512</v>
      </c>
      <c r="G12" s="25" t="n">
        <f aca="false">DATE($A$4,$A13,G13)</f>
        <v>46513</v>
      </c>
      <c r="H12" s="25" t="n">
        <f aca="false">DATE($A$4,$A13,H13)</f>
        <v>46514</v>
      </c>
      <c r="I12" s="25" t="n">
        <f aca="false">DATE($A$4,$A13,I13)</f>
        <v>46515</v>
      </c>
      <c r="J12" s="25" t="n">
        <f aca="false">DATE($A$4,$A13,J13)</f>
        <v>46516</v>
      </c>
      <c r="K12" s="25" t="n">
        <f aca="false">DATE($A$4,$A13,K13)</f>
        <v>46517</v>
      </c>
      <c r="L12" s="25" t="n">
        <f aca="false">DATE($A$4,$A13,L13)</f>
        <v>46518</v>
      </c>
      <c r="M12" s="25" t="n">
        <f aca="false">DATE($A$4,$A13,M13)</f>
        <v>46519</v>
      </c>
      <c r="N12" s="25" t="n">
        <f aca="false">DATE($A$4,$A13,N13)</f>
        <v>46520</v>
      </c>
      <c r="O12" s="25" t="n">
        <f aca="false">DATE($A$4,$A13,O13)</f>
        <v>46521</v>
      </c>
      <c r="P12" s="25" t="n">
        <f aca="false">DATE($A$4,$A13,P13)</f>
        <v>46522</v>
      </c>
      <c r="Q12" s="25" t="n">
        <f aca="false">DATE($A$4,$A13,Q13)</f>
        <v>46523</v>
      </c>
      <c r="R12" s="25" t="n">
        <f aca="false">DATE($A$4,$A13,R13)</f>
        <v>46524</v>
      </c>
      <c r="S12" s="25" t="n">
        <f aca="false">DATE($A$4,$A13,S13)</f>
        <v>46525</v>
      </c>
      <c r="T12" s="25" t="n">
        <f aca="false">DATE($A$4,$A13,T13)</f>
        <v>46526</v>
      </c>
      <c r="U12" s="25" t="n">
        <f aca="false">DATE($A$4,$A13,U13)</f>
        <v>46527</v>
      </c>
      <c r="V12" s="25" t="n">
        <f aca="false">DATE($A$4,$A13,V13)</f>
        <v>46528</v>
      </c>
      <c r="W12" s="25" t="n">
        <f aca="false">DATE($A$4,$A13,W13)</f>
        <v>46529</v>
      </c>
      <c r="X12" s="25" t="n">
        <f aca="false">DATE($A$4,$A13,X13)</f>
        <v>46530</v>
      </c>
      <c r="Y12" s="25" t="n">
        <f aca="false">DATE($A$4,$A13,Y13)</f>
        <v>46531</v>
      </c>
      <c r="Z12" s="25" t="n">
        <f aca="false">DATE($A$4,$A13,Z13)</f>
        <v>46532</v>
      </c>
      <c r="AA12" s="25" t="n">
        <f aca="false">DATE($A$4,$A13,AA13)</f>
        <v>46533</v>
      </c>
      <c r="AB12" s="25" t="n">
        <f aca="false">DATE($A$4,$A13,AB13)</f>
        <v>46534</v>
      </c>
      <c r="AC12" s="25" t="n">
        <f aca="false">DATE($A$4,$A13,AC13)</f>
        <v>46535</v>
      </c>
      <c r="AD12" s="25" t="n">
        <f aca="false">DATE($A$4,$A13,AD13)</f>
        <v>46536</v>
      </c>
      <c r="AE12" s="25" t="n">
        <f aca="false">DATE($A$4,$A13,AE13)</f>
        <v>46537</v>
      </c>
      <c r="AF12" s="25" t="n">
        <f aca="false">DATE($A$4,$A13,AF13)</f>
        <v>46538</v>
      </c>
    </row>
    <row r="13" customFormat="false" ht="18.75" hidden="false" customHeight="false" outlineLevel="0" collapsed="false">
      <c r="A13" s="26" t="n">
        <v>5</v>
      </c>
      <c r="B13" s="27" t="n">
        <v>1</v>
      </c>
      <c r="C13" s="28" t="n">
        <v>2</v>
      </c>
      <c r="D13" s="28" t="n">
        <v>3</v>
      </c>
      <c r="E13" s="28" t="n">
        <v>4</v>
      </c>
      <c r="F13" s="28" t="n">
        <v>5</v>
      </c>
      <c r="G13" s="28" t="n">
        <v>6</v>
      </c>
      <c r="H13" s="28" t="n">
        <v>7</v>
      </c>
      <c r="I13" s="28" t="n">
        <v>8</v>
      </c>
      <c r="J13" s="28" t="n">
        <v>9</v>
      </c>
      <c r="K13" s="28" t="n">
        <v>10</v>
      </c>
      <c r="L13" s="28" t="n">
        <v>11</v>
      </c>
      <c r="M13" s="28" t="n">
        <v>12</v>
      </c>
      <c r="N13" s="28" t="n">
        <v>13</v>
      </c>
      <c r="O13" s="28" t="n">
        <v>14</v>
      </c>
      <c r="P13" s="28" t="n">
        <v>15</v>
      </c>
      <c r="Q13" s="28" t="n">
        <v>16</v>
      </c>
      <c r="R13" s="28" t="n">
        <v>17</v>
      </c>
      <c r="S13" s="28" t="n">
        <v>18</v>
      </c>
      <c r="T13" s="28" t="n">
        <v>19</v>
      </c>
      <c r="U13" s="28" t="n">
        <v>20</v>
      </c>
      <c r="V13" s="28" t="n">
        <v>21</v>
      </c>
      <c r="W13" s="28" t="n">
        <v>22</v>
      </c>
      <c r="X13" s="28" t="n">
        <v>23</v>
      </c>
      <c r="Y13" s="28" t="n">
        <v>24</v>
      </c>
      <c r="Z13" s="28" t="n">
        <v>25</v>
      </c>
      <c r="AA13" s="28" t="n">
        <v>26</v>
      </c>
      <c r="AB13" s="28" t="n">
        <v>27</v>
      </c>
      <c r="AC13" s="28" t="n">
        <v>28</v>
      </c>
      <c r="AD13" s="28" t="n">
        <v>29</v>
      </c>
      <c r="AE13" s="28" t="n">
        <v>30</v>
      </c>
      <c r="AF13" s="54" t="n">
        <v>31</v>
      </c>
      <c r="AH13" s="30" t="s">
        <v>11</v>
      </c>
      <c r="AI13" s="31" t="n">
        <f aca="false">COUNTIF(B16:AF16,"○")+AI14</f>
        <v>0</v>
      </c>
    </row>
    <row r="14" customFormat="false" ht="18.75" hidden="false" customHeight="false" outlineLevel="0" collapsed="false">
      <c r="A14" s="26"/>
      <c r="B14" s="32" t="str">
        <f aca="false">TEXT(B12,"aaa")</f>
        <v>土</v>
      </c>
      <c r="C14" s="20" t="str">
        <f aca="false">TEXT(C12,"aaa")</f>
        <v>日</v>
      </c>
      <c r="D14" s="20" t="str">
        <f aca="false">TEXT(D12,"aaa")</f>
        <v>月</v>
      </c>
      <c r="E14" s="20" t="str">
        <f aca="false">TEXT(E12,"aaa")</f>
        <v>火</v>
      </c>
      <c r="F14" s="20" t="str">
        <f aca="false">TEXT(F12,"aaa")</f>
        <v>水</v>
      </c>
      <c r="G14" s="20" t="str">
        <f aca="false">TEXT(G12,"aaa")</f>
        <v>木</v>
      </c>
      <c r="H14" s="20" t="str">
        <f aca="false">TEXT(H12,"aaa")</f>
        <v>金</v>
      </c>
      <c r="I14" s="20" t="str">
        <f aca="false">TEXT(I12,"aaa")</f>
        <v>土</v>
      </c>
      <c r="J14" s="20" t="str">
        <f aca="false">TEXT(J12,"aaa")</f>
        <v>日</v>
      </c>
      <c r="K14" s="20" t="str">
        <f aca="false">TEXT(K12,"aaa")</f>
        <v>月</v>
      </c>
      <c r="L14" s="20" t="str">
        <f aca="false">TEXT(L12,"aaa")</f>
        <v>火</v>
      </c>
      <c r="M14" s="20" t="str">
        <f aca="false">TEXT(M12,"aaa")</f>
        <v>水</v>
      </c>
      <c r="N14" s="20" t="str">
        <f aca="false">TEXT(N12,"aaa")</f>
        <v>木</v>
      </c>
      <c r="O14" s="20" t="str">
        <f aca="false">TEXT(O12,"aaa")</f>
        <v>金</v>
      </c>
      <c r="P14" s="20" t="str">
        <f aca="false">TEXT(P12,"aaa")</f>
        <v>土</v>
      </c>
      <c r="Q14" s="20" t="str">
        <f aca="false">TEXT(Q12,"aaa")</f>
        <v>日</v>
      </c>
      <c r="R14" s="20" t="str">
        <f aca="false">TEXT(R12,"aaa")</f>
        <v>月</v>
      </c>
      <c r="S14" s="20" t="str">
        <f aca="false">TEXT(S12,"aaa")</f>
        <v>火</v>
      </c>
      <c r="T14" s="20" t="str">
        <f aca="false">TEXT(T12,"aaa")</f>
        <v>水</v>
      </c>
      <c r="U14" s="20" t="str">
        <f aca="false">TEXT(U12,"aaa")</f>
        <v>木</v>
      </c>
      <c r="V14" s="20" t="str">
        <f aca="false">TEXT(V12,"aaa")</f>
        <v>金</v>
      </c>
      <c r="W14" s="20" t="str">
        <f aca="false">TEXT(W12,"aaa")</f>
        <v>土</v>
      </c>
      <c r="X14" s="20" t="str">
        <f aca="false">TEXT(X12,"aaa")</f>
        <v>日</v>
      </c>
      <c r="Y14" s="20" t="str">
        <f aca="false">TEXT(Y12,"aaa")</f>
        <v>月</v>
      </c>
      <c r="Z14" s="20" t="str">
        <f aca="false">TEXT(Z12,"aaa")</f>
        <v>火</v>
      </c>
      <c r="AA14" s="20" t="str">
        <f aca="false">TEXT(AA12,"aaa")</f>
        <v>水</v>
      </c>
      <c r="AB14" s="20" t="str">
        <f aca="false">TEXT(AB12,"aaa")</f>
        <v>木</v>
      </c>
      <c r="AC14" s="20" t="str">
        <f aca="false">TEXT(AC12,"aaa")</f>
        <v>金</v>
      </c>
      <c r="AD14" s="20" t="str">
        <f aca="false">TEXT(AD12,"aaa")</f>
        <v>土</v>
      </c>
      <c r="AE14" s="20" t="str">
        <f aca="false">TEXT(AE12,"aaa")</f>
        <v>日</v>
      </c>
      <c r="AF14" s="55" t="str">
        <f aca="false">TEXT(AF12,"aaa")</f>
        <v>月</v>
      </c>
      <c r="AH14" s="34" t="s">
        <v>17</v>
      </c>
      <c r="AI14" s="35" t="n">
        <f aca="false">COUNTIF(B16:AF16,"休")</f>
        <v>0</v>
      </c>
    </row>
    <row r="15" customFormat="false" ht="18.75" hidden="false" customHeight="true" outlineLevel="0" collapsed="false">
      <c r="A15" s="26"/>
      <c r="B15" s="36" t="str">
        <f aca="false">IF(COUNTIF(syukujitsu!$A$23:$A$71,2027年度!B12)&gt;0,"祝日","-")</f>
        <v>-</v>
      </c>
      <c r="C15" s="37" t="str">
        <f aca="false">IF(COUNTIF(syukujitsu!$A$23:$A$71,2027年度!C12)&gt;0,"祝日","-")</f>
        <v>-</v>
      </c>
      <c r="D15" s="37" t="str">
        <f aca="false">IF(COUNTIF(syukujitsu!$A$23:$A$71,2027年度!D12)&gt;0,"祝日","-")</f>
        <v>祝日</v>
      </c>
      <c r="E15" s="37" t="str">
        <f aca="false">IF(COUNTIF(syukujitsu!$A$23:$A$71,2027年度!E12)&gt;0,"祝日","-")</f>
        <v>祝日</v>
      </c>
      <c r="F15" s="37" t="str">
        <f aca="false">IF(COUNTIF(syukujitsu!$A$23:$A$71,2027年度!F12)&gt;0,"祝日","-")</f>
        <v>祝日</v>
      </c>
      <c r="G15" s="37" t="str">
        <f aca="false">IF(COUNTIF(syukujitsu!$A$23:$A$71,2027年度!G12)&gt;0,"祝日","-")</f>
        <v>-</v>
      </c>
      <c r="H15" s="37" t="str">
        <f aca="false">IF(COUNTIF(syukujitsu!$A$23:$A$71,2027年度!H12)&gt;0,"祝日","-")</f>
        <v>-</v>
      </c>
      <c r="I15" s="37" t="str">
        <f aca="false">IF(COUNTIF(syukujitsu!$A$23:$A$71,2027年度!I12)&gt;0,"祝日","-")</f>
        <v>-</v>
      </c>
      <c r="J15" s="37" t="str">
        <f aca="false">IF(COUNTIF(syukujitsu!$A$23:$A$71,2027年度!J12)&gt;0,"祝日","-")</f>
        <v>-</v>
      </c>
      <c r="K15" s="37" t="str">
        <f aca="false">IF(COUNTIF(syukujitsu!$A$23:$A$71,2027年度!K12)&gt;0,"祝日","-")</f>
        <v>-</v>
      </c>
      <c r="L15" s="37" t="str">
        <f aca="false">IF(COUNTIF(syukujitsu!$A$23:$A$71,2027年度!L12)&gt;0,"祝日","-")</f>
        <v>-</v>
      </c>
      <c r="M15" s="37" t="str">
        <f aca="false">IF(COUNTIF(syukujitsu!$A$23:$A$71,2027年度!M12)&gt;0,"祝日","-")</f>
        <v>-</v>
      </c>
      <c r="N15" s="37" t="str">
        <f aca="false">IF(COUNTIF(syukujitsu!$A$23:$A$71,2027年度!N12)&gt;0,"祝日","-")</f>
        <v>-</v>
      </c>
      <c r="O15" s="37" t="str">
        <f aca="false">IF(COUNTIF(syukujitsu!$A$23:$A$71,2027年度!O12)&gt;0,"祝日","-")</f>
        <v>-</v>
      </c>
      <c r="P15" s="37" t="str">
        <f aca="false">IF(COUNTIF(syukujitsu!$A$23:$A$71,2027年度!P12)&gt;0,"祝日","-")</f>
        <v>-</v>
      </c>
      <c r="Q15" s="37" t="str">
        <f aca="false">IF(COUNTIF(syukujitsu!$A$23:$A$71,2027年度!Q12)&gt;0,"祝日","-")</f>
        <v>-</v>
      </c>
      <c r="R15" s="37" t="str">
        <f aca="false">IF(COUNTIF(syukujitsu!$A$23:$A$71,2027年度!R12)&gt;0,"祝日","-")</f>
        <v>-</v>
      </c>
      <c r="S15" s="37" t="str">
        <f aca="false">IF(COUNTIF(syukujitsu!$A$23:$A$71,2027年度!S12)&gt;0,"祝日","-")</f>
        <v>-</v>
      </c>
      <c r="T15" s="37" t="str">
        <f aca="false">IF(COUNTIF(syukujitsu!$A$23:$A$71,2027年度!T12)&gt;0,"祝日","-")</f>
        <v>-</v>
      </c>
      <c r="U15" s="37" t="str">
        <f aca="false">IF(COUNTIF(syukujitsu!$A$23:$A$71,2027年度!U12)&gt;0,"祝日","-")</f>
        <v>-</v>
      </c>
      <c r="V15" s="37" t="str">
        <f aca="false">IF(COUNTIF(syukujitsu!$A$23:$A$71,2027年度!V12)&gt;0,"祝日","-")</f>
        <v>-</v>
      </c>
      <c r="W15" s="37" t="str">
        <f aca="false">IF(COUNTIF(syukujitsu!$A$23:$A$71,2027年度!W12)&gt;0,"祝日","-")</f>
        <v>-</v>
      </c>
      <c r="X15" s="37" t="str">
        <f aca="false">IF(COUNTIF(syukujitsu!$A$23:$A$71,2027年度!X12)&gt;0,"祝日","-")</f>
        <v>-</v>
      </c>
      <c r="Y15" s="37" t="str">
        <f aca="false">IF(COUNTIF(syukujitsu!$A$23:$A$71,2027年度!Y12)&gt;0,"祝日","-")</f>
        <v>-</v>
      </c>
      <c r="Z15" s="37" t="str">
        <f aca="false">IF(COUNTIF(syukujitsu!$A$23:$A$71,2027年度!Z12)&gt;0,"祝日","-")</f>
        <v>-</v>
      </c>
      <c r="AA15" s="37" t="str">
        <f aca="false">IF(COUNTIF(syukujitsu!$A$23:$A$71,2027年度!AA12)&gt;0,"祝日","-")</f>
        <v>-</v>
      </c>
      <c r="AB15" s="37" t="str">
        <f aca="false">IF(COUNTIF(syukujitsu!$A$23:$A$71,2027年度!AB12)&gt;0,"祝日","-")</f>
        <v>-</v>
      </c>
      <c r="AC15" s="37" t="str">
        <f aca="false">IF(COUNTIF(syukujitsu!$A$23:$A$71,2027年度!AC12)&gt;0,"祝日","-")</f>
        <v>-</v>
      </c>
      <c r="AD15" s="37" t="str">
        <f aca="false">IF(COUNTIF(syukujitsu!$A$23:$A$71,2027年度!AD12)&gt;0,"祝日","-")</f>
        <v>-</v>
      </c>
      <c r="AE15" s="37" t="str">
        <f aca="false">IF(COUNTIF(syukujitsu!$A$23:$A$71,2027年度!AE12)&gt;0,"祝日","-")</f>
        <v>-</v>
      </c>
      <c r="AF15" s="56" t="str">
        <f aca="false">IF(COUNTIF(syukujitsu!$A$23:$A$71,2027年度!AF12)&gt;0,"祝日","-")</f>
        <v>-</v>
      </c>
      <c r="AH15" s="34" t="s">
        <v>18</v>
      </c>
      <c r="AI15" s="39" t="str">
        <f aca="false">IFERROR(ROUND(AI14/AI13*100,1),"-")</f>
        <v>-</v>
      </c>
    </row>
    <row r="16" customFormat="false" ht="19.5" hidden="false" customHeight="false" outlineLevel="0" collapsed="false">
      <c r="A16" s="40" t="s">
        <v>11</v>
      </c>
      <c r="B16" s="41" t="str">
        <f aca="false">IF(B12&lt;$B$2,"×",IF(B12&gt;$H$2,"×",IF(B14="土","休",IF(B14="日","休","○"))))</f>
        <v>×</v>
      </c>
      <c r="C16" s="42" t="str">
        <f aca="false">IF(C12&lt;$B$2,"×",IF(C12&gt;$H$2,"×",IF(C14="土","休",IF(C14="日","休","○"))))</f>
        <v>×</v>
      </c>
      <c r="D16" s="42" t="str">
        <f aca="false">IF(D12&lt;$B$2,"×",IF(D12&gt;$H$2,"×",IF(D14="土","休",IF(D14="日","休","○"))))</f>
        <v>×</v>
      </c>
      <c r="E16" s="42" t="str">
        <f aca="false">IF(E12&lt;$B$2,"×",IF(E12&gt;$H$2,"×",IF(E14="土","休",IF(E14="日","休","○"))))</f>
        <v>×</v>
      </c>
      <c r="F16" s="42" t="str">
        <f aca="false">IF(F12&lt;$B$2,"×",IF(F12&gt;$H$2,"×",IF(F14="土","休",IF(F14="日","休","○"))))</f>
        <v>×</v>
      </c>
      <c r="G16" s="42" t="str">
        <f aca="false">IF(G12&lt;$B$2,"×",IF(G12&gt;$H$2,"×",IF(G14="土","休",IF(G14="日","休","○"))))</f>
        <v>×</v>
      </c>
      <c r="H16" s="42" t="str">
        <f aca="false">IF(H12&lt;$B$2,"×",IF(H12&gt;$H$2,"×",IF(H14="土","休",IF(H14="日","休","○"))))</f>
        <v>×</v>
      </c>
      <c r="I16" s="42" t="str">
        <f aca="false">IF(I12&lt;$B$2,"×",IF(I12&gt;$H$2,"×",IF(I14="土","休",IF(I14="日","休","○"))))</f>
        <v>×</v>
      </c>
      <c r="J16" s="42" t="str">
        <f aca="false">IF(J12&lt;$B$2,"×",IF(J12&gt;$H$2,"×",IF(J14="土","休",IF(J14="日","休","○"))))</f>
        <v>×</v>
      </c>
      <c r="K16" s="42" t="str">
        <f aca="false">IF(K12&lt;$B$2,"×",IF(K12&gt;$H$2,"×",IF(K14="土","休",IF(K14="日","休","○"))))</f>
        <v>×</v>
      </c>
      <c r="L16" s="42" t="str">
        <f aca="false">IF(L12&lt;$B$2,"×",IF(L12&gt;$H$2,"×",IF(L14="土","休",IF(L14="日","休","○"))))</f>
        <v>×</v>
      </c>
      <c r="M16" s="42" t="str">
        <f aca="false">IF(M12&lt;$B$2,"×",IF(M12&gt;$H$2,"×",IF(M14="土","休",IF(M14="日","休","○"))))</f>
        <v>×</v>
      </c>
      <c r="N16" s="42" t="str">
        <f aca="false">IF(N12&lt;$B$2,"×",IF(N12&gt;$H$2,"×",IF(N14="土","休",IF(N14="日","休","○"))))</f>
        <v>×</v>
      </c>
      <c r="O16" s="42" t="str">
        <f aca="false">IF(O12&lt;$B$2,"×",IF(O12&gt;$H$2,"×",IF(O14="土","休",IF(O14="日","休","○"))))</f>
        <v>×</v>
      </c>
      <c r="P16" s="42" t="str">
        <f aca="false">IF(P12&lt;$B$2,"×",IF(P12&gt;$H$2,"×",IF(P14="土","休",IF(P14="日","休","○"))))</f>
        <v>×</v>
      </c>
      <c r="Q16" s="42" t="str">
        <f aca="false">IF(Q12&lt;$B$2,"×",IF(Q12&gt;$H$2,"×",IF(Q14="土","休",IF(Q14="日","休","○"))))</f>
        <v>×</v>
      </c>
      <c r="R16" s="42" t="str">
        <f aca="false">IF(R12&lt;$B$2,"×",IF(R12&gt;$H$2,"×",IF(R14="土","休",IF(R14="日","休","○"))))</f>
        <v>×</v>
      </c>
      <c r="S16" s="42" t="str">
        <f aca="false">IF(S12&lt;$B$2,"×",IF(S12&gt;$H$2,"×",IF(S14="土","休",IF(S14="日","休","○"))))</f>
        <v>×</v>
      </c>
      <c r="T16" s="42" t="str">
        <f aca="false">IF(T12&lt;$B$2,"×",IF(T12&gt;$H$2,"×",IF(T14="土","休",IF(T14="日","休","○"))))</f>
        <v>×</v>
      </c>
      <c r="U16" s="42" t="str">
        <f aca="false">IF(U12&lt;$B$2,"×",IF(U12&gt;$H$2,"×",IF(U14="土","休",IF(U14="日","休","○"))))</f>
        <v>×</v>
      </c>
      <c r="V16" s="42" t="str">
        <f aca="false">IF(V12&lt;$B$2,"×",IF(V12&gt;$H$2,"×",IF(V14="土","休",IF(V14="日","休","○"))))</f>
        <v>×</v>
      </c>
      <c r="W16" s="42" t="str">
        <f aca="false">IF(W12&lt;$B$2,"×",IF(W12&gt;$H$2,"×",IF(W14="土","休",IF(W14="日","休","○"))))</f>
        <v>×</v>
      </c>
      <c r="X16" s="42" t="str">
        <f aca="false">IF(X12&lt;$B$2,"×",IF(X12&gt;$H$2,"×",IF(X14="土","休",IF(X14="日","休","○"))))</f>
        <v>×</v>
      </c>
      <c r="Y16" s="42" t="str">
        <f aca="false">IF(Y12&lt;$B$2,"×",IF(Y12&gt;$H$2,"×",IF(Y14="土","休",IF(Y14="日","休","○"))))</f>
        <v>×</v>
      </c>
      <c r="Z16" s="42" t="str">
        <f aca="false">IF(Z12&lt;$B$2,"×",IF(Z12&gt;$H$2,"×",IF(Z14="土","休",IF(Z14="日","休","○"))))</f>
        <v>×</v>
      </c>
      <c r="AA16" s="42" t="str">
        <f aca="false">IF(AA12&lt;$B$2,"×",IF(AA12&gt;$H$2,"×",IF(AA14="土","休",IF(AA14="日","休","○"))))</f>
        <v>×</v>
      </c>
      <c r="AB16" s="42" t="str">
        <f aca="false">IF(AB12&lt;$B$2,"×",IF(AB12&gt;$H$2,"×",IF(AB14="土","休",IF(AB14="日","休","○"))))</f>
        <v>×</v>
      </c>
      <c r="AC16" s="42" t="str">
        <f aca="false">IF(AC12&lt;$B$2,"×",IF(AC12&gt;$H$2,"×",IF(AC14="土","休",IF(AC14="日","休","○"))))</f>
        <v>×</v>
      </c>
      <c r="AD16" s="42" t="str">
        <f aca="false">IF(AD12&lt;$B$2,"×",IF(AD12&gt;$H$2,"×",IF(AD14="土","休",IF(AD14="日","休","○"))))</f>
        <v>×</v>
      </c>
      <c r="AE16" s="42" t="str">
        <f aca="false">IF(AE12&lt;$B$2,"×",IF(AE12&gt;$H$2,"×",IF(AE14="土","休",IF(AE14="日","休","○"))))</f>
        <v>×</v>
      </c>
      <c r="AF16" s="57" t="str">
        <f aca="false">IF(AF12&lt;$B$2,"×",IF(AF12&gt;$H$2,"×",IF(AF14="土","休",IF(AF14="日","休","○"))))</f>
        <v>×</v>
      </c>
      <c r="AH16" s="34" t="s">
        <v>19</v>
      </c>
      <c r="AI16" s="35" t="n">
        <f aca="false">COUNTIF(B17:AF17,"休")</f>
        <v>0</v>
      </c>
    </row>
    <row r="17" customFormat="false" ht="19.5" hidden="false" customHeight="false" outlineLevel="0" collapsed="false">
      <c r="A17" s="44" t="s">
        <v>20</v>
      </c>
      <c r="B17" s="58" t="str">
        <f aca="false">IF(B16="×","-","")</f>
        <v>-</v>
      </c>
      <c r="C17" s="18" t="str">
        <f aca="false">IF(C16="×","-","")</f>
        <v>-</v>
      </c>
      <c r="D17" s="18" t="str">
        <f aca="false">IF(D16="×","-","")</f>
        <v>-</v>
      </c>
      <c r="E17" s="18" t="str">
        <f aca="false">IF(E16="×","-","")</f>
        <v>-</v>
      </c>
      <c r="F17" s="18" t="str">
        <f aca="false">IF(F16="×","-","")</f>
        <v>-</v>
      </c>
      <c r="G17" s="18" t="str">
        <f aca="false">IF(G16="×","-","")</f>
        <v>-</v>
      </c>
      <c r="H17" s="18" t="str">
        <f aca="false">IF(H16="×","-","")</f>
        <v>-</v>
      </c>
      <c r="I17" s="18" t="str">
        <f aca="false">IF(I16="×","-","")</f>
        <v>-</v>
      </c>
      <c r="J17" s="18" t="str">
        <f aca="false">IF(J16="×","-","")</f>
        <v>-</v>
      </c>
      <c r="K17" s="18" t="str">
        <f aca="false">IF(K16="×","-","")</f>
        <v>-</v>
      </c>
      <c r="L17" s="18" t="str">
        <f aca="false">IF(L16="×","-","")</f>
        <v>-</v>
      </c>
      <c r="M17" s="18" t="str">
        <f aca="false">IF(M16="×","-","")</f>
        <v>-</v>
      </c>
      <c r="N17" s="18" t="str">
        <f aca="false">IF(N16="×","-","")</f>
        <v>-</v>
      </c>
      <c r="O17" s="18" t="str">
        <f aca="false">IF(O16="×","-","")</f>
        <v>-</v>
      </c>
      <c r="P17" s="18" t="str">
        <f aca="false">IF(P16="×","-","")</f>
        <v>-</v>
      </c>
      <c r="Q17" s="18" t="str">
        <f aca="false">IF(Q16="×","-","")</f>
        <v>-</v>
      </c>
      <c r="R17" s="18" t="str">
        <f aca="false">IF(R16="×","-","")</f>
        <v>-</v>
      </c>
      <c r="S17" s="18" t="str">
        <f aca="false">IF(S16="×","-","")</f>
        <v>-</v>
      </c>
      <c r="T17" s="18" t="str">
        <f aca="false">IF(T16="×","-","")</f>
        <v>-</v>
      </c>
      <c r="U17" s="18" t="str">
        <f aca="false">IF(U16="×","-","")</f>
        <v>-</v>
      </c>
      <c r="V17" s="18" t="str">
        <f aca="false">IF(V16="×","-","")</f>
        <v>-</v>
      </c>
      <c r="W17" s="18" t="str">
        <f aca="false">IF(W16="×","-","")</f>
        <v>-</v>
      </c>
      <c r="X17" s="18" t="str">
        <f aca="false">IF(X16="×","-","")</f>
        <v>-</v>
      </c>
      <c r="Y17" s="18" t="str">
        <f aca="false">IF(Y16="×","-","")</f>
        <v>-</v>
      </c>
      <c r="Z17" s="18" t="str">
        <f aca="false">IF(Z16="×","-","")</f>
        <v>-</v>
      </c>
      <c r="AA17" s="18" t="str">
        <f aca="false">IF(AA16="×","-","")</f>
        <v>-</v>
      </c>
      <c r="AB17" s="18" t="str">
        <f aca="false">IF(AB16="×","-","")</f>
        <v>-</v>
      </c>
      <c r="AC17" s="18" t="str">
        <f aca="false">IF(AC16="×","-","")</f>
        <v>-</v>
      </c>
      <c r="AD17" s="18" t="str">
        <f aca="false">IF(AD16="×","-","")</f>
        <v>-</v>
      </c>
      <c r="AE17" s="18" t="str">
        <f aca="false">IF(AE16="×","-","")</f>
        <v>-</v>
      </c>
      <c r="AF17" s="35" t="str">
        <f aca="false">IF(AF16="×","-","")</f>
        <v>-</v>
      </c>
      <c r="AH17" s="45" t="s">
        <v>14</v>
      </c>
      <c r="AI17" s="46" t="str">
        <f aca="false">IFERROR(ROUND(AI16/AI13*100,1),"-")</f>
        <v>-</v>
      </c>
    </row>
    <row r="18" customFormat="false" ht="20.25" hidden="false" customHeight="false" outlineLevel="0" collapsed="false">
      <c r="A18" s="47" t="s">
        <v>21</v>
      </c>
      <c r="B18" s="49" t="str">
        <f aca="false">IF(COUNTIF(B16:H16,"×")=7,"-",IF(COUNTIF(B17:H17,"休")&gt;=COUNTIF(B16:H16,"休"),"OK","NG"))</f>
        <v>-</v>
      </c>
      <c r="C18" s="49"/>
      <c r="D18" s="49"/>
      <c r="E18" s="49"/>
      <c r="F18" s="49"/>
      <c r="G18" s="49"/>
      <c r="H18" s="49"/>
      <c r="I18" s="49" t="str">
        <f aca="false">IF(COUNTIF(I16:O16,"×")=7,"-",IF(COUNTIF(I17:O17,"休")&gt;=COUNTIF(I16:O16,"休"),"OK","NG"))</f>
        <v>-</v>
      </c>
      <c r="J18" s="49"/>
      <c r="K18" s="49"/>
      <c r="L18" s="49"/>
      <c r="M18" s="49"/>
      <c r="N18" s="49"/>
      <c r="O18" s="49"/>
      <c r="P18" s="49" t="str">
        <f aca="false">IF(COUNTIF(P16:V16,"×")=7,"-",IF(COUNTIF(P17:V17,"休")&gt;=COUNTIF(P16:V16,"休"),"OK","NG"))</f>
        <v>-</v>
      </c>
      <c r="Q18" s="49"/>
      <c r="R18" s="49"/>
      <c r="S18" s="49"/>
      <c r="T18" s="49"/>
      <c r="U18" s="49"/>
      <c r="V18" s="49"/>
      <c r="W18" s="49" t="str">
        <f aca="false">IF(COUNTIF(W16:AC16,"×")=7,"-",IF(COUNTIF(W17:AC17,"休")&gt;=COUNTIF(W16:AC16,"休"),"OK","NG"))</f>
        <v>-</v>
      </c>
      <c r="X18" s="49"/>
      <c r="Y18" s="49"/>
      <c r="Z18" s="49"/>
      <c r="AA18" s="49"/>
      <c r="AB18" s="49"/>
      <c r="AC18" s="49"/>
      <c r="AD18" s="50" t="str">
        <f aca="false">IF(COUNTIF(AD16:AF16,"×")+COUNTIF(B23:E23,"×")=7,"-",IF((COUNTIF(AD17:AF17,"休")+COUNTIF(B24:E24,"休"))&gt;=(COUNTIF(AD16:AF16,"休")+COUNTIF(B23:E23,"休")),"OK","NG"))</f>
        <v>-</v>
      </c>
      <c r="AE18" s="50"/>
      <c r="AF18" s="50"/>
      <c r="AH18" s="52" t="s">
        <v>22</v>
      </c>
      <c r="AI18" s="53" t="str">
        <f aca="false">IFERROR(IF(AI13=0,"-",IF(AI15&gt;=28.5,IF(AI17&gt;=28.5,"OK","NG"),IF(AI17&gt;=AI15,"OK","NG"))),"-")</f>
        <v>-</v>
      </c>
    </row>
    <row r="19" customFormat="false" ht="19.5" hidden="false" customHeight="false" outlineLevel="0" collapsed="false">
      <c r="A19" s="24"/>
      <c r="B19" s="25" t="n">
        <f aca="false">DATE($A$4,$A20,B20)</f>
        <v>46539</v>
      </c>
      <c r="C19" s="25" t="n">
        <f aca="false">DATE($A$4,$A20,C20)</f>
        <v>46540</v>
      </c>
      <c r="D19" s="25" t="n">
        <f aca="false">DATE($A$4,$A20,D20)</f>
        <v>46541</v>
      </c>
      <c r="E19" s="25" t="n">
        <f aca="false">DATE($A$4,$A20,E20)</f>
        <v>46542</v>
      </c>
      <c r="F19" s="25" t="n">
        <f aca="false">DATE($A$4,$A20,F20)</f>
        <v>46543</v>
      </c>
      <c r="G19" s="25" t="n">
        <f aca="false">DATE($A$4,$A20,G20)</f>
        <v>46544</v>
      </c>
      <c r="H19" s="25" t="n">
        <f aca="false">DATE($A$4,$A20,H20)</f>
        <v>46545</v>
      </c>
      <c r="I19" s="25" t="n">
        <f aca="false">DATE($A$4,$A20,I20)</f>
        <v>46546</v>
      </c>
      <c r="J19" s="25" t="n">
        <f aca="false">DATE($A$4,$A20,J20)</f>
        <v>46547</v>
      </c>
      <c r="K19" s="25" t="n">
        <f aca="false">DATE($A$4,$A20,K20)</f>
        <v>46548</v>
      </c>
      <c r="L19" s="25" t="n">
        <f aca="false">DATE($A$4,$A20,L20)</f>
        <v>46549</v>
      </c>
      <c r="M19" s="25" t="n">
        <f aca="false">DATE($A$4,$A20,M20)</f>
        <v>46550</v>
      </c>
      <c r="N19" s="25" t="n">
        <f aca="false">DATE($A$4,$A20,N20)</f>
        <v>46551</v>
      </c>
      <c r="O19" s="25" t="n">
        <f aca="false">DATE($A$4,$A20,O20)</f>
        <v>46552</v>
      </c>
      <c r="P19" s="25" t="n">
        <f aca="false">DATE($A$4,$A20,P20)</f>
        <v>46553</v>
      </c>
      <c r="Q19" s="25" t="n">
        <f aca="false">DATE($A$4,$A20,Q20)</f>
        <v>46554</v>
      </c>
      <c r="R19" s="25" t="n">
        <f aca="false">DATE($A$4,$A20,R20)</f>
        <v>46555</v>
      </c>
      <c r="S19" s="25" t="n">
        <f aca="false">DATE($A$4,$A20,S20)</f>
        <v>46556</v>
      </c>
      <c r="T19" s="25" t="n">
        <f aca="false">DATE($A$4,$A20,T20)</f>
        <v>46557</v>
      </c>
      <c r="U19" s="25" t="n">
        <f aca="false">DATE($A$4,$A20,U20)</f>
        <v>46558</v>
      </c>
      <c r="V19" s="25" t="n">
        <f aca="false">DATE($A$4,$A20,V20)</f>
        <v>46559</v>
      </c>
      <c r="W19" s="25" t="n">
        <f aca="false">DATE($A$4,$A20,W20)</f>
        <v>46560</v>
      </c>
      <c r="X19" s="25" t="n">
        <f aca="false">DATE($A$4,$A20,X20)</f>
        <v>46561</v>
      </c>
      <c r="Y19" s="25" t="n">
        <f aca="false">DATE($A$4,$A20,Y20)</f>
        <v>46562</v>
      </c>
      <c r="Z19" s="25" t="n">
        <f aca="false">DATE($A$4,$A20,Z20)</f>
        <v>46563</v>
      </c>
      <c r="AA19" s="25" t="n">
        <f aca="false">DATE($A$4,$A20,AA20)</f>
        <v>46564</v>
      </c>
      <c r="AB19" s="25" t="n">
        <f aca="false">DATE($A$4,$A20,AB20)</f>
        <v>46565</v>
      </c>
      <c r="AC19" s="25" t="n">
        <f aca="false">DATE($A$4,$A20,AC20)</f>
        <v>46566</v>
      </c>
      <c r="AD19" s="25" t="n">
        <f aca="false">DATE($A$4,$A20,AD20)</f>
        <v>46567</v>
      </c>
      <c r="AE19" s="25" t="n">
        <f aca="false">DATE($A$4,$A20,AE20)</f>
        <v>46568</v>
      </c>
      <c r="AF19" s="25"/>
    </row>
    <row r="20" customFormat="false" ht="18.75" hidden="false" customHeight="false" outlineLevel="0" collapsed="false">
      <c r="A20" s="26" t="n">
        <v>6</v>
      </c>
      <c r="B20" s="27" t="n">
        <v>1</v>
      </c>
      <c r="C20" s="28" t="n">
        <v>2</v>
      </c>
      <c r="D20" s="28" t="n">
        <v>3</v>
      </c>
      <c r="E20" s="28" t="n">
        <v>4</v>
      </c>
      <c r="F20" s="28" t="n">
        <v>5</v>
      </c>
      <c r="G20" s="28" t="n">
        <v>6</v>
      </c>
      <c r="H20" s="28" t="n">
        <v>7</v>
      </c>
      <c r="I20" s="28" t="n">
        <v>8</v>
      </c>
      <c r="J20" s="28" t="n">
        <v>9</v>
      </c>
      <c r="K20" s="28" t="n">
        <v>10</v>
      </c>
      <c r="L20" s="28" t="n">
        <v>11</v>
      </c>
      <c r="M20" s="28" t="n">
        <v>12</v>
      </c>
      <c r="N20" s="28" t="n">
        <v>13</v>
      </c>
      <c r="O20" s="28" t="n">
        <v>14</v>
      </c>
      <c r="P20" s="28" t="n">
        <v>15</v>
      </c>
      <c r="Q20" s="28" t="n">
        <v>16</v>
      </c>
      <c r="R20" s="28" t="n">
        <v>17</v>
      </c>
      <c r="S20" s="28" t="n">
        <v>18</v>
      </c>
      <c r="T20" s="28" t="n">
        <v>19</v>
      </c>
      <c r="U20" s="28" t="n">
        <v>20</v>
      </c>
      <c r="V20" s="28" t="n">
        <v>21</v>
      </c>
      <c r="W20" s="28" t="n">
        <v>22</v>
      </c>
      <c r="X20" s="28" t="n">
        <v>23</v>
      </c>
      <c r="Y20" s="28" t="n">
        <v>24</v>
      </c>
      <c r="Z20" s="28" t="n">
        <v>25</v>
      </c>
      <c r="AA20" s="28" t="n">
        <v>26</v>
      </c>
      <c r="AB20" s="28" t="n">
        <v>27</v>
      </c>
      <c r="AC20" s="28" t="n">
        <v>28</v>
      </c>
      <c r="AD20" s="28" t="n">
        <v>29</v>
      </c>
      <c r="AE20" s="29" t="n">
        <v>30</v>
      </c>
      <c r="AH20" s="30" t="s">
        <v>11</v>
      </c>
      <c r="AI20" s="31" t="n">
        <f aca="false">COUNTIF(B23:AE23,"○")+AI21</f>
        <v>0</v>
      </c>
    </row>
    <row r="21" customFormat="false" ht="18.75" hidden="false" customHeight="false" outlineLevel="0" collapsed="false">
      <c r="A21" s="26"/>
      <c r="B21" s="32" t="str">
        <f aca="false">TEXT(B19,"aaa")</f>
        <v>火</v>
      </c>
      <c r="C21" s="20" t="str">
        <f aca="false">TEXT(C19,"aaa")</f>
        <v>水</v>
      </c>
      <c r="D21" s="20" t="str">
        <f aca="false">TEXT(D19,"aaa")</f>
        <v>木</v>
      </c>
      <c r="E21" s="20" t="str">
        <f aca="false">TEXT(E19,"aaa")</f>
        <v>金</v>
      </c>
      <c r="F21" s="20" t="str">
        <f aca="false">TEXT(F19,"aaa")</f>
        <v>土</v>
      </c>
      <c r="G21" s="20" t="str">
        <f aca="false">TEXT(G19,"aaa")</f>
        <v>日</v>
      </c>
      <c r="H21" s="20" t="str">
        <f aca="false">TEXT(H19,"aaa")</f>
        <v>月</v>
      </c>
      <c r="I21" s="20" t="str">
        <f aca="false">TEXT(I19,"aaa")</f>
        <v>火</v>
      </c>
      <c r="J21" s="20" t="str">
        <f aca="false">TEXT(J19,"aaa")</f>
        <v>水</v>
      </c>
      <c r="K21" s="20" t="str">
        <f aca="false">TEXT(K19,"aaa")</f>
        <v>木</v>
      </c>
      <c r="L21" s="20" t="str">
        <f aca="false">TEXT(L19,"aaa")</f>
        <v>金</v>
      </c>
      <c r="M21" s="20" t="str">
        <f aca="false">TEXT(M19,"aaa")</f>
        <v>土</v>
      </c>
      <c r="N21" s="20" t="str">
        <f aca="false">TEXT(N19,"aaa")</f>
        <v>日</v>
      </c>
      <c r="O21" s="20" t="str">
        <f aca="false">TEXT(O19,"aaa")</f>
        <v>月</v>
      </c>
      <c r="P21" s="20" t="str">
        <f aca="false">TEXT(P19,"aaa")</f>
        <v>火</v>
      </c>
      <c r="Q21" s="20" t="str">
        <f aca="false">TEXT(Q19,"aaa")</f>
        <v>水</v>
      </c>
      <c r="R21" s="20" t="str">
        <f aca="false">TEXT(R19,"aaa")</f>
        <v>木</v>
      </c>
      <c r="S21" s="20" t="str">
        <f aca="false">TEXT(S19,"aaa")</f>
        <v>金</v>
      </c>
      <c r="T21" s="20" t="str">
        <f aca="false">TEXT(T19,"aaa")</f>
        <v>土</v>
      </c>
      <c r="U21" s="20" t="str">
        <f aca="false">TEXT(U19,"aaa")</f>
        <v>日</v>
      </c>
      <c r="V21" s="20" t="str">
        <f aca="false">TEXT(V19,"aaa")</f>
        <v>月</v>
      </c>
      <c r="W21" s="20" t="str">
        <f aca="false">TEXT(W19,"aaa")</f>
        <v>火</v>
      </c>
      <c r="X21" s="20" t="str">
        <f aca="false">TEXT(X19,"aaa")</f>
        <v>水</v>
      </c>
      <c r="Y21" s="20" t="str">
        <f aca="false">TEXT(Y19,"aaa")</f>
        <v>木</v>
      </c>
      <c r="Z21" s="20" t="str">
        <f aca="false">TEXT(Z19,"aaa")</f>
        <v>金</v>
      </c>
      <c r="AA21" s="20" t="str">
        <f aca="false">TEXT(AA19,"aaa")</f>
        <v>土</v>
      </c>
      <c r="AB21" s="20" t="str">
        <f aca="false">TEXT(AB19,"aaa")</f>
        <v>日</v>
      </c>
      <c r="AC21" s="20" t="str">
        <f aca="false">TEXT(AC19,"aaa")</f>
        <v>月</v>
      </c>
      <c r="AD21" s="20" t="str">
        <f aca="false">TEXT(AD19,"aaa")</f>
        <v>火</v>
      </c>
      <c r="AE21" s="33" t="str">
        <f aca="false">TEXT(AE19,"aaa")</f>
        <v>水</v>
      </c>
      <c r="AF21" s="19"/>
      <c r="AH21" s="34" t="s">
        <v>17</v>
      </c>
      <c r="AI21" s="35" t="n">
        <f aca="false">COUNTIF(B23:AE23,"休")</f>
        <v>0</v>
      </c>
    </row>
    <row r="22" customFormat="false" ht="19.5" hidden="false" customHeight="false" outlineLevel="0" collapsed="false">
      <c r="A22" s="26"/>
      <c r="B22" s="36" t="str">
        <f aca="false">IF(COUNTIF(syukujitsu!$A$23:$A$71,2027年度!B19)&gt;0,"祝日","-")</f>
        <v>-</v>
      </c>
      <c r="C22" s="37" t="str">
        <f aca="false">IF(COUNTIF(syukujitsu!$A$23:$A$71,2027年度!C19)&gt;0,"祝日","-")</f>
        <v>-</v>
      </c>
      <c r="D22" s="37" t="str">
        <f aca="false">IF(COUNTIF(syukujitsu!$A$23:$A$71,2027年度!D19)&gt;0,"祝日","-")</f>
        <v>-</v>
      </c>
      <c r="E22" s="37" t="str">
        <f aca="false">IF(COUNTIF(syukujitsu!$A$23:$A$71,2027年度!E19)&gt;0,"祝日","-")</f>
        <v>-</v>
      </c>
      <c r="F22" s="37" t="str">
        <f aca="false">IF(COUNTIF(syukujitsu!$A$23:$A$71,2027年度!F19)&gt;0,"祝日","-")</f>
        <v>-</v>
      </c>
      <c r="G22" s="37" t="str">
        <f aca="false">IF(COUNTIF(syukujitsu!$A$23:$A$71,2027年度!G19)&gt;0,"祝日","-")</f>
        <v>-</v>
      </c>
      <c r="H22" s="37" t="str">
        <f aca="false">IF(COUNTIF(syukujitsu!$A$23:$A$71,2027年度!H19)&gt;0,"祝日","-")</f>
        <v>-</v>
      </c>
      <c r="I22" s="37" t="str">
        <f aca="false">IF(COUNTIF(syukujitsu!$A$23:$A$71,2027年度!I19)&gt;0,"祝日","-")</f>
        <v>-</v>
      </c>
      <c r="J22" s="37" t="str">
        <f aca="false">IF(COUNTIF(syukujitsu!$A$23:$A$71,2027年度!J19)&gt;0,"祝日","-")</f>
        <v>-</v>
      </c>
      <c r="K22" s="37" t="str">
        <f aca="false">IF(COUNTIF(syukujitsu!$A$23:$A$71,2027年度!K19)&gt;0,"祝日","-")</f>
        <v>-</v>
      </c>
      <c r="L22" s="37" t="str">
        <f aca="false">IF(COUNTIF(syukujitsu!$A$23:$A$71,2027年度!L19)&gt;0,"祝日","-")</f>
        <v>-</v>
      </c>
      <c r="M22" s="37" t="str">
        <f aca="false">IF(COUNTIF(syukujitsu!$A$23:$A$71,2027年度!M19)&gt;0,"祝日","-")</f>
        <v>-</v>
      </c>
      <c r="N22" s="37" t="str">
        <f aca="false">IF(COUNTIF(syukujitsu!$A$23:$A$71,2027年度!N19)&gt;0,"祝日","-")</f>
        <v>-</v>
      </c>
      <c r="O22" s="37" t="str">
        <f aca="false">IF(COUNTIF(syukujitsu!$A$23:$A$71,2027年度!O19)&gt;0,"祝日","-")</f>
        <v>-</v>
      </c>
      <c r="P22" s="37" t="str">
        <f aca="false">IF(COUNTIF(syukujitsu!$A$23:$A$71,2027年度!P19)&gt;0,"祝日","-")</f>
        <v>-</v>
      </c>
      <c r="Q22" s="37" t="str">
        <f aca="false">IF(COUNTIF(syukujitsu!$A$23:$A$71,2027年度!Q19)&gt;0,"祝日","-")</f>
        <v>-</v>
      </c>
      <c r="R22" s="37" t="str">
        <f aca="false">IF(COUNTIF(syukujitsu!$A$23:$A$71,2027年度!R19)&gt;0,"祝日","-")</f>
        <v>-</v>
      </c>
      <c r="S22" s="37" t="str">
        <f aca="false">IF(COUNTIF(syukujitsu!$A$23:$A$71,2027年度!S19)&gt;0,"祝日","-")</f>
        <v>-</v>
      </c>
      <c r="T22" s="37" t="str">
        <f aca="false">IF(COUNTIF(syukujitsu!$A$23:$A$71,2027年度!T19)&gt;0,"祝日","-")</f>
        <v>-</v>
      </c>
      <c r="U22" s="37" t="str">
        <f aca="false">IF(COUNTIF(syukujitsu!$A$23:$A$71,2027年度!U19)&gt;0,"祝日","-")</f>
        <v>-</v>
      </c>
      <c r="V22" s="37" t="str">
        <f aca="false">IF(COUNTIF(syukujitsu!$A$23:$A$71,2027年度!V19)&gt;0,"祝日","-")</f>
        <v>-</v>
      </c>
      <c r="W22" s="37" t="str">
        <f aca="false">IF(COUNTIF(syukujitsu!$A$23:$A$71,2027年度!W19)&gt;0,"祝日","-")</f>
        <v>-</v>
      </c>
      <c r="X22" s="37" t="str">
        <f aca="false">IF(COUNTIF(syukujitsu!$A$23:$A$71,2027年度!X19)&gt;0,"祝日","-")</f>
        <v>-</v>
      </c>
      <c r="Y22" s="37" t="str">
        <f aca="false">IF(COUNTIF(syukujitsu!$A$23:$A$71,2027年度!Y19)&gt;0,"祝日","-")</f>
        <v>-</v>
      </c>
      <c r="Z22" s="37" t="str">
        <f aca="false">IF(COUNTIF(syukujitsu!$A$23:$A$71,2027年度!Z19)&gt;0,"祝日","-")</f>
        <v>-</v>
      </c>
      <c r="AA22" s="37" t="str">
        <f aca="false">IF(COUNTIF(syukujitsu!$A$23:$A$71,2027年度!AA19)&gt;0,"祝日","-")</f>
        <v>-</v>
      </c>
      <c r="AB22" s="37" t="str">
        <f aca="false">IF(COUNTIF(syukujitsu!$A$23:$A$71,2027年度!AB19)&gt;0,"祝日","-")</f>
        <v>-</v>
      </c>
      <c r="AC22" s="37" t="str">
        <f aca="false">IF(COUNTIF(syukujitsu!$A$23:$A$71,2027年度!AC19)&gt;0,"祝日","-")</f>
        <v>-</v>
      </c>
      <c r="AD22" s="37" t="str">
        <f aca="false">IF(COUNTIF(syukujitsu!$A$23:$A$71,2027年度!AD19)&gt;0,"祝日","-")</f>
        <v>-</v>
      </c>
      <c r="AE22" s="38" t="str">
        <f aca="false">IF(COUNTIF(syukujitsu!$A$23:$A$71,2027年度!AE19)&gt;0,"祝日","-")</f>
        <v>-</v>
      </c>
      <c r="AF22" s="19"/>
      <c r="AH22" s="34" t="s">
        <v>18</v>
      </c>
      <c r="AI22" s="39" t="str">
        <f aca="false">IFERROR(ROUND(AI21/AI20*100,1),"-")</f>
        <v>-</v>
      </c>
    </row>
    <row r="23" customFormat="false" ht="19.5" hidden="false" customHeight="false" outlineLevel="0" collapsed="false">
      <c r="A23" s="40" t="s">
        <v>11</v>
      </c>
      <c r="B23" s="41" t="str">
        <f aca="false">IF(B19&lt;$B$2,"×",IF(B19&gt;$H$2,"×",IF(B21="土","休",IF(B21="日","休","○"))))</f>
        <v>×</v>
      </c>
      <c r="C23" s="41" t="str">
        <f aca="false">IF(C19&lt;$B$2,"×",IF(C19&gt;$H$2,"×",IF(C21="土","休",IF(C21="日","休","○"))))</f>
        <v>×</v>
      </c>
      <c r="D23" s="41" t="str">
        <f aca="false">IF(D19&lt;$B$2,"×",IF(D19&gt;$H$2,"×",IF(D21="土","休",IF(D21="日","休","○"))))</f>
        <v>×</v>
      </c>
      <c r="E23" s="41" t="str">
        <f aca="false">IF(E19&lt;$B$2,"×",IF(E19&gt;$H$2,"×",IF(E21="土","休",IF(E21="日","休","○"))))</f>
        <v>×</v>
      </c>
      <c r="F23" s="41" t="str">
        <f aca="false">IF(F19&lt;$B$2,"×",IF(F19&gt;$H$2,"×",IF(F21="土","休",IF(F21="日","休","○"))))</f>
        <v>×</v>
      </c>
      <c r="G23" s="41" t="str">
        <f aca="false">IF(G19&lt;$B$2,"×",IF(G19&gt;$H$2,"×",IF(G21="土","休",IF(G21="日","休","○"))))</f>
        <v>×</v>
      </c>
      <c r="H23" s="41" t="str">
        <f aca="false">IF(H19&lt;$B$2,"×",IF(H19&gt;$H$2,"×",IF(H21="土","休",IF(H21="日","休","○"))))</f>
        <v>×</v>
      </c>
      <c r="I23" s="41" t="str">
        <f aca="false">IF(I19&lt;$B$2,"×",IF(I19&gt;$H$2,"×",IF(I21="土","休",IF(I21="日","休","○"))))</f>
        <v>×</v>
      </c>
      <c r="J23" s="41" t="str">
        <f aca="false">IF(J19&lt;$B$2,"×",IF(J19&gt;$H$2,"×",IF(J21="土","休",IF(J21="日","休","○"))))</f>
        <v>×</v>
      </c>
      <c r="K23" s="41" t="str">
        <f aca="false">IF(K19&lt;$B$2,"×",IF(K19&gt;$H$2,"×",IF(K21="土","休",IF(K21="日","休","○"))))</f>
        <v>×</v>
      </c>
      <c r="L23" s="41" t="str">
        <f aca="false">IF(L19&lt;$B$2,"×",IF(L19&gt;$H$2,"×",IF(L21="土","休",IF(L21="日","休","○"))))</f>
        <v>×</v>
      </c>
      <c r="M23" s="41" t="str">
        <f aca="false">IF(M19&lt;$B$2,"×",IF(M19&gt;$H$2,"×",IF(M21="土","休",IF(M21="日","休","○"))))</f>
        <v>×</v>
      </c>
      <c r="N23" s="41" t="str">
        <f aca="false">IF(N19&lt;$B$2,"×",IF(N19&gt;$H$2,"×",IF(N21="土","休",IF(N21="日","休","○"))))</f>
        <v>×</v>
      </c>
      <c r="O23" s="41" t="str">
        <f aca="false">IF(O19&lt;$B$2,"×",IF(O19&gt;$H$2,"×",IF(O21="土","休",IF(O21="日","休","○"))))</f>
        <v>×</v>
      </c>
      <c r="P23" s="41" t="str">
        <f aca="false">IF(P19&lt;$B$2,"×",IF(P19&gt;$H$2,"×",IF(P21="土","休",IF(P21="日","休","○"))))</f>
        <v>×</v>
      </c>
      <c r="Q23" s="41" t="str">
        <f aca="false">IF(Q19&lt;$B$2,"×",IF(Q19&gt;$H$2,"×",IF(Q21="土","休",IF(Q21="日","休","○"))))</f>
        <v>×</v>
      </c>
      <c r="R23" s="41" t="str">
        <f aca="false">IF(R19&lt;$B$2,"×",IF(R19&gt;$H$2,"×",IF(R21="土","休",IF(R21="日","休","○"))))</f>
        <v>×</v>
      </c>
      <c r="S23" s="41" t="str">
        <f aca="false">IF(S19&lt;$B$2,"×",IF(S19&gt;$H$2,"×",IF(S21="土","休",IF(S21="日","休","○"))))</f>
        <v>×</v>
      </c>
      <c r="T23" s="41" t="str">
        <f aca="false">IF(T19&lt;$B$2,"×",IF(T19&gt;$H$2,"×",IF(T21="土","休",IF(T21="日","休","○"))))</f>
        <v>×</v>
      </c>
      <c r="U23" s="41" t="str">
        <f aca="false">IF(U19&lt;$B$2,"×",IF(U19&gt;$H$2,"×",IF(U21="土","休",IF(U21="日","休","○"))))</f>
        <v>×</v>
      </c>
      <c r="V23" s="41" t="str">
        <f aca="false">IF(V19&lt;$B$2,"×",IF(V19&gt;$H$2,"×",IF(V21="土","休",IF(V21="日","休","○"))))</f>
        <v>×</v>
      </c>
      <c r="W23" s="41" t="str">
        <f aca="false">IF(W19&lt;$B$2,"×",IF(W19&gt;$H$2,"×",IF(W21="土","休",IF(W21="日","休","○"))))</f>
        <v>×</v>
      </c>
      <c r="X23" s="41" t="str">
        <f aca="false">IF(X19&lt;$B$2,"×",IF(X19&gt;$H$2,"×",IF(X21="土","休",IF(X21="日","休","○"))))</f>
        <v>×</v>
      </c>
      <c r="Y23" s="41" t="str">
        <f aca="false">IF(Y19&lt;$B$2,"×",IF(Y19&gt;$H$2,"×",IF(Y21="土","休",IF(Y21="日","休","○"))))</f>
        <v>×</v>
      </c>
      <c r="Z23" s="41" t="str">
        <f aca="false">IF(Z19&lt;$B$2,"×",IF(Z19&gt;$H$2,"×",IF(Z21="土","休",IF(Z21="日","休","○"))))</f>
        <v>×</v>
      </c>
      <c r="AA23" s="41" t="str">
        <f aca="false">IF(AA19&lt;$B$2,"×",IF(AA19&gt;$H$2,"×",IF(AA21="土","休",IF(AA21="日","休","○"))))</f>
        <v>×</v>
      </c>
      <c r="AB23" s="41" t="str">
        <f aca="false">IF(AB19&lt;$B$2,"×",IF(AB19&gt;$H$2,"×",IF(AB21="土","休",IF(AB21="日","休","○"))))</f>
        <v>×</v>
      </c>
      <c r="AC23" s="41" t="str">
        <f aca="false">IF(AC19&lt;$B$2,"×",IF(AC19&gt;$H$2,"×",IF(AC21="土","休",IF(AC21="日","休","○"))))</f>
        <v>×</v>
      </c>
      <c r="AD23" s="41" t="str">
        <f aca="false">IF(AD19&lt;$B$2,"×",IF(AD19&gt;$H$2,"×",IF(AD21="土","休",IF(AD21="日","休","○"))))</f>
        <v>×</v>
      </c>
      <c r="AE23" s="57" t="str">
        <f aca="false">IF(AE19&lt;$B$2,"×",IF(AE19&gt;$H$2,"×",IF(AE21="土","休",IF(AE21="日","休","○"))))</f>
        <v>×</v>
      </c>
      <c r="AH23" s="34" t="s">
        <v>19</v>
      </c>
      <c r="AI23" s="35" t="n">
        <f aca="false">COUNTIF(B24:AE24,"休")</f>
        <v>0</v>
      </c>
    </row>
    <row r="24" customFormat="false" ht="19.5" hidden="false" customHeight="false" outlineLevel="0" collapsed="false">
      <c r="A24" s="44" t="s">
        <v>20</v>
      </c>
      <c r="B24" s="58" t="str">
        <f aca="false">IF(B23="×","-","")</f>
        <v>-</v>
      </c>
      <c r="C24" s="18" t="str">
        <f aca="false">IF(C23="×","-","")</f>
        <v>-</v>
      </c>
      <c r="D24" s="18" t="str">
        <f aca="false">IF(D23="×","-","")</f>
        <v>-</v>
      </c>
      <c r="E24" s="18" t="str">
        <f aca="false">IF(E23="×","-","")</f>
        <v>-</v>
      </c>
      <c r="F24" s="18" t="str">
        <f aca="false">IF(F23="×","-","")</f>
        <v>-</v>
      </c>
      <c r="G24" s="18" t="str">
        <f aca="false">IF(G23="×","-","")</f>
        <v>-</v>
      </c>
      <c r="H24" s="18" t="str">
        <f aca="false">IF(H23="×","-","")</f>
        <v>-</v>
      </c>
      <c r="I24" s="18" t="str">
        <f aca="false">IF(I23="×","-","")</f>
        <v>-</v>
      </c>
      <c r="J24" s="18" t="str">
        <f aca="false">IF(J23="×","-","")</f>
        <v>-</v>
      </c>
      <c r="K24" s="18" t="str">
        <f aca="false">IF(K23="×","-","")</f>
        <v>-</v>
      </c>
      <c r="L24" s="18" t="str">
        <f aca="false">IF(L23="×","-","")</f>
        <v>-</v>
      </c>
      <c r="M24" s="18" t="str">
        <f aca="false">IF(M23="×","-","")</f>
        <v>-</v>
      </c>
      <c r="N24" s="18" t="str">
        <f aca="false">IF(N23="×","-","")</f>
        <v>-</v>
      </c>
      <c r="O24" s="18" t="str">
        <f aca="false">IF(O23="×","-","")</f>
        <v>-</v>
      </c>
      <c r="P24" s="18" t="str">
        <f aca="false">IF(P23="×","-","")</f>
        <v>-</v>
      </c>
      <c r="Q24" s="18" t="str">
        <f aca="false">IF(Q23="×","-","")</f>
        <v>-</v>
      </c>
      <c r="R24" s="18" t="str">
        <f aca="false">IF(R23="×","-","")</f>
        <v>-</v>
      </c>
      <c r="S24" s="18" t="str">
        <f aca="false">IF(S23="×","-","")</f>
        <v>-</v>
      </c>
      <c r="T24" s="18" t="str">
        <f aca="false">IF(T23="×","-","")</f>
        <v>-</v>
      </c>
      <c r="U24" s="18" t="str">
        <f aca="false">IF(U23="×","-","")</f>
        <v>-</v>
      </c>
      <c r="V24" s="18" t="str">
        <f aca="false">IF(V23="×","-","")</f>
        <v>-</v>
      </c>
      <c r="W24" s="18" t="str">
        <f aca="false">IF(W23="×","-","")</f>
        <v>-</v>
      </c>
      <c r="X24" s="18" t="str">
        <f aca="false">IF(X23="×","-","")</f>
        <v>-</v>
      </c>
      <c r="Y24" s="18" t="str">
        <f aca="false">IF(Y23="×","-","")</f>
        <v>-</v>
      </c>
      <c r="Z24" s="18" t="str">
        <f aca="false">IF(Z23="×","-","")</f>
        <v>-</v>
      </c>
      <c r="AA24" s="18" t="str">
        <f aca="false">IF(AA23="×","-","")</f>
        <v>-</v>
      </c>
      <c r="AB24" s="18" t="str">
        <f aca="false">IF(AB23="×","-","")</f>
        <v>-</v>
      </c>
      <c r="AC24" s="18" t="str">
        <f aca="false">IF(AC23="×","-","")</f>
        <v>-</v>
      </c>
      <c r="AD24" s="18" t="str">
        <f aca="false">IF(AD23="×","-","")</f>
        <v>-</v>
      </c>
      <c r="AE24" s="35" t="str">
        <f aca="false">IF(AE23="×","-","")</f>
        <v>-</v>
      </c>
      <c r="AH24" s="45" t="s">
        <v>14</v>
      </c>
      <c r="AI24" s="46" t="str">
        <f aca="false">IFERROR(ROUND(AI23/AI20*100,1),"-")</f>
        <v>-</v>
      </c>
    </row>
    <row r="25" customFormat="false" ht="20.25" hidden="false" customHeight="false" outlineLevel="0" collapsed="false">
      <c r="A25" s="47" t="s">
        <v>21</v>
      </c>
      <c r="B25" s="60" t="str">
        <f aca="false">+AD18</f>
        <v>-</v>
      </c>
      <c r="C25" s="60"/>
      <c r="D25" s="60"/>
      <c r="E25" s="60"/>
      <c r="F25" s="49" t="str">
        <f aca="false">IF(COUNTIF(F23:L23,"×")=7,"-",IF(COUNTIF(F24:L24,"休")&gt;=COUNTIF(F23:L23,"休"),"OK","NG"))</f>
        <v>-</v>
      </c>
      <c r="G25" s="49"/>
      <c r="H25" s="49"/>
      <c r="I25" s="49"/>
      <c r="J25" s="49"/>
      <c r="K25" s="49"/>
      <c r="L25" s="49"/>
      <c r="M25" s="49" t="str">
        <f aca="false">IF(COUNTIF(M23:S23,"×")=7,"-",IF(COUNTIF(M24:S24,"休")&gt;=COUNTIF(M23:S23,"休"),"OK","NG"))</f>
        <v>-</v>
      </c>
      <c r="N25" s="49"/>
      <c r="O25" s="49"/>
      <c r="P25" s="49"/>
      <c r="Q25" s="49"/>
      <c r="R25" s="49"/>
      <c r="S25" s="49"/>
      <c r="T25" s="49" t="str">
        <f aca="false">IF(COUNTIF(T23:Z23,"×")=7,"-",IF(COUNTIF(T24:Z24,"休")&gt;=COUNTIF(T23:Z23,"休"),"OK","NG"))</f>
        <v>-</v>
      </c>
      <c r="U25" s="49"/>
      <c r="V25" s="49"/>
      <c r="W25" s="49"/>
      <c r="X25" s="49"/>
      <c r="Y25" s="49"/>
      <c r="Z25" s="49"/>
      <c r="AA25" s="50" t="str">
        <f aca="false">IF(COUNTIF(AA23:AE23,"×")+COUNTIF(B30:C30,"×")=7,"-",IF((COUNTIF(AA24:AE24,"休")+COUNTIF(B31:C31,"休"))&gt;=(COUNTIF(AA23:AE23,"休")+COUNTIF(B30:C30,"休")),"OK","NG"))</f>
        <v>-</v>
      </c>
      <c r="AB25" s="50"/>
      <c r="AC25" s="50"/>
      <c r="AD25" s="50"/>
      <c r="AE25" s="50"/>
      <c r="AF25" s="51"/>
      <c r="AH25" s="52" t="s">
        <v>22</v>
      </c>
      <c r="AI25" s="53" t="str">
        <f aca="false">IFERROR(IF(AI20=0,"-",IF(AI22&gt;=28.5,IF(AI24&gt;=28.5,"OK","NG"),IF(AI24&gt;=AI22,"OK","NG"))),"-")</f>
        <v>-</v>
      </c>
    </row>
    <row r="26" customFormat="false" ht="19.5" hidden="false" customHeight="false" outlineLevel="0" collapsed="false">
      <c r="A26" s="24"/>
      <c r="B26" s="25" t="n">
        <f aca="false">DATE($A$4,$A27,B27)</f>
        <v>46569</v>
      </c>
      <c r="C26" s="25" t="n">
        <f aca="false">DATE($A$4,$A27,C27)</f>
        <v>46570</v>
      </c>
      <c r="D26" s="25" t="n">
        <f aca="false">DATE($A$4,$A27,D27)</f>
        <v>46571</v>
      </c>
      <c r="E26" s="25" t="n">
        <f aca="false">DATE($A$4,$A27,E27)</f>
        <v>46572</v>
      </c>
      <c r="F26" s="25" t="n">
        <f aca="false">DATE($A$4,$A27,F27)</f>
        <v>46573</v>
      </c>
      <c r="G26" s="25" t="n">
        <f aca="false">DATE($A$4,$A27,G27)</f>
        <v>46574</v>
      </c>
      <c r="H26" s="25" t="n">
        <f aca="false">DATE($A$4,$A27,H27)</f>
        <v>46575</v>
      </c>
      <c r="I26" s="25" t="n">
        <f aca="false">DATE($A$4,$A27,I27)</f>
        <v>46576</v>
      </c>
      <c r="J26" s="25" t="n">
        <f aca="false">DATE($A$4,$A27,J27)</f>
        <v>46577</v>
      </c>
      <c r="K26" s="25" t="n">
        <f aca="false">DATE($A$4,$A27,K27)</f>
        <v>46578</v>
      </c>
      <c r="L26" s="25" t="n">
        <f aca="false">DATE($A$4,$A27,L27)</f>
        <v>46579</v>
      </c>
      <c r="M26" s="25" t="n">
        <f aca="false">DATE($A$4,$A27,M27)</f>
        <v>46580</v>
      </c>
      <c r="N26" s="25" t="n">
        <f aca="false">DATE($A$4,$A27,N27)</f>
        <v>46581</v>
      </c>
      <c r="O26" s="25" t="n">
        <f aca="false">DATE($A$4,$A27,O27)</f>
        <v>46582</v>
      </c>
      <c r="P26" s="25" t="n">
        <f aca="false">DATE($A$4,$A27,P27)</f>
        <v>46583</v>
      </c>
      <c r="Q26" s="25" t="n">
        <f aca="false">DATE($A$4,$A27,Q27)</f>
        <v>46584</v>
      </c>
      <c r="R26" s="25" t="n">
        <f aca="false">DATE($A$4,$A27,R27)</f>
        <v>46585</v>
      </c>
      <c r="S26" s="25" t="n">
        <f aca="false">DATE($A$4,$A27,S27)</f>
        <v>46586</v>
      </c>
      <c r="T26" s="25" t="n">
        <f aca="false">DATE($A$4,$A27,T27)</f>
        <v>46587</v>
      </c>
      <c r="U26" s="25" t="n">
        <f aca="false">DATE($A$4,$A27,U27)</f>
        <v>46588</v>
      </c>
      <c r="V26" s="25" t="n">
        <f aca="false">DATE($A$4,$A27,V27)</f>
        <v>46589</v>
      </c>
      <c r="W26" s="25" t="n">
        <f aca="false">DATE($A$4,$A27,W27)</f>
        <v>46590</v>
      </c>
      <c r="X26" s="25" t="n">
        <f aca="false">DATE($A$4,$A27,X27)</f>
        <v>46591</v>
      </c>
      <c r="Y26" s="25" t="n">
        <f aca="false">DATE($A$4,$A27,Y27)</f>
        <v>46592</v>
      </c>
      <c r="Z26" s="25" t="n">
        <f aca="false">DATE($A$4,$A27,Z27)</f>
        <v>46593</v>
      </c>
      <c r="AA26" s="25" t="n">
        <f aca="false">DATE($A$4,$A27,AA27)</f>
        <v>46594</v>
      </c>
      <c r="AB26" s="25" t="n">
        <f aca="false">DATE($A$4,$A27,AB27)</f>
        <v>46595</v>
      </c>
      <c r="AC26" s="25" t="n">
        <f aca="false">DATE($A$4,$A27,AC27)</f>
        <v>46596</v>
      </c>
      <c r="AD26" s="25" t="n">
        <f aca="false">DATE($A$4,$A27,AD27)</f>
        <v>46597</v>
      </c>
      <c r="AE26" s="25" t="n">
        <f aca="false">DATE($A$4,$A27,AE27)</f>
        <v>46598</v>
      </c>
      <c r="AF26" s="25" t="n">
        <f aca="false">DATE($A$4,$A27,AF27)</f>
        <v>46599</v>
      </c>
    </row>
    <row r="27" customFormat="false" ht="18.75" hidden="false" customHeight="false" outlineLevel="0" collapsed="false">
      <c r="A27" s="26" t="n">
        <v>7</v>
      </c>
      <c r="B27" s="27" t="n">
        <v>1</v>
      </c>
      <c r="C27" s="28" t="n">
        <v>2</v>
      </c>
      <c r="D27" s="28" t="n">
        <v>3</v>
      </c>
      <c r="E27" s="28" t="n">
        <v>4</v>
      </c>
      <c r="F27" s="28" t="n">
        <v>5</v>
      </c>
      <c r="G27" s="28" t="n">
        <v>6</v>
      </c>
      <c r="H27" s="28" t="n">
        <v>7</v>
      </c>
      <c r="I27" s="28" t="n">
        <v>8</v>
      </c>
      <c r="J27" s="28" t="n">
        <v>9</v>
      </c>
      <c r="K27" s="28" t="n">
        <v>10</v>
      </c>
      <c r="L27" s="28" t="n">
        <v>11</v>
      </c>
      <c r="M27" s="28" t="n">
        <v>12</v>
      </c>
      <c r="N27" s="28" t="n">
        <v>13</v>
      </c>
      <c r="O27" s="28" t="n">
        <v>14</v>
      </c>
      <c r="P27" s="28" t="n">
        <v>15</v>
      </c>
      <c r="Q27" s="28" t="n">
        <v>16</v>
      </c>
      <c r="R27" s="28" t="n">
        <v>17</v>
      </c>
      <c r="S27" s="28" t="n">
        <v>18</v>
      </c>
      <c r="T27" s="28" t="n">
        <v>19</v>
      </c>
      <c r="U27" s="28" t="n">
        <v>20</v>
      </c>
      <c r="V27" s="28" t="n">
        <v>21</v>
      </c>
      <c r="W27" s="28" t="n">
        <v>22</v>
      </c>
      <c r="X27" s="28" t="n">
        <v>23</v>
      </c>
      <c r="Y27" s="28" t="n">
        <v>24</v>
      </c>
      <c r="Z27" s="28" t="n">
        <v>25</v>
      </c>
      <c r="AA27" s="28" t="n">
        <v>26</v>
      </c>
      <c r="AB27" s="28" t="n">
        <v>27</v>
      </c>
      <c r="AC27" s="28" t="n">
        <v>28</v>
      </c>
      <c r="AD27" s="28" t="n">
        <v>29</v>
      </c>
      <c r="AE27" s="28" t="n">
        <v>30</v>
      </c>
      <c r="AF27" s="54" t="n">
        <v>31</v>
      </c>
      <c r="AH27" s="30" t="s">
        <v>11</v>
      </c>
      <c r="AI27" s="31" t="n">
        <f aca="false">COUNTIF(B30:AF30,"○")+AI28</f>
        <v>0</v>
      </c>
    </row>
    <row r="28" customFormat="false" ht="18.75" hidden="false" customHeight="false" outlineLevel="0" collapsed="false">
      <c r="A28" s="26"/>
      <c r="B28" s="32" t="str">
        <f aca="false">TEXT(B26,"aaa")</f>
        <v>木</v>
      </c>
      <c r="C28" s="20" t="str">
        <f aca="false">TEXT(C26,"aaa")</f>
        <v>金</v>
      </c>
      <c r="D28" s="20" t="str">
        <f aca="false">TEXT(D26,"aaa")</f>
        <v>土</v>
      </c>
      <c r="E28" s="20" t="str">
        <f aca="false">TEXT(E26,"aaa")</f>
        <v>日</v>
      </c>
      <c r="F28" s="20" t="str">
        <f aca="false">TEXT(F26,"aaa")</f>
        <v>月</v>
      </c>
      <c r="G28" s="20" t="str">
        <f aca="false">TEXT(G26,"aaa")</f>
        <v>火</v>
      </c>
      <c r="H28" s="20" t="str">
        <f aca="false">TEXT(H26,"aaa")</f>
        <v>水</v>
      </c>
      <c r="I28" s="20" t="str">
        <f aca="false">TEXT(I26,"aaa")</f>
        <v>木</v>
      </c>
      <c r="J28" s="20" t="str">
        <f aca="false">TEXT(J26,"aaa")</f>
        <v>金</v>
      </c>
      <c r="K28" s="20" t="str">
        <f aca="false">TEXT(K26,"aaa")</f>
        <v>土</v>
      </c>
      <c r="L28" s="20" t="str">
        <f aca="false">TEXT(L26,"aaa")</f>
        <v>日</v>
      </c>
      <c r="M28" s="20" t="str">
        <f aca="false">TEXT(M26,"aaa")</f>
        <v>月</v>
      </c>
      <c r="N28" s="20" t="str">
        <f aca="false">TEXT(N26,"aaa")</f>
        <v>火</v>
      </c>
      <c r="O28" s="20" t="str">
        <f aca="false">TEXT(O26,"aaa")</f>
        <v>水</v>
      </c>
      <c r="P28" s="20" t="str">
        <f aca="false">TEXT(P26,"aaa")</f>
        <v>木</v>
      </c>
      <c r="Q28" s="20" t="str">
        <f aca="false">TEXT(Q26,"aaa")</f>
        <v>金</v>
      </c>
      <c r="R28" s="20" t="str">
        <f aca="false">TEXT(R26,"aaa")</f>
        <v>土</v>
      </c>
      <c r="S28" s="20" t="str">
        <f aca="false">TEXT(S26,"aaa")</f>
        <v>日</v>
      </c>
      <c r="T28" s="20" t="str">
        <f aca="false">TEXT(T26,"aaa")</f>
        <v>月</v>
      </c>
      <c r="U28" s="20" t="str">
        <f aca="false">TEXT(U26,"aaa")</f>
        <v>火</v>
      </c>
      <c r="V28" s="20" t="str">
        <f aca="false">TEXT(V26,"aaa")</f>
        <v>水</v>
      </c>
      <c r="W28" s="20" t="str">
        <f aca="false">TEXT(W26,"aaa")</f>
        <v>木</v>
      </c>
      <c r="X28" s="20" t="str">
        <f aca="false">TEXT(X26,"aaa")</f>
        <v>金</v>
      </c>
      <c r="Y28" s="20" t="str">
        <f aca="false">TEXT(Y26,"aaa")</f>
        <v>土</v>
      </c>
      <c r="Z28" s="20" t="str">
        <f aca="false">TEXT(Z26,"aaa")</f>
        <v>日</v>
      </c>
      <c r="AA28" s="20" t="str">
        <f aca="false">TEXT(AA26,"aaa")</f>
        <v>月</v>
      </c>
      <c r="AB28" s="20" t="str">
        <f aca="false">TEXT(AB26,"aaa")</f>
        <v>火</v>
      </c>
      <c r="AC28" s="20" t="str">
        <f aca="false">TEXT(AC26,"aaa")</f>
        <v>水</v>
      </c>
      <c r="AD28" s="20" t="str">
        <f aca="false">TEXT(AD26,"aaa")</f>
        <v>木</v>
      </c>
      <c r="AE28" s="20" t="str">
        <f aca="false">TEXT(AE26,"aaa")</f>
        <v>金</v>
      </c>
      <c r="AF28" s="55" t="str">
        <f aca="false">TEXT(AF26,"aaa")</f>
        <v>土</v>
      </c>
      <c r="AH28" s="34" t="s">
        <v>17</v>
      </c>
      <c r="AI28" s="35" t="n">
        <f aca="false">COUNTIF(B30:AF30,"休")</f>
        <v>0</v>
      </c>
    </row>
    <row r="29" customFormat="false" ht="19.5" hidden="false" customHeight="false" outlineLevel="0" collapsed="false">
      <c r="A29" s="26"/>
      <c r="B29" s="36" t="str">
        <f aca="false">IF(COUNTIF(syukujitsu!$A$23:$A$71,2027年度!B26)&gt;0,"祝日","-")</f>
        <v>-</v>
      </c>
      <c r="C29" s="37" t="str">
        <f aca="false">IF(COUNTIF(syukujitsu!$A$23:$A$71,2027年度!C26)&gt;0,"祝日","-")</f>
        <v>-</v>
      </c>
      <c r="D29" s="37" t="str">
        <f aca="false">IF(COUNTIF(syukujitsu!$A$23:$A$71,2027年度!D26)&gt;0,"祝日","-")</f>
        <v>-</v>
      </c>
      <c r="E29" s="37" t="str">
        <f aca="false">IF(COUNTIF(syukujitsu!$A$23:$A$71,2027年度!E26)&gt;0,"祝日","-")</f>
        <v>-</v>
      </c>
      <c r="F29" s="37" t="str">
        <f aca="false">IF(COUNTIF(syukujitsu!$A$23:$A$71,2027年度!F26)&gt;0,"祝日","-")</f>
        <v>-</v>
      </c>
      <c r="G29" s="37" t="str">
        <f aca="false">IF(COUNTIF(syukujitsu!$A$23:$A$71,2027年度!G26)&gt;0,"祝日","-")</f>
        <v>-</v>
      </c>
      <c r="H29" s="37" t="str">
        <f aca="false">IF(COUNTIF(syukujitsu!$A$23:$A$71,2027年度!H26)&gt;0,"祝日","-")</f>
        <v>-</v>
      </c>
      <c r="I29" s="37" t="str">
        <f aca="false">IF(COUNTIF(syukujitsu!$A$23:$A$71,2027年度!I26)&gt;0,"祝日","-")</f>
        <v>-</v>
      </c>
      <c r="J29" s="37" t="str">
        <f aca="false">IF(COUNTIF(syukujitsu!$A$23:$A$71,2027年度!J26)&gt;0,"祝日","-")</f>
        <v>-</v>
      </c>
      <c r="K29" s="37" t="str">
        <f aca="false">IF(COUNTIF(syukujitsu!$A$23:$A$71,2027年度!K26)&gt;0,"祝日","-")</f>
        <v>-</v>
      </c>
      <c r="L29" s="37" t="str">
        <f aca="false">IF(COUNTIF(syukujitsu!$A$23:$A$71,2027年度!L26)&gt;0,"祝日","-")</f>
        <v>-</v>
      </c>
      <c r="M29" s="37" t="str">
        <f aca="false">IF(COUNTIF(syukujitsu!$A$23:$A$71,2027年度!M26)&gt;0,"祝日","-")</f>
        <v>-</v>
      </c>
      <c r="N29" s="37" t="str">
        <f aca="false">IF(COUNTIF(syukujitsu!$A$23:$A$71,2027年度!N26)&gt;0,"祝日","-")</f>
        <v>-</v>
      </c>
      <c r="O29" s="37" t="str">
        <f aca="false">IF(COUNTIF(syukujitsu!$A$23:$A$71,2027年度!O26)&gt;0,"祝日","-")</f>
        <v>-</v>
      </c>
      <c r="P29" s="37" t="str">
        <f aca="false">IF(COUNTIF(syukujitsu!$A$23:$A$71,2027年度!P26)&gt;0,"祝日","-")</f>
        <v>-</v>
      </c>
      <c r="Q29" s="37" t="str">
        <f aca="false">IF(COUNTIF(syukujitsu!$A$23:$A$71,2027年度!Q26)&gt;0,"祝日","-")</f>
        <v>-</v>
      </c>
      <c r="R29" s="37" t="str">
        <f aca="false">IF(COUNTIF(syukujitsu!$A$23:$A$71,2027年度!R26)&gt;0,"祝日","-")</f>
        <v>-</v>
      </c>
      <c r="S29" s="37" t="str">
        <f aca="false">IF(COUNTIF(syukujitsu!$A$23:$A$71,2027年度!S26)&gt;0,"祝日","-")</f>
        <v>-</v>
      </c>
      <c r="T29" s="37" t="str">
        <f aca="false">IF(COUNTIF(syukujitsu!$A$23:$A$71,2027年度!T26)&gt;0,"祝日","-")</f>
        <v>祝日</v>
      </c>
      <c r="U29" s="37" t="str">
        <f aca="false">IF(COUNTIF(syukujitsu!$A$23:$A$71,2027年度!U26)&gt;0,"祝日","-")</f>
        <v>-</v>
      </c>
      <c r="V29" s="37" t="str">
        <f aca="false">IF(COUNTIF(syukujitsu!$A$23:$A$71,2027年度!V26)&gt;0,"祝日","-")</f>
        <v>-</v>
      </c>
      <c r="W29" s="37" t="str">
        <f aca="false">IF(COUNTIF(syukujitsu!$A$23:$A$71,2027年度!W26)&gt;0,"祝日","-")</f>
        <v>-</v>
      </c>
      <c r="X29" s="37" t="str">
        <f aca="false">IF(COUNTIF(syukujitsu!$A$23:$A$71,2027年度!X26)&gt;0,"祝日","-")</f>
        <v>-</v>
      </c>
      <c r="Y29" s="37" t="str">
        <f aca="false">IF(COUNTIF(syukujitsu!$A$23:$A$71,2027年度!Y26)&gt;0,"祝日","-")</f>
        <v>-</v>
      </c>
      <c r="Z29" s="37" t="str">
        <f aca="false">IF(COUNTIF(syukujitsu!$A$23:$A$71,2027年度!Z26)&gt;0,"祝日","-")</f>
        <v>-</v>
      </c>
      <c r="AA29" s="37" t="str">
        <f aca="false">IF(COUNTIF(syukujitsu!$A$23:$A$71,2027年度!AA26)&gt;0,"祝日","-")</f>
        <v>-</v>
      </c>
      <c r="AB29" s="37" t="str">
        <f aca="false">IF(COUNTIF(syukujitsu!$A$23:$A$71,2027年度!AB26)&gt;0,"祝日","-")</f>
        <v>-</v>
      </c>
      <c r="AC29" s="37" t="str">
        <f aca="false">IF(COUNTIF(syukujitsu!$A$23:$A$71,2027年度!AC26)&gt;0,"祝日","-")</f>
        <v>-</v>
      </c>
      <c r="AD29" s="37" t="str">
        <f aca="false">IF(COUNTIF(syukujitsu!$A$23:$A$71,2027年度!AD26)&gt;0,"祝日","-")</f>
        <v>-</v>
      </c>
      <c r="AE29" s="37" t="str">
        <f aca="false">IF(COUNTIF(syukujitsu!$A$23:$A$71,2027年度!AE26)&gt;0,"祝日","-")</f>
        <v>-</v>
      </c>
      <c r="AF29" s="56" t="str">
        <f aca="false">IF(COUNTIF(syukujitsu!$A$23:$A$71,2027年度!AF26)&gt;0,"祝日","-")</f>
        <v>-</v>
      </c>
      <c r="AH29" s="34" t="s">
        <v>18</v>
      </c>
      <c r="AI29" s="39" t="str">
        <f aca="false">IFERROR(ROUND(AI28/AI27*100,1),"-")</f>
        <v>-</v>
      </c>
    </row>
    <row r="30" customFormat="false" ht="19.5" hidden="false" customHeight="false" outlineLevel="0" collapsed="false">
      <c r="A30" s="40" t="s">
        <v>11</v>
      </c>
      <c r="B30" s="41" t="str">
        <f aca="false">IF(B26&lt;$B$2,"×",IF(B26&gt;$H$2,"×",IF(B28="土","休",IF(B28="日","休","○"))))</f>
        <v>×</v>
      </c>
      <c r="C30" s="42" t="str">
        <f aca="false">IF(C26&lt;$B$2,"×",IF(C26&gt;$H$2,"×",IF(C28="土","休",IF(C28="日","休","○"))))</f>
        <v>×</v>
      </c>
      <c r="D30" s="42" t="str">
        <f aca="false">IF(D26&lt;$B$2,"×",IF(D26&gt;$H$2,"×",IF(D28="土","休",IF(D28="日","休","○"))))</f>
        <v>×</v>
      </c>
      <c r="E30" s="42" t="str">
        <f aca="false">IF(E26&lt;$B$2,"×",IF(E26&gt;$H$2,"×",IF(E28="土","休",IF(E28="日","休","○"))))</f>
        <v>×</v>
      </c>
      <c r="F30" s="42" t="str">
        <f aca="false">IF(F26&lt;$B$2,"×",IF(F26&gt;$H$2,"×",IF(F28="土","休",IF(F28="日","休","○"))))</f>
        <v>×</v>
      </c>
      <c r="G30" s="42" t="str">
        <f aca="false">IF(G26&lt;$B$2,"×",IF(G26&gt;$H$2,"×",IF(G28="土","休",IF(G28="日","休","○"))))</f>
        <v>×</v>
      </c>
      <c r="H30" s="42" t="str">
        <f aca="false">IF(H26&lt;$B$2,"×",IF(H26&gt;$H$2,"×",IF(H28="土","休",IF(H28="日","休","○"))))</f>
        <v>×</v>
      </c>
      <c r="I30" s="42" t="str">
        <f aca="false">IF(I26&lt;$B$2,"×",IF(I26&gt;$H$2,"×",IF(I28="土","休",IF(I28="日","休","○"))))</f>
        <v>×</v>
      </c>
      <c r="J30" s="42" t="str">
        <f aca="false">IF(J26&lt;$B$2,"×",IF(J26&gt;$H$2,"×",IF(J28="土","休",IF(J28="日","休","○"))))</f>
        <v>×</v>
      </c>
      <c r="K30" s="42" t="str">
        <f aca="false">IF(K26&lt;$B$2,"×",IF(K26&gt;$H$2,"×",IF(K28="土","休",IF(K28="日","休","○"))))</f>
        <v>×</v>
      </c>
      <c r="L30" s="42" t="str">
        <f aca="false">IF(L26&lt;$B$2,"×",IF(L26&gt;$H$2,"×",IF(L28="土","休",IF(L28="日","休","○"))))</f>
        <v>×</v>
      </c>
      <c r="M30" s="42" t="str">
        <f aca="false">IF(M26&lt;$B$2,"×",IF(M26&gt;$H$2,"×",IF(M28="土","休",IF(M28="日","休","○"))))</f>
        <v>×</v>
      </c>
      <c r="N30" s="42" t="str">
        <f aca="false">IF(N26&lt;$B$2,"×",IF(N26&gt;$H$2,"×",IF(N28="土","休",IF(N28="日","休","○"))))</f>
        <v>×</v>
      </c>
      <c r="O30" s="42" t="str">
        <f aca="false">IF(O26&lt;$B$2,"×",IF(O26&gt;$H$2,"×",IF(O28="土","休",IF(O28="日","休","○"))))</f>
        <v>×</v>
      </c>
      <c r="P30" s="42" t="str">
        <f aca="false">IF(P26&lt;$B$2,"×",IF(P26&gt;$H$2,"×",IF(P28="土","休",IF(P28="日","休","○"))))</f>
        <v>×</v>
      </c>
      <c r="Q30" s="42" t="str">
        <f aca="false">IF(Q26&lt;$B$2,"×",IF(Q26&gt;$H$2,"×",IF(Q28="土","休",IF(Q28="日","休","○"))))</f>
        <v>×</v>
      </c>
      <c r="R30" s="42" t="str">
        <f aca="false">IF(R26&lt;$B$2,"×",IF(R26&gt;$H$2,"×",IF(R28="土","休",IF(R28="日","休","○"))))</f>
        <v>×</v>
      </c>
      <c r="S30" s="42" t="str">
        <f aca="false">IF(S26&lt;$B$2,"×",IF(S26&gt;$H$2,"×",IF(S28="土","休",IF(S28="日","休","○"))))</f>
        <v>×</v>
      </c>
      <c r="T30" s="42" t="str">
        <f aca="false">IF(T26&lt;$B$2,"×",IF(T26&gt;$H$2,"×",IF(T28="土","休",IF(T28="日","休","○"))))</f>
        <v>×</v>
      </c>
      <c r="U30" s="42" t="str">
        <f aca="false">IF(U26&lt;$B$2,"×",IF(U26&gt;$H$2,"×",IF(U28="土","休",IF(U28="日","休","○"))))</f>
        <v>×</v>
      </c>
      <c r="V30" s="42" t="str">
        <f aca="false">IF(V26&lt;$B$2,"×",IF(V26&gt;$H$2,"×",IF(V28="土","休",IF(V28="日","休","○"))))</f>
        <v>×</v>
      </c>
      <c r="W30" s="42" t="str">
        <f aca="false">IF(W26&lt;$B$2,"×",IF(W26&gt;$H$2,"×",IF(W28="土","休",IF(W28="日","休","○"))))</f>
        <v>×</v>
      </c>
      <c r="X30" s="42" t="str">
        <f aca="false">IF(X26&lt;$B$2,"×",IF(X26&gt;$H$2,"×",IF(X28="土","休",IF(X28="日","休","○"))))</f>
        <v>×</v>
      </c>
      <c r="Y30" s="42" t="str">
        <f aca="false">IF(Y26&lt;$B$2,"×",IF(Y26&gt;$H$2,"×",IF(Y28="土","休",IF(Y28="日","休","○"))))</f>
        <v>×</v>
      </c>
      <c r="Z30" s="42" t="str">
        <f aca="false">IF(Z26&lt;$B$2,"×",IF(Z26&gt;$H$2,"×",IF(Z28="土","休",IF(Z28="日","休","○"))))</f>
        <v>×</v>
      </c>
      <c r="AA30" s="42" t="str">
        <f aca="false">IF(AA26&lt;$B$2,"×",IF(AA26&gt;$H$2,"×",IF(AA28="土","休",IF(AA28="日","休","○"))))</f>
        <v>×</v>
      </c>
      <c r="AB30" s="42" t="str">
        <f aca="false">IF(AB26&lt;$B$2,"×",IF(AB26&gt;$H$2,"×",IF(AB28="土","休",IF(AB28="日","休","○"))))</f>
        <v>×</v>
      </c>
      <c r="AC30" s="42" t="str">
        <f aca="false">IF(AC26&lt;$B$2,"×",IF(AC26&gt;$H$2,"×",IF(AC28="土","休",IF(AC28="日","休","○"))))</f>
        <v>×</v>
      </c>
      <c r="AD30" s="42" t="str">
        <f aca="false">IF(AD26&lt;$B$2,"×",IF(AD26&gt;$H$2,"×",IF(AD28="土","休",IF(AD28="日","休","○"))))</f>
        <v>×</v>
      </c>
      <c r="AE30" s="42" t="str">
        <f aca="false">IF(AE26&lt;$B$2,"×",IF(AE26&gt;$H$2,"×",IF(AE28="土","休",IF(AE28="日","休","○"))))</f>
        <v>×</v>
      </c>
      <c r="AF30" s="57" t="str">
        <f aca="false">IF(AF26&lt;$B$2,"×",IF(AF26&gt;$H$2,"×",IF(AF28="土","休",IF(AF28="日","休","○"))))</f>
        <v>×</v>
      </c>
      <c r="AH30" s="34" t="s">
        <v>19</v>
      </c>
      <c r="AI30" s="35" t="n">
        <f aca="false">COUNTIF(B31:AF31,"休")</f>
        <v>0</v>
      </c>
    </row>
    <row r="31" customFormat="false" ht="19.5" hidden="false" customHeight="false" outlineLevel="0" collapsed="false">
      <c r="A31" s="44" t="s">
        <v>20</v>
      </c>
      <c r="B31" s="58" t="str">
        <f aca="false">IF(B30="×","-","")</f>
        <v>-</v>
      </c>
      <c r="C31" s="18" t="str">
        <f aca="false">IF(C30="×","-","")</f>
        <v>-</v>
      </c>
      <c r="D31" s="18" t="str">
        <f aca="false">IF(D30="×","-","")</f>
        <v>-</v>
      </c>
      <c r="E31" s="18" t="str">
        <f aca="false">IF(E30="×","-","")</f>
        <v>-</v>
      </c>
      <c r="F31" s="18" t="str">
        <f aca="false">IF(F30="×","-","")</f>
        <v>-</v>
      </c>
      <c r="G31" s="18" t="str">
        <f aca="false">IF(G30="×","-","")</f>
        <v>-</v>
      </c>
      <c r="H31" s="18" t="str">
        <f aca="false">IF(H30="×","-","")</f>
        <v>-</v>
      </c>
      <c r="I31" s="18" t="str">
        <f aca="false">IF(I30="×","-","")</f>
        <v>-</v>
      </c>
      <c r="J31" s="18" t="str">
        <f aca="false">IF(J30="×","-","")</f>
        <v>-</v>
      </c>
      <c r="K31" s="18" t="str">
        <f aca="false">IF(K30="×","-","")</f>
        <v>-</v>
      </c>
      <c r="L31" s="18" t="str">
        <f aca="false">IF(L30="×","-","")</f>
        <v>-</v>
      </c>
      <c r="M31" s="18" t="str">
        <f aca="false">IF(M30="×","-","")</f>
        <v>-</v>
      </c>
      <c r="N31" s="18" t="str">
        <f aca="false">IF(N30="×","-","")</f>
        <v>-</v>
      </c>
      <c r="O31" s="18" t="str">
        <f aca="false">IF(O30="×","-","")</f>
        <v>-</v>
      </c>
      <c r="P31" s="18" t="str">
        <f aca="false">IF(P30="×","-","")</f>
        <v>-</v>
      </c>
      <c r="Q31" s="18" t="str">
        <f aca="false">IF(Q30="×","-","")</f>
        <v>-</v>
      </c>
      <c r="R31" s="18" t="str">
        <f aca="false">IF(R30="×","-","")</f>
        <v>-</v>
      </c>
      <c r="S31" s="18" t="str">
        <f aca="false">IF(S30="×","-","")</f>
        <v>-</v>
      </c>
      <c r="T31" s="18" t="str">
        <f aca="false">IF(T30="×","-","")</f>
        <v>-</v>
      </c>
      <c r="U31" s="18" t="str">
        <f aca="false">IF(U30="×","-","")</f>
        <v>-</v>
      </c>
      <c r="V31" s="18" t="str">
        <f aca="false">IF(V30="×","-","")</f>
        <v>-</v>
      </c>
      <c r="W31" s="18" t="str">
        <f aca="false">IF(W30="×","-","")</f>
        <v>-</v>
      </c>
      <c r="X31" s="18" t="str">
        <f aca="false">IF(X30="×","-","")</f>
        <v>-</v>
      </c>
      <c r="Y31" s="18" t="str">
        <f aca="false">IF(Y30="×","-","")</f>
        <v>-</v>
      </c>
      <c r="Z31" s="18" t="str">
        <f aca="false">IF(Z30="×","-","")</f>
        <v>-</v>
      </c>
      <c r="AA31" s="18" t="str">
        <f aca="false">IF(AA30="×","-","")</f>
        <v>-</v>
      </c>
      <c r="AB31" s="18" t="str">
        <f aca="false">IF(AB30="×","-","")</f>
        <v>-</v>
      </c>
      <c r="AC31" s="18" t="str">
        <f aca="false">IF(AC30="×","-","")</f>
        <v>-</v>
      </c>
      <c r="AD31" s="18" t="str">
        <f aca="false">IF(AD30="×","-","")</f>
        <v>-</v>
      </c>
      <c r="AE31" s="18" t="str">
        <f aca="false">IF(AE30="×","-","")</f>
        <v>-</v>
      </c>
      <c r="AF31" s="59" t="str">
        <f aca="false">IF(AF30="×","-","")</f>
        <v>-</v>
      </c>
      <c r="AH31" s="45" t="s">
        <v>14</v>
      </c>
      <c r="AI31" s="46" t="str">
        <f aca="false">IFERROR(ROUND(AI30/AI27*100,1),"-")</f>
        <v>-</v>
      </c>
    </row>
    <row r="32" customFormat="false" ht="20.25" hidden="false" customHeight="false" outlineLevel="0" collapsed="false">
      <c r="A32" s="47" t="s">
        <v>21</v>
      </c>
      <c r="B32" s="60" t="str">
        <f aca="false">+AA25</f>
        <v>-</v>
      </c>
      <c r="C32" s="60"/>
      <c r="D32" s="49" t="str">
        <f aca="false">IF(COUNTIF(D30:J30,"×")=7,"-",IF(COUNTIF(D31:J31,"休")&gt;=COUNTIF(D30:J30,"休"),"OK","NG"))</f>
        <v>-</v>
      </c>
      <c r="E32" s="49"/>
      <c r="F32" s="49"/>
      <c r="G32" s="49"/>
      <c r="H32" s="49"/>
      <c r="I32" s="49"/>
      <c r="J32" s="49"/>
      <c r="K32" s="49" t="str">
        <f aca="false">IF(COUNTIF(K30:Q30,"×")=7,"-",IF(COUNTIF(K31:Q31,"休")&gt;=COUNTIF(K30:Q30,"休"),"OK","NG"))</f>
        <v>-</v>
      </c>
      <c r="L32" s="49"/>
      <c r="M32" s="49"/>
      <c r="N32" s="49"/>
      <c r="O32" s="49"/>
      <c r="P32" s="49"/>
      <c r="Q32" s="49"/>
      <c r="R32" s="49" t="str">
        <f aca="false">IF(COUNTIF(R30:X30,"×")=7,"-",IF(COUNTIF(R31:X31,"休")&gt;=COUNTIF(R30:X30,"休"),"OK","NG"))</f>
        <v>-</v>
      </c>
      <c r="S32" s="49"/>
      <c r="T32" s="49"/>
      <c r="U32" s="49"/>
      <c r="V32" s="49"/>
      <c r="W32" s="49"/>
      <c r="X32" s="49"/>
      <c r="Y32" s="49" t="str">
        <f aca="false">IF(COUNTIF(Y30:AE30,"×")=7,"-",IF(COUNTIF(Y31:AE31,"休")&gt;=COUNTIF(Y30:AE30,"休"),"OK","NG"))</f>
        <v>-</v>
      </c>
      <c r="Z32" s="49"/>
      <c r="AA32" s="49"/>
      <c r="AB32" s="49"/>
      <c r="AC32" s="49"/>
      <c r="AD32" s="49"/>
      <c r="AE32" s="49"/>
      <c r="AF32" s="61" t="str">
        <f aca="false">IF(COUNTIF(AF30,"×")+COUNTIF(B37:G37,"×")=7,"-",IF((COUNTIF(AF31,"休")+COUNTIF(B38:G38,"休"))&gt;=(COUNTIF(AF30,"休")+COUNTIF(B37:G37,"休")),"OK","NG"))</f>
        <v>-</v>
      </c>
      <c r="AH32" s="52" t="s">
        <v>22</v>
      </c>
      <c r="AI32" s="53" t="str">
        <f aca="false">IFERROR(IF(AI27=0,"-",IF(AI29&gt;=28.5,IF(AI31&gt;=28.5,"OK","NG"),IF(AI31&gt;=AI29,"OK","NG"))),"-")</f>
        <v>-</v>
      </c>
    </row>
    <row r="33" customFormat="false" ht="19.5" hidden="false" customHeight="false" outlineLevel="0" collapsed="false">
      <c r="A33" s="24"/>
      <c r="B33" s="25" t="n">
        <f aca="false">DATE($A$4,$A34,B34)</f>
        <v>46600</v>
      </c>
      <c r="C33" s="25" t="n">
        <f aca="false">DATE($A$4,$A34,C34)</f>
        <v>46601</v>
      </c>
      <c r="D33" s="25" t="n">
        <f aca="false">DATE($A$4,$A34,D34)</f>
        <v>46602</v>
      </c>
      <c r="E33" s="25" t="n">
        <f aca="false">DATE($A$4,$A34,E34)</f>
        <v>46603</v>
      </c>
      <c r="F33" s="25" t="n">
        <f aca="false">DATE($A$4,$A34,F34)</f>
        <v>46604</v>
      </c>
      <c r="G33" s="25" t="n">
        <f aca="false">DATE($A$4,$A34,G34)</f>
        <v>46605</v>
      </c>
      <c r="H33" s="25" t="n">
        <f aca="false">DATE($A$4,$A34,H34)</f>
        <v>46606</v>
      </c>
      <c r="I33" s="25" t="n">
        <f aca="false">DATE($A$4,$A34,I34)</f>
        <v>46607</v>
      </c>
      <c r="J33" s="25" t="n">
        <f aca="false">DATE($A$4,$A34,J34)</f>
        <v>46608</v>
      </c>
      <c r="K33" s="25" t="n">
        <f aca="false">DATE($A$4,$A34,K34)</f>
        <v>46609</v>
      </c>
      <c r="L33" s="25" t="n">
        <f aca="false">DATE($A$4,$A34,L34)</f>
        <v>46610</v>
      </c>
      <c r="M33" s="25" t="n">
        <f aca="false">DATE($A$4,$A34,M34)</f>
        <v>46611</v>
      </c>
      <c r="N33" s="25" t="n">
        <f aca="false">DATE($A$4,$A34,N34)</f>
        <v>46612</v>
      </c>
      <c r="O33" s="25" t="n">
        <f aca="false">DATE($A$4,$A34,O34)</f>
        <v>46613</v>
      </c>
      <c r="P33" s="25" t="n">
        <f aca="false">DATE($A$4,$A34,P34)</f>
        <v>46614</v>
      </c>
      <c r="Q33" s="25" t="n">
        <f aca="false">DATE($A$4,$A34,Q34)</f>
        <v>46615</v>
      </c>
      <c r="R33" s="25" t="n">
        <f aca="false">DATE($A$4,$A34,R34)</f>
        <v>46616</v>
      </c>
      <c r="S33" s="25" t="n">
        <f aca="false">DATE($A$4,$A34,S34)</f>
        <v>46617</v>
      </c>
      <c r="T33" s="25" t="n">
        <f aca="false">DATE($A$4,$A34,T34)</f>
        <v>46618</v>
      </c>
      <c r="U33" s="25" t="n">
        <f aca="false">DATE($A$4,$A34,U34)</f>
        <v>46619</v>
      </c>
      <c r="V33" s="25" t="n">
        <f aca="false">DATE($A$4,$A34,V34)</f>
        <v>46620</v>
      </c>
      <c r="W33" s="25" t="n">
        <f aca="false">DATE($A$4,$A34,W34)</f>
        <v>46621</v>
      </c>
      <c r="X33" s="25" t="n">
        <f aca="false">DATE($A$4,$A34,X34)</f>
        <v>46622</v>
      </c>
      <c r="Y33" s="25" t="n">
        <f aca="false">DATE($A$4,$A34,Y34)</f>
        <v>46623</v>
      </c>
      <c r="Z33" s="25" t="n">
        <f aca="false">DATE($A$4,$A34,Z34)</f>
        <v>46624</v>
      </c>
      <c r="AA33" s="25" t="n">
        <f aca="false">DATE($A$4,$A34,AA34)</f>
        <v>46625</v>
      </c>
      <c r="AB33" s="25" t="n">
        <f aca="false">DATE($A$4,$A34,AB34)</f>
        <v>46626</v>
      </c>
      <c r="AC33" s="25" t="n">
        <f aca="false">DATE($A$4,$A34,AC34)</f>
        <v>46627</v>
      </c>
      <c r="AD33" s="25" t="n">
        <f aca="false">DATE($A$4,$A34,AD34)</f>
        <v>46628</v>
      </c>
      <c r="AE33" s="25" t="n">
        <f aca="false">DATE($A$4,$A34,AE34)</f>
        <v>46629</v>
      </c>
      <c r="AF33" s="25" t="n">
        <f aca="false">DATE($A$4,$A34,AF34)</f>
        <v>46630</v>
      </c>
    </row>
    <row r="34" customFormat="false" ht="18.75" hidden="false" customHeight="false" outlineLevel="0" collapsed="false">
      <c r="A34" s="26" t="n">
        <v>8</v>
      </c>
      <c r="B34" s="27" t="n">
        <v>1</v>
      </c>
      <c r="C34" s="28" t="n">
        <v>2</v>
      </c>
      <c r="D34" s="28" t="n">
        <v>3</v>
      </c>
      <c r="E34" s="28" t="n">
        <v>4</v>
      </c>
      <c r="F34" s="28" t="n">
        <v>5</v>
      </c>
      <c r="G34" s="28" t="n">
        <v>6</v>
      </c>
      <c r="H34" s="28" t="n">
        <v>7</v>
      </c>
      <c r="I34" s="28" t="n">
        <v>8</v>
      </c>
      <c r="J34" s="28" t="n">
        <v>9</v>
      </c>
      <c r="K34" s="28" t="n">
        <v>10</v>
      </c>
      <c r="L34" s="28" t="n">
        <v>11</v>
      </c>
      <c r="M34" s="28" t="n">
        <v>12</v>
      </c>
      <c r="N34" s="28" t="n">
        <v>13</v>
      </c>
      <c r="O34" s="28" t="n">
        <v>14</v>
      </c>
      <c r="P34" s="28" t="n">
        <v>15</v>
      </c>
      <c r="Q34" s="28" t="n">
        <v>16</v>
      </c>
      <c r="R34" s="28" t="n">
        <v>17</v>
      </c>
      <c r="S34" s="28" t="n">
        <v>18</v>
      </c>
      <c r="T34" s="28" t="n">
        <v>19</v>
      </c>
      <c r="U34" s="28" t="n">
        <v>20</v>
      </c>
      <c r="V34" s="28" t="n">
        <v>21</v>
      </c>
      <c r="W34" s="28" t="n">
        <v>22</v>
      </c>
      <c r="X34" s="28" t="n">
        <v>23</v>
      </c>
      <c r="Y34" s="28" t="n">
        <v>24</v>
      </c>
      <c r="Z34" s="28" t="n">
        <v>25</v>
      </c>
      <c r="AA34" s="28" t="n">
        <v>26</v>
      </c>
      <c r="AB34" s="28" t="n">
        <v>27</v>
      </c>
      <c r="AC34" s="28" t="n">
        <v>28</v>
      </c>
      <c r="AD34" s="28" t="n">
        <v>29</v>
      </c>
      <c r="AE34" s="28" t="n">
        <v>30</v>
      </c>
      <c r="AF34" s="54" t="n">
        <v>31</v>
      </c>
      <c r="AH34" s="30" t="s">
        <v>11</v>
      </c>
      <c r="AI34" s="31" t="n">
        <f aca="false">COUNTIF(B37:AF37,"○")+AI35</f>
        <v>0</v>
      </c>
    </row>
    <row r="35" customFormat="false" ht="18.75" hidden="false" customHeight="false" outlineLevel="0" collapsed="false">
      <c r="A35" s="26"/>
      <c r="B35" s="32" t="str">
        <f aca="false">TEXT(B33,"aaa")</f>
        <v>日</v>
      </c>
      <c r="C35" s="20" t="str">
        <f aca="false">TEXT(C33,"aaa")</f>
        <v>月</v>
      </c>
      <c r="D35" s="20" t="str">
        <f aca="false">TEXT(D33,"aaa")</f>
        <v>火</v>
      </c>
      <c r="E35" s="20" t="str">
        <f aca="false">TEXT(E33,"aaa")</f>
        <v>水</v>
      </c>
      <c r="F35" s="20" t="str">
        <f aca="false">TEXT(F33,"aaa")</f>
        <v>木</v>
      </c>
      <c r="G35" s="20" t="str">
        <f aca="false">TEXT(G33,"aaa")</f>
        <v>金</v>
      </c>
      <c r="H35" s="20" t="str">
        <f aca="false">TEXT(H33,"aaa")</f>
        <v>土</v>
      </c>
      <c r="I35" s="20" t="str">
        <f aca="false">TEXT(I33,"aaa")</f>
        <v>日</v>
      </c>
      <c r="J35" s="20" t="str">
        <f aca="false">TEXT(J33,"aaa")</f>
        <v>月</v>
      </c>
      <c r="K35" s="20" t="str">
        <f aca="false">TEXT(K33,"aaa")</f>
        <v>火</v>
      </c>
      <c r="L35" s="20" t="str">
        <f aca="false">TEXT(L33,"aaa")</f>
        <v>水</v>
      </c>
      <c r="M35" s="20" t="str">
        <f aca="false">TEXT(M33,"aaa")</f>
        <v>木</v>
      </c>
      <c r="N35" s="20" t="str">
        <f aca="false">TEXT(N33,"aaa")</f>
        <v>金</v>
      </c>
      <c r="O35" s="20" t="str">
        <f aca="false">TEXT(O33,"aaa")</f>
        <v>土</v>
      </c>
      <c r="P35" s="20" t="str">
        <f aca="false">TEXT(P33,"aaa")</f>
        <v>日</v>
      </c>
      <c r="Q35" s="20" t="str">
        <f aca="false">TEXT(Q33,"aaa")</f>
        <v>月</v>
      </c>
      <c r="R35" s="20" t="str">
        <f aca="false">TEXT(R33,"aaa")</f>
        <v>火</v>
      </c>
      <c r="S35" s="20" t="str">
        <f aca="false">TEXT(S33,"aaa")</f>
        <v>水</v>
      </c>
      <c r="T35" s="20" t="str">
        <f aca="false">TEXT(T33,"aaa")</f>
        <v>木</v>
      </c>
      <c r="U35" s="20" t="str">
        <f aca="false">TEXT(U33,"aaa")</f>
        <v>金</v>
      </c>
      <c r="V35" s="20" t="str">
        <f aca="false">TEXT(V33,"aaa")</f>
        <v>土</v>
      </c>
      <c r="W35" s="20" t="str">
        <f aca="false">TEXT(W33,"aaa")</f>
        <v>日</v>
      </c>
      <c r="X35" s="20" t="str">
        <f aca="false">TEXT(X33,"aaa")</f>
        <v>月</v>
      </c>
      <c r="Y35" s="20" t="str">
        <f aca="false">TEXT(Y33,"aaa")</f>
        <v>火</v>
      </c>
      <c r="Z35" s="20" t="str">
        <f aca="false">TEXT(Z33,"aaa")</f>
        <v>水</v>
      </c>
      <c r="AA35" s="20" t="str">
        <f aca="false">TEXT(AA33,"aaa")</f>
        <v>木</v>
      </c>
      <c r="AB35" s="20" t="str">
        <f aca="false">TEXT(AB33,"aaa")</f>
        <v>金</v>
      </c>
      <c r="AC35" s="20" t="str">
        <f aca="false">TEXT(AC33,"aaa")</f>
        <v>土</v>
      </c>
      <c r="AD35" s="20" t="str">
        <f aca="false">TEXT(AD33,"aaa")</f>
        <v>日</v>
      </c>
      <c r="AE35" s="20" t="str">
        <f aca="false">TEXT(AE33,"aaa")</f>
        <v>月</v>
      </c>
      <c r="AF35" s="55" t="str">
        <f aca="false">TEXT(AF33,"aaa")</f>
        <v>火</v>
      </c>
      <c r="AH35" s="34" t="s">
        <v>17</v>
      </c>
      <c r="AI35" s="35" t="n">
        <f aca="false">COUNTIF(B37:AF37,"休")</f>
        <v>0</v>
      </c>
    </row>
    <row r="36" customFormat="false" ht="19.5" hidden="false" customHeight="false" outlineLevel="0" collapsed="false">
      <c r="A36" s="26"/>
      <c r="B36" s="36" t="str">
        <f aca="false">IF(COUNTIF(syukujitsu!$A$23:$A$71,2027年度!B33)&gt;0,"祝日","-")</f>
        <v>-</v>
      </c>
      <c r="C36" s="36" t="str">
        <f aca="false">IF(COUNTIF(syukujitsu!$A$23:$A$71,2027年度!C33)&gt;0,"祝日","-")</f>
        <v>-</v>
      </c>
      <c r="D36" s="36" t="str">
        <f aca="false">IF(COUNTIF(syukujitsu!$A$23:$A$71,2027年度!D33)&gt;0,"祝日","-")</f>
        <v>-</v>
      </c>
      <c r="E36" s="36" t="str">
        <f aca="false">IF(COUNTIF(syukujitsu!$A$23:$A$71,2027年度!E33)&gt;0,"祝日","-")</f>
        <v>-</v>
      </c>
      <c r="F36" s="36" t="str">
        <f aca="false">IF(COUNTIF(syukujitsu!$A$23:$A$71,2027年度!F33)&gt;0,"祝日","-")</f>
        <v>-</v>
      </c>
      <c r="G36" s="36" t="str">
        <f aca="false">IF(COUNTIF(syukujitsu!$A$23:$A$71,2027年度!G33)&gt;0,"祝日","-")</f>
        <v>-</v>
      </c>
      <c r="H36" s="36" t="str">
        <f aca="false">IF(COUNTIF(syukujitsu!$A$23:$A$71,2027年度!H33)&gt;0,"祝日","-")</f>
        <v>-</v>
      </c>
      <c r="I36" s="36" t="str">
        <f aca="false">IF(COUNTIF(syukujitsu!$A$23:$A$71,2027年度!I33)&gt;0,"祝日","-")</f>
        <v>-</v>
      </c>
      <c r="J36" s="36" t="str">
        <f aca="false">IF(COUNTIF(syukujitsu!$A$23:$A$71,2027年度!J33)&gt;0,"祝日","-")</f>
        <v>-</v>
      </c>
      <c r="K36" s="36" t="str">
        <f aca="false">IF(COUNTIF(syukujitsu!$A$23:$A$71,2027年度!K33)&gt;0,"祝日","-")</f>
        <v>-</v>
      </c>
      <c r="L36" s="36" t="str">
        <f aca="false">IF(COUNTIF(syukujitsu!$A$23:$A$71,2027年度!L33)&gt;0,"祝日","-")</f>
        <v>祝日</v>
      </c>
      <c r="M36" s="36" t="str">
        <f aca="false">IF(COUNTIF(syukujitsu!$A$23:$A$71,2027年度!M33)&gt;0,"祝日","-")</f>
        <v>-</v>
      </c>
      <c r="N36" s="37" t="s">
        <v>23</v>
      </c>
      <c r="O36" s="37" t="s">
        <v>23</v>
      </c>
      <c r="P36" s="37" t="s">
        <v>23</v>
      </c>
      <c r="Q36" s="37" t="str">
        <f aca="false">IF(COUNTIF(syukujitsu!$A$23:$A$71,2027年度!Q33)&gt;0,"祝日","-")</f>
        <v>-</v>
      </c>
      <c r="R36" s="37" t="str">
        <f aca="false">IF(COUNTIF(syukujitsu!$A$23:$A$71,2027年度!R33)&gt;0,"祝日","-")</f>
        <v>-</v>
      </c>
      <c r="S36" s="37" t="str">
        <f aca="false">IF(COUNTIF(syukujitsu!$A$23:$A$71,2027年度!S33)&gt;0,"祝日","-")</f>
        <v>-</v>
      </c>
      <c r="T36" s="37" t="str">
        <f aca="false">IF(COUNTIF(syukujitsu!$A$23:$A$71,2027年度!T33)&gt;0,"祝日","-")</f>
        <v>-</v>
      </c>
      <c r="U36" s="37" t="str">
        <f aca="false">IF(COUNTIF(syukujitsu!$A$23:$A$71,2027年度!U33)&gt;0,"祝日","-")</f>
        <v>-</v>
      </c>
      <c r="V36" s="37" t="str">
        <f aca="false">IF(COUNTIF(syukujitsu!$A$23:$A$71,2027年度!V33)&gt;0,"祝日","-")</f>
        <v>-</v>
      </c>
      <c r="W36" s="37" t="str">
        <f aca="false">IF(COUNTIF(syukujitsu!$A$23:$A$71,2027年度!W33)&gt;0,"祝日","-")</f>
        <v>-</v>
      </c>
      <c r="X36" s="37" t="str">
        <f aca="false">IF(COUNTIF(syukujitsu!$A$23:$A$71,2027年度!X33)&gt;0,"祝日","-")</f>
        <v>-</v>
      </c>
      <c r="Y36" s="37" t="str">
        <f aca="false">IF(COUNTIF(syukujitsu!$A$23:$A$71,2027年度!Y33)&gt;0,"祝日","-")</f>
        <v>-</v>
      </c>
      <c r="Z36" s="37" t="str">
        <f aca="false">IF(COUNTIF(syukujitsu!$A$23:$A$71,2027年度!Z33)&gt;0,"祝日","-")</f>
        <v>-</v>
      </c>
      <c r="AA36" s="37" t="str">
        <f aca="false">IF(COUNTIF(syukujitsu!$A$23:$A$71,2027年度!AA33)&gt;0,"祝日","-")</f>
        <v>-</v>
      </c>
      <c r="AB36" s="37" t="str">
        <f aca="false">IF(COUNTIF(syukujitsu!$A$23:$A$71,2027年度!AB33)&gt;0,"祝日","-")</f>
        <v>-</v>
      </c>
      <c r="AC36" s="37" t="str">
        <f aca="false">IF(COUNTIF(syukujitsu!$A$23:$A$71,2027年度!AC33)&gt;0,"祝日","-")</f>
        <v>-</v>
      </c>
      <c r="AD36" s="37" t="str">
        <f aca="false">IF(COUNTIF(syukujitsu!$A$23:$A$71,2027年度!AD33)&gt;0,"祝日","-")</f>
        <v>-</v>
      </c>
      <c r="AE36" s="37" t="str">
        <f aca="false">IF(COUNTIF(syukujitsu!$A$23:$A$71,2027年度!AE33)&gt;0,"祝日","-")</f>
        <v>-</v>
      </c>
      <c r="AF36" s="56" t="str">
        <f aca="false">IF(COUNTIF(syukujitsu!$A$23:$A$71,2027年度!AF33)&gt;0,"祝日","-")</f>
        <v>-</v>
      </c>
      <c r="AH36" s="34" t="s">
        <v>18</v>
      </c>
      <c r="AI36" s="39" t="str">
        <f aca="false">IFERROR(ROUND(AI35/AI34*100,1),"-")</f>
        <v>-</v>
      </c>
    </row>
    <row r="37" customFormat="false" ht="19.5" hidden="false" customHeight="false" outlineLevel="0" collapsed="false">
      <c r="A37" s="40" t="s">
        <v>11</v>
      </c>
      <c r="B37" s="41" t="str">
        <f aca="false">IF(B33&lt;$B$2,"×",IF(B33&gt;$H$2,"×",IF(B35="土","休",IF(B35="日","休","○"))))</f>
        <v>×</v>
      </c>
      <c r="C37" s="42" t="str">
        <f aca="false">IF(C33&lt;$B$2,"×",IF(C33&gt;$H$2,"×",IF(C35="土","休",IF(C35="日","休","○"))))</f>
        <v>×</v>
      </c>
      <c r="D37" s="42" t="str">
        <f aca="false">IF(D33&lt;$B$2,"×",IF(D33&gt;$H$2,"×",IF(D35="土","休",IF(D35="日","休","○"))))</f>
        <v>×</v>
      </c>
      <c r="E37" s="42" t="str">
        <f aca="false">IF(E33&lt;$B$2,"×",IF(E33&gt;$H$2,"×",IF(E35="土","休",IF(E35="日","休","○"))))</f>
        <v>×</v>
      </c>
      <c r="F37" s="42" t="str">
        <f aca="false">IF(F33&lt;$B$2,"×",IF(F33&gt;$H$2,"×",IF(F35="土","休",IF(F35="日","休","○"))))</f>
        <v>×</v>
      </c>
      <c r="G37" s="42" t="str">
        <f aca="false">IF(G33&lt;$B$2,"×",IF(G33&gt;$H$2,"×",IF(G35="土","休",IF(G35="日","休","○"))))</f>
        <v>×</v>
      </c>
      <c r="H37" s="42" t="str">
        <f aca="false">IF(H33&lt;$B$2,"×",IF(H33&gt;$H$2,"×",IF(H35="土","休",IF(H35="日","休","○"))))</f>
        <v>×</v>
      </c>
      <c r="I37" s="42" t="str">
        <f aca="false">IF(I33&lt;$B$2,"×",IF(I33&gt;$H$2,"×",IF(I35="土","休",IF(I35="日","休","○"))))</f>
        <v>×</v>
      </c>
      <c r="J37" s="42" t="str">
        <f aca="false">IF(J33&lt;$B$2,"×",IF(J33&gt;$H$2,"×",IF(J35="土","休",IF(J35="日","休","○"))))</f>
        <v>×</v>
      </c>
      <c r="K37" s="42" t="str">
        <f aca="false">IF(K33&lt;$B$2,"×",IF(K33&gt;$H$2,"×",IF(K35="土","休",IF(K35="日","休","○"))))</f>
        <v>×</v>
      </c>
      <c r="L37" s="42" t="str">
        <f aca="false">IF(L33&lt;$B$2,"×",IF(L33&gt;$H$2,"×",IF(L35="土","休",IF(L35="日","休","○"))))</f>
        <v>×</v>
      </c>
      <c r="M37" s="42" t="str">
        <f aca="false">IF(M33&lt;$B$2,"×",IF(M33&gt;$H$2,"×",IF(M35="土","休",IF(M35="日","休","○"))))</f>
        <v>×</v>
      </c>
      <c r="N37" s="42" t="s">
        <v>24</v>
      </c>
      <c r="O37" s="42" t="s">
        <v>24</v>
      </c>
      <c r="P37" s="42" t="s">
        <v>24</v>
      </c>
      <c r="Q37" s="42" t="str">
        <f aca="false">IF(Q33&lt;$B$2,"×",IF(Q33&gt;$H$2,"×",IF(Q35="土","休",IF(Q35="日","休","○"))))</f>
        <v>×</v>
      </c>
      <c r="R37" s="42" t="str">
        <f aca="false">IF(R33&lt;$B$2,"×",IF(R33&gt;$H$2,"×",IF(R35="土","休",IF(R35="日","休","○"))))</f>
        <v>×</v>
      </c>
      <c r="S37" s="42" t="str">
        <f aca="false">IF(S33&lt;$B$2,"×",IF(S33&gt;$H$2,"×",IF(S35="土","休",IF(S35="日","休","○"))))</f>
        <v>×</v>
      </c>
      <c r="T37" s="42" t="str">
        <f aca="false">IF(T33&lt;$B$2,"×",IF(T33&gt;$H$2,"×",IF(T35="土","休",IF(T35="日","休","○"))))</f>
        <v>×</v>
      </c>
      <c r="U37" s="42" t="str">
        <f aca="false">IF(U33&lt;$B$2,"×",IF(U33&gt;$H$2,"×",IF(U35="土","休",IF(U35="日","休","○"))))</f>
        <v>×</v>
      </c>
      <c r="V37" s="42" t="str">
        <f aca="false">IF(V33&lt;$B$2,"×",IF(V33&gt;$H$2,"×",IF(V35="土","休",IF(V35="日","休","○"))))</f>
        <v>×</v>
      </c>
      <c r="W37" s="42" t="str">
        <f aca="false">IF(W33&lt;$B$2,"×",IF(W33&gt;$H$2,"×",IF(W35="土","休",IF(W35="日","休","○"))))</f>
        <v>×</v>
      </c>
      <c r="X37" s="42" t="str">
        <f aca="false">IF(X33&lt;$B$2,"×",IF(X33&gt;$H$2,"×",IF(X35="土","休",IF(X35="日","休","○"))))</f>
        <v>×</v>
      </c>
      <c r="Y37" s="42" t="str">
        <f aca="false">IF(Y33&lt;$B$2,"×",IF(Y33&gt;$H$2,"×",IF(Y35="土","休",IF(Y35="日","休","○"))))</f>
        <v>×</v>
      </c>
      <c r="Z37" s="42" t="str">
        <f aca="false">IF(Z33&lt;$B$2,"×",IF(Z33&gt;$H$2,"×",IF(Z35="土","休",IF(Z35="日","休","○"))))</f>
        <v>×</v>
      </c>
      <c r="AA37" s="42" t="str">
        <f aca="false">IF(AA33&lt;$B$2,"×",IF(AA33&gt;$H$2,"×",IF(AA35="土","休",IF(AA35="日","休","○"))))</f>
        <v>×</v>
      </c>
      <c r="AB37" s="42" t="str">
        <f aca="false">IF(AB33&lt;$B$2,"×",IF(AB33&gt;$H$2,"×",IF(AB35="土","休",IF(AB35="日","休","○"))))</f>
        <v>×</v>
      </c>
      <c r="AC37" s="42" t="str">
        <f aca="false">IF(AC33&lt;$B$2,"×",IF(AC33&gt;$H$2,"×",IF(AC35="土","休",IF(AC35="日","休","○"))))</f>
        <v>×</v>
      </c>
      <c r="AD37" s="42" t="str">
        <f aca="false">IF(AD33&lt;$B$2,"×",IF(AD33&gt;$H$2,"×",IF(AD35="土","休",IF(AD35="日","休","○"))))</f>
        <v>×</v>
      </c>
      <c r="AE37" s="42" t="str">
        <f aca="false">IF(AE33&lt;$B$2,"×",IF(AE33&gt;$H$2,"×",IF(AE35="土","休",IF(AE35="日","休","○"))))</f>
        <v>×</v>
      </c>
      <c r="AF37" s="57" t="str">
        <f aca="false">IF(AF33&lt;$B$2,"×",IF(AF33&gt;$H$2,"×",IF(AF35="土","休",IF(AF35="日","休","○"))))</f>
        <v>×</v>
      </c>
      <c r="AH37" s="34" t="s">
        <v>19</v>
      </c>
      <c r="AI37" s="35" t="n">
        <f aca="false">COUNTIF(B38:AF38,"休")</f>
        <v>0</v>
      </c>
    </row>
    <row r="38" customFormat="false" ht="19.5" hidden="false" customHeight="false" outlineLevel="0" collapsed="false">
      <c r="A38" s="44" t="s">
        <v>20</v>
      </c>
      <c r="B38" s="58" t="str">
        <f aca="false">IF(B37="×","-","")</f>
        <v>-</v>
      </c>
      <c r="C38" s="18" t="str">
        <f aca="false">IF(C37="×","-","")</f>
        <v>-</v>
      </c>
      <c r="D38" s="18" t="str">
        <f aca="false">IF(D37="×","-","")</f>
        <v>-</v>
      </c>
      <c r="E38" s="18" t="str">
        <f aca="false">IF(E37="×","-","")</f>
        <v>-</v>
      </c>
      <c r="F38" s="18" t="str">
        <f aca="false">IF(F37="×","-","")</f>
        <v>-</v>
      </c>
      <c r="G38" s="18" t="str">
        <f aca="false">IF(G37="×","-","")</f>
        <v>-</v>
      </c>
      <c r="H38" s="18" t="str">
        <f aca="false">IF(H37="×","-","")</f>
        <v>-</v>
      </c>
      <c r="I38" s="18" t="str">
        <f aca="false">IF(I37="×","-","")</f>
        <v>-</v>
      </c>
      <c r="J38" s="18" t="str">
        <f aca="false">IF(J37="×","-","")</f>
        <v>-</v>
      </c>
      <c r="K38" s="18" t="str">
        <f aca="false">IF(K37="×","-","")</f>
        <v>-</v>
      </c>
      <c r="L38" s="18" t="str">
        <f aca="false">IF(L37="×","-","")</f>
        <v>-</v>
      </c>
      <c r="M38" s="18" t="str">
        <f aca="false">IF(M37="×","-","")</f>
        <v>-</v>
      </c>
      <c r="N38" s="18" t="str">
        <f aca="false">IF(N37="×","-","")</f>
        <v>-</v>
      </c>
      <c r="O38" s="18" t="str">
        <f aca="false">IF(O37="×","-","")</f>
        <v>-</v>
      </c>
      <c r="P38" s="18" t="str">
        <f aca="false">IF(P37="×","-","")</f>
        <v>-</v>
      </c>
      <c r="Q38" s="18" t="str">
        <f aca="false">IF(Q37="×","-","")</f>
        <v>-</v>
      </c>
      <c r="R38" s="18" t="str">
        <f aca="false">IF(R37="×","-","")</f>
        <v>-</v>
      </c>
      <c r="S38" s="18" t="str">
        <f aca="false">IF(S37="×","-","")</f>
        <v>-</v>
      </c>
      <c r="T38" s="18" t="str">
        <f aca="false">IF(T37="×","-","")</f>
        <v>-</v>
      </c>
      <c r="U38" s="18" t="str">
        <f aca="false">IF(U37="×","-","")</f>
        <v>-</v>
      </c>
      <c r="V38" s="18" t="str">
        <f aca="false">IF(V37="×","-","")</f>
        <v>-</v>
      </c>
      <c r="W38" s="18" t="str">
        <f aca="false">IF(W37="×","-","")</f>
        <v>-</v>
      </c>
      <c r="X38" s="18" t="str">
        <f aca="false">IF(X37="×","-","")</f>
        <v>-</v>
      </c>
      <c r="Y38" s="18" t="str">
        <f aca="false">IF(Y37="×","-","")</f>
        <v>-</v>
      </c>
      <c r="Z38" s="18" t="str">
        <f aca="false">IF(Z37="×","-","")</f>
        <v>-</v>
      </c>
      <c r="AA38" s="18" t="str">
        <f aca="false">IF(AA37="×","-","")</f>
        <v>-</v>
      </c>
      <c r="AB38" s="18" t="str">
        <f aca="false">IF(AB37="×","-","")</f>
        <v>-</v>
      </c>
      <c r="AC38" s="18" t="str">
        <f aca="false">IF(AC37="×","-","")</f>
        <v>-</v>
      </c>
      <c r="AD38" s="18" t="str">
        <f aca="false">IF(AD37="×","-","")</f>
        <v>-</v>
      </c>
      <c r="AE38" s="18" t="str">
        <f aca="false">IF(AE37="×","-","")</f>
        <v>-</v>
      </c>
      <c r="AF38" s="59" t="str">
        <f aca="false">IF(AF37="×","-","")</f>
        <v>-</v>
      </c>
      <c r="AH38" s="45" t="s">
        <v>14</v>
      </c>
      <c r="AI38" s="46" t="str">
        <f aca="false">IFERROR(ROUND(AI37/AI34*100,1),"-")</f>
        <v>-</v>
      </c>
    </row>
    <row r="39" customFormat="false" ht="20.25" hidden="false" customHeight="false" outlineLevel="0" collapsed="false">
      <c r="A39" s="47" t="s">
        <v>21</v>
      </c>
      <c r="B39" s="60" t="str">
        <f aca="false">+AF32</f>
        <v>-</v>
      </c>
      <c r="C39" s="60"/>
      <c r="D39" s="60"/>
      <c r="E39" s="60"/>
      <c r="F39" s="60"/>
      <c r="G39" s="60"/>
      <c r="H39" s="49" t="str">
        <f aca="false">IF(COUNTIF(H37:N37,"×")=7,"-",IF(COUNTIF(H38:N38,"休")&gt;=COUNTIF(H37:N37,"休"),"OK","NG"))</f>
        <v>-</v>
      </c>
      <c r="I39" s="49"/>
      <c r="J39" s="49"/>
      <c r="K39" s="49"/>
      <c r="L39" s="49"/>
      <c r="M39" s="49"/>
      <c r="N39" s="49"/>
      <c r="O39" s="49" t="str">
        <f aca="false">IF(COUNTIF(O37:U37,"×")=7,"-",IF(COUNTIF(O38:U38,"休")&gt;=COUNTIF(O37:U37,"休"),"OK","NG"))</f>
        <v>-</v>
      </c>
      <c r="P39" s="49"/>
      <c r="Q39" s="49"/>
      <c r="R39" s="49"/>
      <c r="S39" s="49"/>
      <c r="T39" s="49"/>
      <c r="U39" s="49"/>
      <c r="V39" s="49" t="str">
        <f aca="false">IF(COUNTIF(V37:AB37,"×")=7,"-",IF(COUNTIF(V38:AB38,"休")&gt;=COUNTIF(V37:AB37,"休"),"OK","NG"))</f>
        <v>-</v>
      </c>
      <c r="W39" s="49"/>
      <c r="X39" s="49"/>
      <c r="Y39" s="49"/>
      <c r="Z39" s="49"/>
      <c r="AA39" s="49"/>
      <c r="AB39" s="49"/>
      <c r="AC39" s="50" t="str">
        <f aca="false">IF(COUNTIF(AC37:AF37,"×")+COUNTIF(B44:D44,"×")=7,"-",IF((COUNTIF(AC38:AF38,"休")+COUNTIF(B45:D45,"休"))&gt;=(COUNTIF(AC37:AF37,"休")+COUNTIF(B44:D44,"休")),"OK","NG"))</f>
        <v>-</v>
      </c>
      <c r="AD39" s="50"/>
      <c r="AE39" s="50"/>
      <c r="AF39" s="50"/>
      <c r="AH39" s="52" t="s">
        <v>22</v>
      </c>
      <c r="AI39" s="53" t="str">
        <f aca="false">IFERROR(IF(AI34=0,"-",IF(AI36&gt;=28.5,IF(AI38&gt;=28.5,"OK","NG"),IF(AI38&gt;=AI36,"OK","NG"))),"-")</f>
        <v>-</v>
      </c>
    </row>
    <row r="40" customFormat="false" ht="19.5" hidden="false" customHeight="false" outlineLevel="0" collapsed="false">
      <c r="A40" s="24"/>
      <c r="B40" s="25" t="n">
        <f aca="false">DATE($A$4,$A41,B41)</f>
        <v>46631</v>
      </c>
      <c r="C40" s="25" t="n">
        <f aca="false">DATE($A$4,$A41,C41)</f>
        <v>46632</v>
      </c>
      <c r="D40" s="25" t="n">
        <f aca="false">DATE($A$4,$A41,D41)</f>
        <v>46633</v>
      </c>
      <c r="E40" s="25" t="n">
        <f aca="false">DATE($A$4,$A41,E41)</f>
        <v>46634</v>
      </c>
      <c r="F40" s="25" t="n">
        <f aca="false">DATE($A$4,$A41,F41)</f>
        <v>46635</v>
      </c>
      <c r="G40" s="25" t="n">
        <f aca="false">DATE($A$4,$A41,G41)</f>
        <v>46636</v>
      </c>
      <c r="H40" s="25" t="n">
        <f aca="false">DATE($A$4,$A41,H41)</f>
        <v>46637</v>
      </c>
      <c r="I40" s="25" t="n">
        <f aca="false">DATE($A$4,$A41,I41)</f>
        <v>46638</v>
      </c>
      <c r="J40" s="25" t="n">
        <f aca="false">DATE($A$4,$A41,J41)</f>
        <v>46639</v>
      </c>
      <c r="K40" s="25" t="n">
        <f aca="false">DATE($A$4,$A41,K41)</f>
        <v>46640</v>
      </c>
      <c r="L40" s="25" t="n">
        <f aca="false">DATE($A$4,$A41,L41)</f>
        <v>46641</v>
      </c>
      <c r="M40" s="25" t="n">
        <f aca="false">DATE($A$4,$A41,M41)</f>
        <v>46642</v>
      </c>
      <c r="N40" s="25" t="n">
        <f aca="false">DATE($A$4,$A41,N41)</f>
        <v>46643</v>
      </c>
      <c r="O40" s="25" t="n">
        <f aca="false">DATE($A$4,$A41,O41)</f>
        <v>46644</v>
      </c>
      <c r="P40" s="25" t="n">
        <f aca="false">DATE($A$4,$A41,P41)</f>
        <v>46645</v>
      </c>
      <c r="Q40" s="25" t="n">
        <f aca="false">DATE($A$4,$A41,Q41)</f>
        <v>46646</v>
      </c>
      <c r="R40" s="25" t="n">
        <f aca="false">DATE($A$4,$A41,R41)</f>
        <v>46647</v>
      </c>
      <c r="S40" s="25" t="n">
        <f aca="false">DATE($A$4,$A41,S41)</f>
        <v>46648</v>
      </c>
      <c r="T40" s="25" t="n">
        <f aca="false">DATE($A$4,$A41,T41)</f>
        <v>46649</v>
      </c>
      <c r="U40" s="25" t="n">
        <f aca="false">DATE($A$4,$A41,U41)</f>
        <v>46650</v>
      </c>
      <c r="V40" s="25" t="n">
        <f aca="false">DATE($A$4,$A41,V41)</f>
        <v>46651</v>
      </c>
      <c r="W40" s="25" t="n">
        <f aca="false">DATE($A$4,$A41,W41)</f>
        <v>46652</v>
      </c>
      <c r="X40" s="25" t="n">
        <f aca="false">DATE($A$4,$A41,X41)</f>
        <v>46653</v>
      </c>
      <c r="Y40" s="25" t="n">
        <f aca="false">DATE($A$4,$A41,Y41)</f>
        <v>46654</v>
      </c>
      <c r="Z40" s="25" t="n">
        <f aca="false">DATE($A$4,$A41,Z41)</f>
        <v>46655</v>
      </c>
      <c r="AA40" s="25" t="n">
        <f aca="false">DATE($A$4,$A41,AA41)</f>
        <v>46656</v>
      </c>
      <c r="AB40" s="25" t="n">
        <f aca="false">DATE($A$4,$A41,AB41)</f>
        <v>46657</v>
      </c>
      <c r="AC40" s="25" t="n">
        <f aca="false">DATE($A$4,$A41,AC41)</f>
        <v>46658</v>
      </c>
      <c r="AD40" s="25" t="n">
        <f aca="false">DATE($A$4,$A41,AD41)</f>
        <v>46659</v>
      </c>
      <c r="AE40" s="25" t="n">
        <f aca="false">DATE($A$4,$A41,AE41)</f>
        <v>46660</v>
      </c>
      <c r="AF40" s="25"/>
    </row>
    <row r="41" customFormat="false" ht="18.75" hidden="false" customHeight="false" outlineLevel="0" collapsed="false">
      <c r="A41" s="26" t="n">
        <v>9</v>
      </c>
      <c r="B41" s="27" t="n">
        <v>1</v>
      </c>
      <c r="C41" s="28" t="n">
        <v>2</v>
      </c>
      <c r="D41" s="28" t="n">
        <v>3</v>
      </c>
      <c r="E41" s="28" t="n">
        <v>4</v>
      </c>
      <c r="F41" s="28" t="n">
        <v>5</v>
      </c>
      <c r="G41" s="28" t="n">
        <v>6</v>
      </c>
      <c r="H41" s="28" t="n">
        <v>7</v>
      </c>
      <c r="I41" s="28" t="n">
        <v>8</v>
      </c>
      <c r="J41" s="28" t="n">
        <v>9</v>
      </c>
      <c r="K41" s="28" t="n">
        <v>10</v>
      </c>
      <c r="L41" s="28" t="n">
        <v>11</v>
      </c>
      <c r="M41" s="28" t="n">
        <v>12</v>
      </c>
      <c r="N41" s="28" t="n">
        <v>13</v>
      </c>
      <c r="O41" s="28" t="n">
        <v>14</v>
      </c>
      <c r="P41" s="28" t="n">
        <v>15</v>
      </c>
      <c r="Q41" s="28" t="n">
        <v>16</v>
      </c>
      <c r="R41" s="28" t="n">
        <v>17</v>
      </c>
      <c r="S41" s="28" t="n">
        <v>18</v>
      </c>
      <c r="T41" s="28" t="n">
        <v>19</v>
      </c>
      <c r="U41" s="28" t="n">
        <v>20</v>
      </c>
      <c r="V41" s="28" t="n">
        <v>21</v>
      </c>
      <c r="W41" s="28" t="n">
        <v>22</v>
      </c>
      <c r="X41" s="28" t="n">
        <v>23</v>
      </c>
      <c r="Y41" s="28" t="n">
        <v>24</v>
      </c>
      <c r="Z41" s="28" t="n">
        <v>25</v>
      </c>
      <c r="AA41" s="28" t="n">
        <v>26</v>
      </c>
      <c r="AB41" s="28" t="n">
        <v>27</v>
      </c>
      <c r="AC41" s="28" t="n">
        <v>28</v>
      </c>
      <c r="AD41" s="28" t="n">
        <v>29</v>
      </c>
      <c r="AE41" s="29" t="n">
        <v>30</v>
      </c>
      <c r="AH41" s="30" t="s">
        <v>11</v>
      </c>
      <c r="AI41" s="31" t="n">
        <f aca="false">COUNTIF(B44:AE44,"○")+AI42</f>
        <v>0</v>
      </c>
    </row>
    <row r="42" customFormat="false" ht="18.75" hidden="false" customHeight="false" outlineLevel="0" collapsed="false">
      <c r="A42" s="26"/>
      <c r="B42" s="32" t="str">
        <f aca="false">TEXT(B40,"aaa")</f>
        <v>水</v>
      </c>
      <c r="C42" s="20" t="str">
        <f aca="false">TEXT(C40,"aaa")</f>
        <v>木</v>
      </c>
      <c r="D42" s="20" t="str">
        <f aca="false">TEXT(D40,"aaa")</f>
        <v>金</v>
      </c>
      <c r="E42" s="20" t="str">
        <f aca="false">TEXT(E40,"aaa")</f>
        <v>土</v>
      </c>
      <c r="F42" s="20" t="str">
        <f aca="false">TEXT(F40,"aaa")</f>
        <v>日</v>
      </c>
      <c r="G42" s="20" t="str">
        <f aca="false">TEXT(G40,"aaa")</f>
        <v>月</v>
      </c>
      <c r="H42" s="20" t="str">
        <f aca="false">TEXT(H40,"aaa")</f>
        <v>火</v>
      </c>
      <c r="I42" s="20" t="str">
        <f aca="false">TEXT(I40,"aaa")</f>
        <v>水</v>
      </c>
      <c r="J42" s="20" t="str">
        <f aca="false">TEXT(J40,"aaa")</f>
        <v>木</v>
      </c>
      <c r="K42" s="20" t="str">
        <f aca="false">TEXT(K40,"aaa")</f>
        <v>金</v>
      </c>
      <c r="L42" s="20" t="str">
        <f aca="false">TEXT(L40,"aaa")</f>
        <v>土</v>
      </c>
      <c r="M42" s="20" t="str">
        <f aca="false">TEXT(M40,"aaa")</f>
        <v>日</v>
      </c>
      <c r="N42" s="20" t="str">
        <f aca="false">TEXT(N40,"aaa")</f>
        <v>月</v>
      </c>
      <c r="O42" s="20" t="str">
        <f aca="false">TEXT(O40,"aaa")</f>
        <v>火</v>
      </c>
      <c r="P42" s="20" t="str">
        <f aca="false">TEXT(P40,"aaa")</f>
        <v>水</v>
      </c>
      <c r="Q42" s="20" t="str">
        <f aca="false">TEXT(Q40,"aaa")</f>
        <v>木</v>
      </c>
      <c r="R42" s="20" t="str">
        <f aca="false">TEXT(R40,"aaa")</f>
        <v>金</v>
      </c>
      <c r="S42" s="20" t="str">
        <f aca="false">TEXT(S40,"aaa")</f>
        <v>土</v>
      </c>
      <c r="T42" s="20" t="str">
        <f aca="false">TEXT(T40,"aaa")</f>
        <v>日</v>
      </c>
      <c r="U42" s="20" t="str">
        <f aca="false">TEXT(U40,"aaa")</f>
        <v>月</v>
      </c>
      <c r="V42" s="20" t="str">
        <f aca="false">TEXT(V40,"aaa")</f>
        <v>火</v>
      </c>
      <c r="W42" s="20" t="str">
        <f aca="false">TEXT(W40,"aaa")</f>
        <v>水</v>
      </c>
      <c r="X42" s="20" t="str">
        <f aca="false">TEXT(X40,"aaa")</f>
        <v>木</v>
      </c>
      <c r="Y42" s="20" t="str">
        <f aca="false">TEXT(Y40,"aaa")</f>
        <v>金</v>
      </c>
      <c r="Z42" s="20" t="str">
        <f aca="false">TEXT(Z40,"aaa")</f>
        <v>土</v>
      </c>
      <c r="AA42" s="20" t="str">
        <f aca="false">TEXT(AA40,"aaa")</f>
        <v>日</v>
      </c>
      <c r="AB42" s="20" t="str">
        <f aca="false">TEXT(AB40,"aaa")</f>
        <v>月</v>
      </c>
      <c r="AC42" s="20" t="str">
        <f aca="false">TEXT(AC40,"aaa")</f>
        <v>火</v>
      </c>
      <c r="AD42" s="20" t="str">
        <f aca="false">TEXT(AD40,"aaa")</f>
        <v>水</v>
      </c>
      <c r="AE42" s="33" t="str">
        <f aca="false">TEXT(AE40,"aaa")</f>
        <v>木</v>
      </c>
      <c r="AF42" s="19"/>
      <c r="AH42" s="34" t="s">
        <v>17</v>
      </c>
      <c r="AI42" s="35" t="n">
        <f aca="false">COUNTIF(B44:AE44,"休")</f>
        <v>0</v>
      </c>
    </row>
    <row r="43" customFormat="false" ht="19.5" hidden="false" customHeight="false" outlineLevel="0" collapsed="false">
      <c r="A43" s="26"/>
      <c r="B43" s="36" t="str">
        <f aca="false">IF(COUNTIF(syukujitsu!$A$23:$A$71,2027年度!B40)&gt;0,"祝日","-")</f>
        <v>-</v>
      </c>
      <c r="C43" s="37" t="str">
        <f aca="false">IF(COUNTIF(syukujitsu!$A$23:$A$71,2027年度!C40)&gt;0,"祝日","-")</f>
        <v>-</v>
      </c>
      <c r="D43" s="37" t="str">
        <f aca="false">IF(COUNTIF(syukujitsu!$A$23:$A$71,2027年度!D40)&gt;0,"祝日","-")</f>
        <v>-</v>
      </c>
      <c r="E43" s="37" t="str">
        <f aca="false">IF(COUNTIF(syukujitsu!$A$23:$A$71,2027年度!E40)&gt;0,"祝日","-")</f>
        <v>-</v>
      </c>
      <c r="F43" s="37" t="str">
        <f aca="false">IF(COUNTIF(syukujitsu!$A$23:$A$71,2027年度!F40)&gt;0,"祝日","-")</f>
        <v>-</v>
      </c>
      <c r="G43" s="37" t="str">
        <f aca="false">IF(COUNTIF(syukujitsu!$A$23:$A$71,2027年度!G40)&gt;0,"祝日","-")</f>
        <v>-</v>
      </c>
      <c r="H43" s="37" t="str">
        <f aca="false">IF(COUNTIF(syukujitsu!$A$23:$A$71,2027年度!H40)&gt;0,"祝日","-")</f>
        <v>-</v>
      </c>
      <c r="I43" s="37" t="str">
        <f aca="false">IF(COUNTIF(syukujitsu!$A$23:$A$71,2027年度!I40)&gt;0,"祝日","-")</f>
        <v>-</v>
      </c>
      <c r="J43" s="37" t="str">
        <f aca="false">IF(COUNTIF(syukujitsu!$A$23:$A$71,2027年度!J40)&gt;0,"祝日","-")</f>
        <v>-</v>
      </c>
      <c r="K43" s="37" t="str">
        <f aca="false">IF(COUNTIF(syukujitsu!$A$23:$A$71,2027年度!K40)&gt;0,"祝日","-")</f>
        <v>-</v>
      </c>
      <c r="L43" s="37" t="str">
        <f aca="false">IF(COUNTIF(syukujitsu!$A$23:$A$71,2027年度!L40)&gt;0,"祝日","-")</f>
        <v>-</v>
      </c>
      <c r="M43" s="37" t="str">
        <f aca="false">IF(COUNTIF(syukujitsu!$A$23:$A$71,2027年度!M40)&gt;0,"祝日","-")</f>
        <v>-</v>
      </c>
      <c r="N43" s="37" t="str">
        <f aca="false">IF(COUNTIF(syukujitsu!$A$23:$A$71,2027年度!N40)&gt;0,"祝日","-")</f>
        <v>-</v>
      </c>
      <c r="O43" s="37" t="str">
        <f aca="false">IF(COUNTIF(syukujitsu!$A$23:$A$71,2027年度!O40)&gt;0,"祝日","-")</f>
        <v>-</v>
      </c>
      <c r="P43" s="37" t="str">
        <f aca="false">IF(COUNTIF(syukujitsu!$A$23:$A$71,2027年度!P40)&gt;0,"祝日","-")</f>
        <v>-</v>
      </c>
      <c r="Q43" s="37" t="str">
        <f aca="false">IF(COUNTIF(syukujitsu!$A$23:$A$71,2027年度!Q40)&gt;0,"祝日","-")</f>
        <v>-</v>
      </c>
      <c r="R43" s="37" t="str">
        <f aca="false">IF(COUNTIF(syukujitsu!$A$23:$A$71,2027年度!R40)&gt;0,"祝日","-")</f>
        <v>-</v>
      </c>
      <c r="S43" s="37" t="str">
        <f aca="false">IF(COUNTIF(syukujitsu!$A$23:$A$71,2027年度!S40)&gt;0,"祝日","-")</f>
        <v>-</v>
      </c>
      <c r="T43" s="37" t="str">
        <f aca="false">IF(COUNTIF(syukujitsu!$A$23:$A$71,2027年度!T40)&gt;0,"祝日","-")</f>
        <v>-</v>
      </c>
      <c r="U43" s="37" t="str">
        <f aca="false">IF(COUNTIF(syukujitsu!$A$23:$A$71,2027年度!U40)&gt;0,"祝日","-")</f>
        <v>祝日</v>
      </c>
      <c r="V43" s="37" t="str">
        <f aca="false">IF(COUNTIF(syukujitsu!$A$23:$A$71,2027年度!V40)&gt;0,"祝日","-")</f>
        <v>-</v>
      </c>
      <c r="W43" s="37" t="str">
        <f aca="false">IF(COUNTIF(syukujitsu!$A$23:$A$71,2027年度!W40)&gt;0,"祝日","-")</f>
        <v>-</v>
      </c>
      <c r="X43" s="37" t="str">
        <f aca="false">IF(COUNTIF(syukujitsu!$A$23:$A$71,2027年度!X40)&gt;0,"祝日","-")</f>
        <v>祝日</v>
      </c>
      <c r="Y43" s="37" t="str">
        <f aca="false">IF(COUNTIF(syukujitsu!$A$23:$A$71,2027年度!Y40)&gt;0,"祝日","-")</f>
        <v>-</v>
      </c>
      <c r="Z43" s="37" t="str">
        <f aca="false">IF(COUNTIF(syukujitsu!$A$23:$A$71,2027年度!Z40)&gt;0,"祝日","-")</f>
        <v>-</v>
      </c>
      <c r="AA43" s="37" t="str">
        <f aca="false">IF(COUNTIF(syukujitsu!$A$23:$A$71,2027年度!AA40)&gt;0,"祝日","-")</f>
        <v>-</v>
      </c>
      <c r="AB43" s="37" t="str">
        <f aca="false">IF(COUNTIF(syukujitsu!$A$23:$A$71,2027年度!AB40)&gt;0,"祝日","-")</f>
        <v>-</v>
      </c>
      <c r="AC43" s="37" t="str">
        <f aca="false">IF(COUNTIF(syukujitsu!$A$23:$A$71,2027年度!AC40)&gt;0,"祝日","-")</f>
        <v>-</v>
      </c>
      <c r="AD43" s="37" t="str">
        <f aca="false">IF(COUNTIF(syukujitsu!$A$23:$A$71,2027年度!AD40)&gt;0,"祝日","-")</f>
        <v>-</v>
      </c>
      <c r="AE43" s="38" t="str">
        <f aca="false">IF(COUNTIF(syukujitsu!$A$23:$A$71,2027年度!AE40)&gt;0,"祝日","-")</f>
        <v>-</v>
      </c>
      <c r="AF43" s="19"/>
      <c r="AH43" s="34" t="s">
        <v>18</v>
      </c>
      <c r="AI43" s="39" t="str">
        <f aca="false">IFERROR(ROUND(AI42/AI41*100,1),"-")</f>
        <v>-</v>
      </c>
    </row>
    <row r="44" customFormat="false" ht="19.5" hidden="false" customHeight="false" outlineLevel="0" collapsed="false">
      <c r="A44" s="40" t="s">
        <v>11</v>
      </c>
      <c r="B44" s="41" t="str">
        <f aca="false">IF(B40&lt;$B$2,"×",IF(B40&gt;$H$2,"×",IF(B42="土","休",IF(B42="日","休","○"))))</f>
        <v>×</v>
      </c>
      <c r="C44" s="42" t="str">
        <f aca="false">IF(C40&lt;$B$2,"×",IF(C40&gt;$H$2,"×",IF(C42="土","休",IF(C42="日","休","○"))))</f>
        <v>×</v>
      </c>
      <c r="D44" s="42" t="str">
        <f aca="false">IF(D40&lt;$B$2,"×",IF(D40&gt;$H$2,"×",IF(D42="土","休",IF(D42="日","休","○"))))</f>
        <v>×</v>
      </c>
      <c r="E44" s="42" t="str">
        <f aca="false">IF(E40&lt;$B$2,"×",IF(E40&gt;$H$2,"×",IF(E42="土","休",IF(E42="日","休","○"))))</f>
        <v>×</v>
      </c>
      <c r="F44" s="42" t="str">
        <f aca="false">IF(F40&lt;$B$2,"×",IF(F40&gt;$H$2,"×",IF(F42="土","休",IF(F42="日","休","○"))))</f>
        <v>×</v>
      </c>
      <c r="G44" s="42" t="str">
        <f aca="false">IF(G40&lt;$B$2,"×",IF(G40&gt;$H$2,"×",IF(G42="土","休",IF(G42="日","休","○"))))</f>
        <v>×</v>
      </c>
      <c r="H44" s="42" t="str">
        <f aca="false">IF(H40&lt;$B$2,"×",IF(H40&gt;$H$2,"×",IF(H42="土","休",IF(H42="日","休","○"))))</f>
        <v>×</v>
      </c>
      <c r="I44" s="42" t="str">
        <f aca="false">IF(I40&lt;$B$2,"×",IF(I40&gt;$H$2,"×",IF(I42="土","休",IF(I42="日","休","○"))))</f>
        <v>×</v>
      </c>
      <c r="J44" s="42" t="str">
        <f aca="false">IF(J40&lt;$B$2,"×",IF(J40&gt;$H$2,"×",IF(J42="土","休",IF(J42="日","休","○"))))</f>
        <v>×</v>
      </c>
      <c r="K44" s="42" t="str">
        <f aca="false">IF(K40&lt;$B$2,"×",IF(K40&gt;$H$2,"×",IF(K42="土","休",IF(K42="日","休","○"))))</f>
        <v>×</v>
      </c>
      <c r="L44" s="42" t="str">
        <f aca="false">IF(L40&lt;$B$2,"×",IF(L40&gt;$H$2,"×",IF(L42="土","休",IF(L42="日","休","○"))))</f>
        <v>×</v>
      </c>
      <c r="M44" s="42" t="str">
        <f aca="false">IF(M40&lt;$B$2,"×",IF(M40&gt;$H$2,"×",IF(M42="土","休",IF(M42="日","休","○"))))</f>
        <v>×</v>
      </c>
      <c r="N44" s="42" t="str">
        <f aca="false">IF(N40&lt;$B$2,"×",IF(N40&gt;$H$2,"×",IF(N42="土","休",IF(N42="日","休","○"))))</f>
        <v>×</v>
      </c>
      <c r="O44" s="42" t="str">
        <f aca="false">IF(O40&lt;$B$2,"×",IF(O40&gt;$H$2,"×",IF(O42="土","休",IF(O42="日","休","○"))))</f>
        <v>×</v>
      </c>
      <c r="P44" s="42" t="str">
        <f aca="false">IF(P40&lt;$B$2,"×",IF(P40&gt;$H$2,"×",IF(P42="土","休",IF(P42="日","休","○"))))</f>
        <v>×</v>
      </c>
      <c r="Q44" s="42" t="str">
        <f aca="false">IF(Q40&lt;$B$2,"×",IF(Q40&gt;$H$2,"×",IF(Q42="土","休",IF(Q42="日","休","○"))))</f>
        <v>×</v>
      </c>
      <c r="R44" s="42" t="str">
        <f aca="false">IF(R40&lt;$B$2,"×",IF(R40&gt;$H$2,"×",IF(R42="土","休",IF(R42="日","休","○"))))</f>
        <v>×</v>
      </c>
      <c r="S44" s="42" t="str">
        <f aca="false">IF(S40&lt;$B$2,"×",IF(S40&gt;$H$2,"×",IF(S42="土","休",IF(S42="日","休","○"))))</f>
        <v>×</v>
      </c>
      <c r="T44" s="42" t="str">
        <f aca="false">IF(T40&lt;$B$2,"×",IF(T40&gt;$H$2,"×",IF(T42="土","休",IF(T42="日","休","○"))))</f>
        <v>×</v>
      </c>
      <c r="U44" s="42" t="str">
        <f aca="false">IF(U40&lt;$B$2,"×",IF(U40&gt;$H$2,"×",IF(U42="土","休",IF(U42="日","休","○"))))</f>
        <v>×</v>
      </c>
      <c r="V44" s="42" t="str">
        <f aca="false">IF(V40&lt;$B$2,"×",IF(V40&gt;$H$2,"×",IF(V42="土","休",IF(V42="日","休","○"))))</f>
        <v>×</v>
      </c>
      <c r="W44" s="42" t="str">
        <f aca="false">IF(W40&lt;$B$2,"×",IF(W40&gt;$H$2,"×",IF(W42="土","休",IF(W42="日","休","○"))))</f>
        <v>×</v>
      </c>
      <c r="X44" s="42" t="str">
        <f aca="false">IF(X40&lt;$B$2,"×",IF(X40&gt;$H$2,"×",IF(X42="土","休",IF(X42="日","休","○"))))</f>
        <v>×</v>
      </c>
      <c r="Y44" s="42" t="str">
        <f aca="false">IF(Y40&lt;$B$2,"×",IF(Y40&gt;$H$2,"×",IF(Y42="土","休",IF(Y42="日","休","○"))))</f>
        <v>×</v>
      </c>
      <c r="Z44" s="42" t="str">
        <f aca="false">IF(Z40&lt;$B$2,"×",IF(Z40&gt;$H$2,"×",IF(Z42="土","休",IF(Z42="日","休","○"))))</f>
        <v>×</v>
      </c>
      <c r="AA44" s="42" t="str">
        <f aca="false">IF(AA40&lt;$B$2,"×",IF(AA40&gt;$H$2,"×",IF(AA42="土","休",IF(AA42="日","休","○"))))</f>
        <v>×</v>
      </c>
      <c r="AB44" s="42" t="str">
        <f aca="false">IF(AB40&lt;$B$2,"×",IF(AB40&gt;$H$2,"×",IF(AB42="土","休",IF(AB42="日","休","○"))))</f>
        <v>×</v>
      </c>
      <c r="AC44" s="42" t="str">
        <f aca="false">IF(AC40&lt;$B$2,"×",IF(AC40&gt;$H$2,"×",IF(AC42="土","休",IF(AC42="日","休","○"))))</f>
        <v>×</v>
      </c>
      <c r="AD44" s="42" t="str">
        <f aca="false">IF(AD40&lt;$B$2,"×",IF(AD40&gt;$H$2,"×",IF(AD42="土","休",IF(AD42="日","休","○"))))</f>
        <v>×</v>
      </c>
      <c r="AE44" s="43" t="str">
        <f aca="false">IF(AE40&lt;$B$2,"×",IF(AE40&gt;$H$2,"×",IF(AE42="土","休",IF(AE42="日","休","○"))))</f>
        <v>×</v>
      </c>
      <c r="AH44" s="34" t="s">
        <v>19</v>
      </c>
      <c r="AI44" s="35" t="n">
        <f aca="false">COUNTIF(B45:AE45,"休")</f>
        <v>0</v>
      </c>
    </row>
    <row r="45" customFormat="false" ht="19.5" hidden="false" customHeight="false" outlineLevel="0" collapsed="false">
      <c r="A45" s="44" t="s">
        <v>20</v>
      </c>
      <c r="B45" s="58" t="str">
        <f aca="false">IF(B44="×","-","")</f>
        <v>-</v>
      </c>
      <c r="C45" s="18" t="str">
        <f aca="false">IF(C44="×","-","")</f>
        <v>-</v>
      </c>
      <c r="D45" s="18" t="str">
        <f aca="false">IF(D44="×","-","")</f>
        <v>-</v>
      </c>
      <c r="E45" s="18" t="str">
        <f aca="false">IF(E44="×","-","")</f>
        <v>-</v>
      </c>
      <c r="F45" s="18" t="str">
        <f aca="false">IF(F44="×","-","")</f>
        <v>-</v>
      </c>
      <c r="G45" s="18" t="str">
        <f aca="false">IF(G44="×","-","")</f>
        <v>-</v>
      </c>
      <c r="H45" s="18" t="str">
        <f aca="false">IF(H44="×","-","")</f>
        <v>-</v>
      </c>
      <c r="I45" s="18" t="str">
        <f aca="false">IF(I44="×","-","")</f>
        <v>-</v>
      </c>
      <c r="J45" s="18" t="str">
        <f aca="false">IF(J44="×","-","")</f>
        <v>-</v>
      </c>
      <c r="K45" s="18" t="str">
        <f aca="false">IF(K44="×","-","")</f>
        <v>-</v>
      </c>
      <c r="L45" s="18" t="str">
        <f aca="false">IF(L44="×","-","")</f>
        <v>-</v>
      </c>
      <c r="M45" s="18" t="str">
        <f aca="false">IF(M44="×","-","")</f>
        <v>-</v>
      </c>
      <c r="N45" s="18" t="str">
        <f aca="false">IF(N44="×","-","")</f>
        <v>-</v>
      </c>
      <c r="O45" s="18" t="str">
        <f aca="false">IF(O44="×","-","")</f>
        <v>-</v>
      </c>
      <c r="P45" s="18" t="str">
        <f aca="false">IF(P44="×","-","")</f>
        <v>-</v>
      </c>
      <c r="Q45" s="18" t="str">
        <f aca="false">IF(Q44="×","-","")</f>
        <v>-</v>
      </c>
      <c r="R45" s="18" t="str">
        <f aca="false">IF(R44="×","-","")</f>
        <v>-</v>
      </c>
      <c r="S45" s="18" t="str">
        <f aca="false">IF(S44="×","-","")</f>
        <v>-</v>
      </c>
      <c r="T45" s="18" t="str">
        <f aca="false">IF(T44="×","-","")</f>
        <v>-</v>
      </c>
      <c r="U45" s="18" t="str">
        <f aca="false">IF(U44="×","-","")</f>
        <v>-</v>
      </c>
      <c r="V45" s="18" t="str">
        <f aca="false">IF(V44="×","-","")</f>
        <v>-</v>
      </c>
      <c r="W45" s="18" t="str">
        <f aca="false">IF(W44="×","-","")</f>
        <v>-</v>
      </c>
      <c r="X45" s="18" t="str">
        <f aca="false">IF(X44="×","-","")</f>
        <v>-</v>
      </c>
      <c r="Y45" s="18" t="str">
        <f aca="false">IF(Y44="×","-","")</f>
        <v>-</v>
      </c>
      <c r="Z45" s="18" t="str">
        <f aca="false">IF(Z44="×","-","")</f>
        <v>-</v>
      </c>
      <c r="AA45" s="18" t="str">
        <f aca="false">IF(AA44="×","-","")</f>
        <v>-</v>
      </c>
      <c r="AB45" s="18" t="str">
        <f aca="false">IF(AB44="×","-","")</f>
        <v>-</v>
      </c>
      <c r="AC45" s="18" t="str">
        <f aca="false">IF(AC44="×","-","")</f>
        <v>-</v>
      </c>
      <c r="AD45" s="18" t="str">
        <f aca="false">IF(AD44="×","-","")</f>
        <v>-</v>
      </c>
      <c r="AE45" s="35" t="str">
        <f aca="false">IF(AE44="×","-","")</f>
        <v>-</v>
      </c>
      <c r="AH45" s="45" t="s">
        <v>14</v>
      </c>
      <c r="AI45" s="46" t="str">
        <f aca="false">IFERROR(ROUND(AI44/AI41*100,1),"-")</f>
        <v>-</v>
      </c>
    </row>
    <row r="46" customFormat="false" ht="20.25" hidden="false" customHeight="false" outlineLevel="0" collapsed="false">
      <c r="A46" s="47" t="s">
        <v>21</v>
      </c>
      <c r="B46" s="60" t="str">
        <f aca="false">+AC39</f>
        <v>-</v>
      </c>
      <c r="C46" s="60"/>
      <c r="D46" s="60"/>
      <c r="E46" s="49" t="str">
        <f aca="false">IF(COUNTIF(E44:K44,"×")=7,"-",IF(COUNTIF(E45:K45,"休")&gt;=COUNTIF(E44:K44,"休"),"OK","NG"))</f>
        <v>-</v>
      </c>
      <c r="F46" s="49"/>
      <c r="G46" s="49"/>
      <c r="H46" s="49"/>
      <c r="I46" s="49"/>
      <c r="J46" s="49"/>
      <c r="K46" s="49"/>
      <c r="L46" s="49" t="str">
        <f aca="false">IF(COUNTIF(L44:R44,"×")=7,"-",IF(COUNTIF(L45:R45,"休")&gt;=COUNTIF(L44:R44,"休"),"OK","NG"))</f>
        <v>-</v>
      </c>
      <c r="M46" s="49"/>
      <c r="N46" s="49"/>
      <c r="O46" s="49"/>
      <c r="P46" s="49"/>
      <c r="Q46" s="49"/>
      <c r="R46" s="49"/>
      <c r="S46" s="49" t="str">
        <f aca="false">IF(COUNTIF(S44:Y44,"×")=7,"-",IF(COUNTIF(S45:Y45,"休")&gt;=COUNTIF(S44:Y44,"休"),"OK","NG"))</f>
        <v>-</v>
      </c>
      <c r="T46" s="49"/>
      <c r="U46" s="49"/>
      <c r="V46" s="49"/>
      <c r="W46" s="49"/>
      <c r="X46" s="49"/>
      <c r="Y46" s="49"/>
      <c r="Z46" s="50" t="str">
        <f aca="false">IF(COUNTIF(Z44:AE44,"×")+COUNTIF(B51,"×")=7,"-",IF((COUNTIF(Z45:AE45,"休")+COUNTIF(B52,"休"))&gt;=(COUNTIF(Z44:AE44,"休")+COUNTIF(B51,"休")),"OK","NG"))</f>
        <v>-</v>
      </c>
      <c r="AA46" s="50"/>
      <c r="AB46" s="50"/>
      <c r="AC46" s="50"/>
      <c r="AD46" s="50"/>
      <c r="AE46" s="50"/>
      <c r="AF46" s="51"/>
      <c r="AH46" s="52" t="s">
        <v>22</v>
      </c>
      <c r="AI46" s="53" t="str">
        <f aca="false">IFERROR(IF(AI41=0,"-",IF(AI43&gt;=28.5,IF(AI45&gt;=28.5,"OK","NG"),IF(AI45&gt;=AI43,"OK","NG"))),"-")</f>
        <v>-</v>
      </c>
    </row>
    <row r="47" customFormat="false" ht="19.5" hidden="false" customHeight="false" outlineLevel="0" collapsed="false">
      <c r="A47" s="24"/>
      <c r="B47" s="25" t="n">
        <f aca="false">DATE($A$4,$A48,B48)</f>
        <v>46661</v>
      </c>
      <c r="C47" s="25" t="n">
        <f aca="false">DATE($A$4,$A48,C48)</f>
        <v>46662</v>
      </c>
      <c r="D47" s="25" t="n">
        <f aca="false">DATE($A$4,$A48,D48)</f>
        <v>46663</v>
      </c>
      <c r="E47" s="25" t="n">
        <f aca="false">DATE($A$4,$A48,E48)</f>
        <v>46664</v>
      </c>
      <c r="F47" s="25" t="n">
        <f aca="false">DATE($A$4,$A48,F48)</f>
        <v>46665</v>
      </c>
      <c r="G47" s="25" t="n">
        <f aca="false">DATE($A$4,$A48,G48)</f>
        <v>46666</v>
      </c>
      <c r="H47" s="25" t="n">
        <f aca="false">DATE($A$4,$A48,H48)</f>
        <v>46667</v>
      </c>
      <c r="I47" s="25" t="n">
        <f aca="false">DATE($A$4,$A48,I48)</f>
        <v>46668</v>
      </c>
      <c r="J47" s="25" t="n">
        <f aca="false">DATE($A$4,$A48,J48)</f>
        <v>46669</v>
      </c>
      <c r="K47" s="25" t="n">
        <f aca="false">DATE($A$4,$A48,K48)</f>
        <v>46670</v>
      </c>
      <c r="L47" s="25" t="n">
        <f aca="false">DATE($A$4,$A48,L48)</f>
        <v>46671</v>
      </c>
      <c r="M47" s="25" t="n">
        <f aca="false">DATE($A$4,$A48,M48)</f>
        <v>46672</v>
      </c>
      <c r="N47" s="25" t="n">
        <f aca="false">DATE($A$4,$A48,N48)</f>
        <v>46673</v>
      </c>
      <c r="O47" s="25" t="n">
        <f aca="false">DATE($A$4,$A48,O48)</f>
        <v>46674</v>
      </c>
      <c r="P47" s="25" t="n">
        <f aca="false">DATE($A$4,$A48,P48)</f>
        <v>46675</v>
      </c>
      <c r="Q47" s="25" t="n">
        <f aca="false">DATE($A$4,$A48,Q48)</f>
        <v>46676</v>
      </c>
      <c r="R47" s="25" t="n">
        <f aca="false">DATE($A$4,$A48,R48)</f>
        <v>46677</v>
      </c>
      <c r="S47" s="25" t="n">
        <f aca="false">DATE($A$4,$A48,S48)</f>
        <v>46678</v>
      </c>
      <c r="T47" s="25" t="n">
        <f aca="false">DATE($A$4,$A48,T48)</f>
        <v>46679</v>
      </c>
      <c r="U47" s="25" t="n">
        <f aca="false">DATE($A$4,$A48,U48)</f>
        <v>46680</v>
      </c>
      <c r="V47" s="25" t="n">
        <f aca="false">DATE($A$4,$A48,V48)</f>
        <v>46681</v>
      </c>
      <c r="W47" s="25" t="n">
        <f aca="false">DATE($A$4,$A48,W48)</f>
        <v>46682</v>
      </c>
      <c r="X47" s="25" t="n">
        <f aca="false">DATE($A$4,$A48,X48)</f>
        <v>46683</v>
      </c>
      <c r="Y47" s="25" t="n">
        <f aca="false">DATE($A$4,$A48,Y48)</f>
        <v>46684</v>
      </c>
      <c r="Z47" s="25" t="n">
        <f aca="false">DATE($A$4,$A48,Z48)</f>
        <v>46685</v>
      </c>
      <c r="AA47" s="25" t="n">
        <f aca="false">DATE($A$4,$A48,AA48)</f>
        <v>46686</v>
      </c>
      <c r="AB47" s="25" t="n">
        <f aca="false">DATE($A$4,$A48,AB48)</f>
        <v>46687</v>
      </c>
      <c r="AC47" s="25" t="n">
        <f aca="false">DATE($A$4,$A48,AC48)</f>
        <v>46688</v>
      </c>
      <c r="AD47" s="25" t="n">
        <f aca="false">DATE($A$4,$A48,AD48)</f>
        <v>46689</v>
      </c>
      <c r="AE47" s="25" t="n">
        <f aca="false">DATE($A$4,$A48,AE48)</f>
        <v>46690</v>
      </c>
      <c r="AF47" s="25" t="n">
        <f aca="false">DATE($A$4,$A48,AF48)</f>
        <v>46691</v>
      </c>
    </row>
    <row r="48" customFormat="false" ht="18.75" hidden="false" customHeight="false" outlineLevel="0" collapsed="false">
      <c r="A48" s="26" t="n">
        <v>10</v>
      </c>
      <c r="B48" s="27" t="n">
        <v>1</v>
      </c>
      <c r="C48" s="28" t="n">
        <v>2</v>
      </c>
      <c r="D48" s="28" t="n">
        <v>3</v>
      </c>
      <c r="E48" s="28" t="n">
        <v>4</v>
      </c>
      <c r="F48" s="28" t="n">
        <v>5</v>
      </c>
      <c r="G48" s="28" t="n">
        <v>6</v>
      </c>
      <c r="H48" s="28" t="n">
        <v>7</v>
      </c>
      <c r="I48" s="28" t="n">
        <v>8</v>
      </c>
      <c r="J48" s="28" t="n">
        <v>9</v>
      </c>
      <c r="K48" s="28" t="n">
        <v>10</v>
      </c>
      <c r="L48" s="28" t="n">
        <v>11</v>
      </c>
      <c r="M48" s="28" t="n">
        <v>12</v>
      </c>
      <c r="N48" s="28" t="n">
        <v>13</v>
      </c>
      <c r="O48" s="28" t="n">
        <v>14</v>
      </c>
      <c r="P48" s="28" t="n">
        <v>15</v>
      </c>
      <c r="Q48" s="28" t="n">
        <v>16</v>
      </c>
      <c r="R48" s="28" t="n">
        <v>17</v>
      </c>
      <c r="S48" s="28" t="n">
        <v>18</v>
      </c>
      <c r="T48" s="28" t="n">
        <v>19</v>
      </c>
      <c r="U48" s="28" t="n">
        <v>20</v>
      </c>
      <c r="V48" s="28" t="n">
        <v>21</v>
      </c>
      <c r="W48" s="28" t="n">
        <v>22</v>
      </c>
      <c r="X48" s="28" t="n">
        <v>23</v>
      </c>
      <c r="Y48" s="28" t="n">
        <v>24</v>
      </c>
      <c r="Z48" s="28" t="n">
        <v>25</v>
      </c>
      <c r="AA48" s="28" t="n">
        <v>26</v>
      </c>
      <c r="AB48" s="28" t="n">
        <v>27</v>
      </c>
      <c r="AC48" s="28" t="n">
        <v>28</v>
      </c>
      <c r="AD48" s="28" t="n">
        <v>29</v>
      </c>
      <c r="AE48" s="28" t="n">
        <v>30</v>
      </c>
      <c r="AF48" s="54" t="n">
        <v>31</v>
      </c>
      <c r="AH48" s="30" t="s">
        <v>11</v>
      </c>
      <c r="AI48" s="31" t="n">
        <f aca="false">COUNTIF(B51:AF51,"○")+AI49</f>
        <v>0</v>
      </c>
    </row>
    <row r="49" customFormat="false" ht="18.75" hidden="false" customHeight="false" outlineLevel="0" collapsed="false">
      <c r="A49" s="26"/>
      <c r="B49" s="32" t="str">
        <f aca="false">TEXT(B47,"aaa")</f>
        <v>金</v>
      </c>
      <c r="C49" s="20" t="str">
        <f aca="false">TEXT(C47,"aaa")</f>
        <v>土</v>
      </c>
      <c r="D49" s="20" t="str">
        <f aca="false">TEXT(D47,"aaa")</f>
        <v>日</v>
      </c>
      <c r="E49" s="20" t="str">
        <f aca="false">TEXT(E47,"aaa")</f>
        <v>月</v>
      </c>
      <c r="F49" s="20" t="str">
        <f aca="false">TEXT(F47,"aaa")</f>
        <v>火</v>
      </c>
      <c r="G49" s="20" t="str">
        <f aca="false">TEXT(G47,"aaa")</f>
        <v>水</v>
      </c>
      <c r="H49" s="20" t="str">
        <f aca="false">TEXT(H47,"aaa")</f>
        <v>木</v>
      </c>
      <c r="I49" s="20" t="str">
        <f aca="false">TEXT(I47,"aaa")</f>
        <v>金</v>
      </c>
      <c r="J49" s="20" t="str">
        <f aca="false">TEXT(J47,"aaa")</f>
        <v>土</v>
      </c>
      <c r="K49" s="20" t="str">
        <f aca="false">TEXT(K47,"aaa")</f>
        <v>日</v>
      </c>
      <c r="L49" s="20" t="str">
        <f aca="false">TEXT(L47,"aaa")</f>
        <v>月</v>
      </c>
      <c r="M49" s="20" t="str">
        <f aca="false">TEXT(M47,"aaa")</f>
        <v>火</v>
      </c>
      <c r="N49" s="20" t="str">
        <f aca="false">TEXT(N47,"aaa")</f>
        <v>水</v>
      </c>
      <c r="O49" s="20" t="str">
        <f aca="false">TEXT(O47,"aaa")</f>
        <v>木</v>
      </c>
      <c r="P49" s="20" t="str">
        <f aca="false">TEXT(P47,"aaa")</f>
        <v>金</v>
      </c>
      <c r="Q49" s="20" t="str">
        <f aca="false">TEXT(Q47,"aaa")</f>
        <v>土</v>
      </c>
      <c r="R49" s="20" t="str">
        <f aca="false">TEXT(R47,"aaa")</f>
        <v>日</v>
      </c>
      <c r="S49" s="20" t="str">
        <f aca="false">TEXT(S47,"aaa")</f>
        <v>月</v>
      </c>
      <c r="T49" s="20" t="str">
        <f aca="false">TEXT(T47,"aaa")</f>
        <v>火</v>
      </c>
      <c r="U49" s="20" t="str">
        <f aca="false">TEXT(U47,"aaa")</f>
        <v>水</v>
      </c>
      <c r="V49" s="20" t="str">
        <f aca="false">TEXT(V47,"aaa")</f>
        <v>木</v>
      </c>
      <c r="W49" s="20" t="str">
        <f aca="false">TEXT(W47,"aaa")</f>
        <v>金</v>
      </c>
      <c r="X49" s="20" t="str">
        <f aca="false">TEXT(X47,"aaa")</f>
        <v>土</v>
      </c>
      <c r="Y49" s="20" t="str">
        <f aca="false">TEXT(Y47,"aaa")</f>
        <v>日</v>
      </c>
      <c r="Z49" s="20" t="str">
        <f aca="false">TEXT(Z47,"aaa")</f>
        <v>月</v>
      </c>
      <c r="AA49" s="20" t="str">
        <f aca="false">TEXT(AA47,"aaa")</f>
        <v>火</v>
      </c>
      <c r="AB49" s="20" t="str">
        <f aca="false">TEXT(AB47,"aaa")</f>
        <v>水</v>
      </c>
      <c r="AC49" s="20" t="str">
        <f aca="false">TEXT(AC47,"aaa")</f>
        <v>木</v>
      </c>
      <c r="AD49" s="20" t="str">
        <f aca="false">TEXT(AD47,"aaa")</f>
        <v>金</v>
      </c>
      <c r="AE49" s="20" t="str">
        <f aca="false">TEXT(AE47,"aaa")</f>
        <v>土</v>
      </c>
      <c r="AF49" s="55" t="str">
        <f aca="false">TEXT(AF47,"aaa")</f>
        <v>日</v>
      </c>
      <c r="AH49" s="34" t="s">
        <v>17</v>
      </c>
      <c r="AI49" s="35" t="n">
        <f aca="false">COUNTIF(B51:AF51,"休")</f>
        <v>0</v>
      </c>
    </row>
    <row r="50" customFormat="false" ht="19.5" hidden="false" customHeight="false" outlineLevel="0" collapsed="false">
      <c r="A50" s="26"/>
      <c r="B50" s="36" t="str">
        <f aca="false">IF(COUNTIF(syukujitsu!$A$23:$A$71,2027年度!B47)&gt;0,"祝日","-")</f>
        <v>-</v>
      </c>
      <c r="C50" s="37" t="str">
        <f aca="false">IF(COUNTIF(syukujitsu!$A$23:$A$71,2027年度!C47)&gt;0,"祝日","-")</f>
        <v>-</v>
      </c>
      <c r="D50" s="37" t="str">
        <f aca="false">IF(COUNTIF(syukujitsu!$A$23:$A$71,2027年度!D47)&gt;0,"祝日","-")</f>
        <v>-</v>
      </c>
      <c r="E50" s="37" t="str">
        <f aca="false">IF(COUNTIF(syukujitsu!$A$23:$A$71,2027年度!E47)&gt;0,"祝日","-")</f>
        <v>-</v>
      </c>
      <c r="F50" s="37" t="str">
        <f aca="false">IF(COUNTIF(syukujitsu!$A$23:$A$71,2027年度!F47)&gt;0,"祝日","-")</f>
        <v>-</v>
      </c>
      <c r="G50" s="37" t="str">
        <f aca="false">IF(COUNTIF(syukujitsu!$A$23:$A$71,2027年度!G47)&gt;0,"祝日","-")</f>
        <v>-</v>
      </c>
      <c r="H50" s="37" t="str">
        <f aca="false">IF(COUNTIF(syukujitsu!$A$23:$A$71,2027年度!H47)&gt;0,"祝日","-")</f>
        <v>-</v>
      </c>
      <c r="I50" s="37" t="str">
        <f aca="false">IF(COUNTIF(syukujitsu!$A$23:$A$71,2027年度!I47)&gt;0,"祝日","-")</f>
        <v>-</v>
      </c>
      <c r="J50" s="37" t="str">
        <f aca="false">IF(COUNTIF(syukujitsu!$A$23:$A$71,2027年度!J47)&gt;0,"祝日","-")</f>
        <v>-</v>
      </c>
      <c r="K50" s="37" t="str">
        <f aca="false">IF(COUNTIF(syukujitsu!$A$23:$A$71,2027年度!K47)&gt;0,"祝日","-")</f>
        <v>-</v>
      </c>
      <c r="L50" s="37" t="str">
        <f aca="false">IF(COUNTIF(syukujitsu!$A$23:$A$71,2027年度!L47)&gt;0,"祝日","-")</f>
        <v>祝日</v>
      </c>
      <c r="M50" s="37" t="str">
        <f aca="false">IF(COUNTIF(syukujitsu!$A$23:$A$71,2027年度!M47)&gt;0,"祝日","-")</f>
        <v>-</v>
      </c>
      <c r="N50" s="37" t="str">
        <f aca="false">IF(COUNTIF(syukujitsu!$A$23:$A$71,2027年度!N47)&gt;0,"祝日","-")</f>
        <v>-</v>
      </c>
      <c r="O50" s="37" t="str">
        <f aca="false">IF(COUNTIF(syukujitsu!$A$23:$A$71,2027年度!O47)&gt;0,"祝日","-")</f>
        <v>-</v>
      </c>
      <c r="P50" s="37" t="str">
        <f aca="false">IF(COUNTIF(syukujitsu!$A$23:$A$71,2027年度!P47)&gt;0,"祝日","-")</f>
        <v>-</v>
      </c>
      <c r="Q50" s="37" t="str">
        <f aca="false">IF(COUNTIF(syukujitsu!$A$23:$A$71,2027年度!Q47)&gt;0,"祝日","-")</f>
        <v>-</v>
      </c>
      <c r="R50" s="37" t="str">
        <f aca="false">IF(COUNTIF(syukujitsu!$A$23:$A$71,2027年度!R47)&gt;0,"祝日","-")</f>
        <v>-</v>
      </c>
      <c r="S50" s="37" t="str">
        <f aca="false">IF(COUNTIF(syukujitsu!$A$23:$A$71,2027年度!S47)&gt;0,"祝日","-")</f>
        <v>-</v>
      </c>
      <c r="T50" s="37" t="str">
        <f aca="false">IF(COUNTIF(syukujitsu!$A$23:$A$71,2027年度!T47)&gt;0,"祝日","-")</f>
        <v>-</v>
      </c>
      <c r="U50" s="37" t="str">
        <f aca="false">IF(COUNTIF(syukujitsu!$A$23:$A$71,2027年度!U47)&gt;0,"祝日","-")</f>
        <v>-</v>
      </c>
      <c r="V50" s="37" t="str">
        <f aca="false">IF(COUNTIF(syukujitsu!$A$23:$A$71,2027年度!V47)&gt;0,"祝日","-")</f>
        <v>-</v>
      </c>
      <c r="W50" s="37" t="str">
        <f aca="false">IF(COUNTIF(syukujitsu!$A$23:$A$71,2027年度!W47)&gt;0,"祝日","-")</f>
        <v>-</v>
      </c>
      <c r="X50" s="37" t="str">
        <f aca="false">IF(COUNTIF(syukujitsu!$A$23:$A$71,2027年度!X47)&gt;0,"祝日","-")</f>
        <v>-</v>
      </c>
      <c r="Y50" s="37" t="str">
        <f aca="false">IF(COUNTIF(syukujitsu!$A$23:$A$71,2027年度!Y47)&gt;0,"祝日","-")</f>
        <v>-</v>
      </c>
      <c r="Z50" s="37" t="str">
        <f aca="false">IF(COUNTIF(syukujitsu!$A$23:$A$71,2027年度!Z47)&gt;0,"祝日","-")</f>
        <v>-</v>
      </c>
      <c r="AA50" s="37" t="str">
        <f aca="false">IF(COUNTIF(syukujitsu!$A$23:$A$71,2027年度!AA47)&gt;0,"祝日","-")</f>
        <v>-</v>
      </c>
      <c r="AB50" s="37" t="str">
        <f aca="false">IF(COUNTIF(syukujitsu!$A$23:$A$71,2027年度!AB47)&gt;0,"祝日","-")</f>
        <v>-</v>
      </c>
      <c r="AC50" s="37" t="str">
        <f aca="false">IF(COUNTIF(syukujitsu!$A$23:$A$71,2027年度!AC47)&gt;0,"祝日","-")</f>
        <v>-</v>
      </c>
      <c r="AD50" s="37" t="str">
        <f aca="false">IF(COUNTIF(syukujitsu!$A$23:$A$71,2027年度!AD47)&gt;0,"祝日","-")</f>
        <v>-</v>
      </c>
      <c r="AE50" s="37" t="str">
        <f aca="false">IF(COUNTIF(syukujitsu!$A$23:$A$71,2027年度!AE47)&gt;0,"祝日","-")</f>
        <v>-</v>
      </c>
      <c r="AF50" s="56" t="str">
        <f aca="false">IF(COUNTIF(syukujitsu!$A$23:$A$71,2027年度!AF47)&gt;0,"祝日","-")</f>
        <v>-</v>
      </c>
      <c r="AH50" s="34" t="s">
        <v>18</v>
      </c>
      <c r="AI50" s="39" t="str">
        <f aca="false">IFERROR(ROUND(AI49/AI48*100,1),"-")</f>
        <v>-</v>
      </c>
    </row>
    <row r="51" customFormat="false" ht="19.5" hidden="false" customHeight="false" outlineLevel="0" collapsed="false">
      <c r="A51" s="40" t="s">
        <v>11</v>
      </c>
      <c r="B51" s="41" t="str">
        <f aca="false">IF(B47&lt;$B$2,"×",IF(B47&gt;$H$2,"×",IF(B49="土","休",IF(B49="日","休","○"))))</f>
        <v>×</v>
      </c>
      <c r="C51" s="42" t="str">
        <f aca="false">IF(C47&lt;$B$2,"×",IF(C47&gt;$H$2,"×",IF(C49="土","休",IF(C49="日","休","○"))))</f>
        <v>×</v>
      </c>
      <c r="D51" s="42" t="str">
        <f aca="false">IF(D47&lt;$B$2,"×",IF(D47&gt;$H$2,"×",IF(D49="土","休",IF(D49="日","休","○"))))</f>
        <v>×</v>
      </c>
      <c r="E51" s="42" t="str">
        <f aca="false">IF(E47&lt;$B$2,"×",IF(E47&gt;$H$2,"×",IF(E49="土","休",IF(E49="日","休","○"))))</f>
        <v>×</v>
      </c>
      <c r="F51" s="42" t="str">
        <f aca="false">IF(F47&lt;$B$2,"×",IF(F47&gt;$H$2,"×",IF(F49="土","休",IF(F49="日","休","○"))))</f>
        <v>×</v>
      </c>
      <c r="G51" s="42" t="str">
        <f aca="false">IF(G47&lt;$B$2,"×",IF(G47&gt;$H$2,"×",IF(G49="土","休",IF(G49="日","休","○"))))</f>
        <v>×</v>
      </c>
      <c r="H51" s="42" t="str">
        <f aca="false">IF(H47&lt;$B$2,"×",IF(H47&gt;$H$2,"×",IF(H49="土","休",IF(H49="日","休","○"))))</f>
        <v>×</v>
      </c>
      <c r="I51" s="42" t="str">
        <f aca="false">IF(I47&lt;$B$2,"×",IF(I47&gt;$H$2,"×",IF(I49="土","休",IF(I49="日","休","○"))))</f>
        <v>×</v>
      </c>
      <c r="J51" s="42" t="str">
        <f aca="false">IF(J47&lt;$B$2,"×",IF(J47&gt;$H$2,"×",IF(J49="土","休",IF(J49="日","休","○"))))</f>
        <v>×</v>
      </c>
      <c r="K51" s="42" t="str">
        <f aca="false">IF(K47&lt;$B$2,"×",IF(K47&gt;$H$2,"×",IF(K49="土","休",IF(K49="日","休","○"))))</f>
        <v>×</v>
      </c>
      <c r="L51" s="42" t="str">
        <f aca="false">IF(L47&lt;$B$2,"×",IF(L47&gt;$H$2,"×",IF(L49="土","休",IF(L49="日","休","○"))))</f>
        <v>×</v>
      </c>
      <c r="M51" s="42" t="str">
        <f aca="false">IF(M47&lt;$B$2,"×",IF(M47&gt;$H$2,"×",IF(M49="土","休",IF(M49="日","休","○"))))</f>
        <v>×</v>
      </c>
      <c r="N51" s="42" t="str">
        <f aca="false">IF(N47&lt;$B$2,"×",IF(N47&gt;$H$2,"×",IF(N49="土","休",IF(N49="日","休","○"))))</f>
        <v>×</v>
      </c>
      <c r="O51" s="42" t="str">
        <f aca="false">IF(O47&lt;$B$2,"×",IF(O47&gt;$H$2,"×",IF(O49="土","休",IF(O49="日","休","○"))))</f>
        <v>×</v>
      </c>
      <c r="P51" s="42" t="str">
        <f aca="false">IF(P47&lt;$B$2,"×",IF(P47&gt;$H$2,"×",IF(P49="土","休",IF(P49="日","休","○"))))</f>
        <v>×</v>
      </c>
      <c r="Q51" s="42" t="str">
        <f aca="false">IF(Q47&lt;$B$2,"×",IF(Q47&gt;$H$2,"×",IF(Q49="土","休",IF(Q49="日","休","○"))))</f>
        <v>×</v>
      </c>
      <c r="R51" s="42" t="str">
        <f aca="false">IF(R47&lt;$B$2,"×",IF(R47&gt;$H$2,"×",IF(R49="土","休",IF(R49="日","休","○"))))</f>
        <v>×</v>
      </c>
      <c r="S51" s="42" t="str">
        <f aca="false">IF(S47&lt;$B$2,"×",IF(S47&gt;$H$2,"×",IF(S49="土","休",IF(S49="日","休","○"))))</f>
        <v>×</v>
      </c>
      <c r="T51" s="42" t="str">
        <f aca="false">IF(T47&lt;$B$2,"×",IF(T47&gt;$H$2,"×",IF(T49="土","休",IF(T49="日","休","○"))))</f>
        <v>×</v>
      </c>
      <c r="U51" s="42" t="str">
        <f aca="false">IF(U47&lt;$B$2,"×",IF(U47&gt;$H$2,"×",IF(U49="土","休",IF(U49="日","休","○"))))</f>
        <v>×</v>
      </c>
      <c r="V51" s="42" t="str">
        <f aca="false">IF(V47&lt;$B$2,"×",IF(V47&gt;$H$2,"×",IF(V49="土","休",IF(V49="日","休","○"))))</f>
        <v>×</v>
      </c>
      <c r="W51" s="42" t="str">
        <f aca="false">IF(W47&lt;$B$2,"×",IF(W47&gt;$H$2,"×",IF(W49="土","休",IF(W49="日","休","○"))))</f>
        <v>×</v>
      </c>
      <c r="X51" s="42" t="str">
        <f aca="false">IF(X47&lt;$B$2,"×",IF(X47&gt;$H$2,"×",IF(X49="土","休",IF(X49="日","休","○"))))</f>
        <v>×</v>
      </c>
      <c r="Y51" s="42" t="str">
        <f aca="false">IF(Y47&lt;$B$2,"×",IF(Y47&gt;$H$2,"×",IF(Y49="土","休",IF(Y49="日","休","○"))))</f>
        <v>×</v>
      </c>
      <c r="Z51" s="42" t="str">
        <f aca="false">IF(Z47&lt;$B$2,"×",IF(Z47&gt;$H$2,"×",IF(Z49="土","休",IF(Z49="日","休","○"))))</f>
        <v>×</v>
      </c>
      <c r="AA51" s="42" t="str">
        <f aca="false">IF(AA47&lt;$B$2,"×",IF(AA47&gt;$H$2,"×",IF(AA49="土","休",IF(AA49="日","休","○"))))</f>
        <v>×</v>
      </c>
      <c r="AB51" s="42" t="str">
        <f aca="false">IF(AB47&lt;$B$2,"×",IF(AB47&gt;$H$2,"×",IF(AB49="土","休",IF(AB49="日","休","○"))))</f>
        <v>×</v>
      </c>
      <c r="AC51" s="42" t="str">
        <f aca="false">IF(AC47&lt;$B$2,"×",IF(AC47&gt;$H$2,"×",IF(AC49="土","休",IF(AC49="日","休","○"))))</f>
        <v>×</v>
      </c>
      <c r="AD51" s="42" t="str">
        <f aca="false">IF(AD47&lt;$B$2,"×",IF(AD47&gt;$H$2,"×",IF(AD49="土","休",IF(AD49="日","休","○"))))</f>
        <v>×</v>
      </c>
      <c r="AE51" s="42" t="str">
        <f aca="false">IF(AE47&lt;$B$2,"×",IF(AE47&gt;$H$2,"×",IF(AE49="土","休",IF(AE49="日","休","○"))))</f>
        <v>×</v>
      </c>
      <c r="AF51" s="57" t="str">
        <f aca="false">IF(AF47&lt;$B$2,"×",IF(AF47&gt;$H$2,"×",IF(AF49="土","休",IF(AF49="日","休","○"))))</f>
        <v>×</v>
      </c>
      <c r="AH51" s="34" t="s">
        <v>19</v>
      </c>
      <c r="AI51" s="35" t="n">
        <f aca="false">COUNTIF(B52:AF52,"休")</f>
        <v>0</v>
      </c>
    </row>
    <row r="52" customFormat="false" ht="19.5" hidden="false" customHeight="false" outlineLevel="0" collapsed="false">
      <c r="A52" s="44" t="s">
        <v>20</v>
      </c>
      <c r="B52" s="58" t="str">
        <f aca="false">IF(B51="×","-","")</f>
        <v>-</v>
      </c>
      <c r="C52" s="18" t="str">
        <f aca="false">IF(C51="×","-","")</f>
        <v>-</v>
      </c>
      <c r="D52" s="18" t="str">
        <f aca="false">IF(D51="×","-","")</f>
        <v>-</v>
      </c>
      <c r="E52" s="18" t="str">
        <f aca="false">IF(E51="×","-","")</f>
        <v>-</v>
      </c>
      <c r="F52" s="18" t="str">
        <f aca="false">IF(F51="×","-","")</f>
        <v>-</v>
      </c>
      <c r="G52" s="18" t="str">
        <f aca="false">IF(G51="×","-","")</f>
        <v>-</v>
      </c>
      <c r="H52" s="18" t="str">
        <f aca="false">IF(H51="×","-","")</f>
        <v>-</v>
      </c>
      <c r="I52" s="18" t="str">
        <f aca="false">IF(I51="×","-","")</f>
        <v>-</v>
      </c>
      <c r="J52" s="18" t="str">
        <f aca="false">IF(J51="×","-","")</f>
        <v>-</v>
      </c>
      <c r="K52" s="18" t="str">
        <f aca="false">IF(K51="×","-","")</f>
        <v>-</v>
      </c>
      <c r="L52" s="18" t="str">
        <f aca="false">IF(L51="×","-","")</f>
        <v>-</v>
      </c>
      <c r="M52" s="18" t="str">
        <f aca="false">IF(M51="×","-","")</f>
        <v>-</v>
      </c>
      <c r="N52" s="18" t="str">
        <f aca="false">IF(N51="×","-","")</f>
        <v>-</v>
      </c>
      <c r="O52" s="18" t="str">
        <f aca="false">IF(O51="×","-","")</f>
        <v>-</v>
      </c>
      <c r="P52" s="18" t="str">
        <f aca="false">IF(P51="×","-","")</f>
        <v>-</v>
      </c>
      <c r="Q52" s="18" t="str">
        <f aca="false">IF(Q51="×","-","")</f>
        <v>-</v>
      </c>
      <c r="R52" s="18" t="str">
        <f aca="false">IF(R51="×","-","")</f>
        <v>-</v>
      </c>
      <c r="S52" s="18" t="str">
        <f aca="false">IF(S51="×","-","")</f>
        <v>-</v>
      </c>
      <c r="T52" s="18" t="str">
        <f aca="false">IF(T51="×","-","")</f>
        <v>-</v>
      </c>
      <c r="U52" s="18" t="str">
        <f aca="false">IF(U51="×","-","")</f>
        <v>-</v>
      </c>
      <c r="V52" s="18" t="str">
        <f aca="false">IF(V51="×","-","")</f>
        <v>-</v>
      </c>
      <c r="W52" s="18" t="str">
        <f aca="false">IF(W51="×","-","")</f>
        <v>-</v>
      </c>
      <c r="X52" s="18" t="str">
        <f aca="false">IF(X51="×","-","")</f>
        <v>-</v>
      </c>
      <c r="Y52" s="18" t="str">
        <f aca="false">IF(Y51="×","-","")</f>
        <v>-</v>
      </c>
      <c r="Z52" s="18" t="str">
        <f aca="false">IF(Z51="×","-","")</f>
        <v>-</v>
      </c>
      <c r="AA52" s="18" t="str">
        <f aca="false">IF(AA51="×","-","")</f>
        <v>-</v>
      </c>
      <c r="AB52" s="18" t="str">
        <f aca="false">IF(AB51="×","-","")</f>
        <v>-</v>
      </c>
      <c r="AC52" s="18" t="str">
        <f aca="false">IF(AC51="×","-","")</f>
        <v>-</v>
      </c>
      <c r="AD52" s="18" t="str">
        <f aca="false">IF(AD51="×","-","")</f>
        <v>-</v>
      </c>
      <c r="AE52" s="18" t="str">
        <f aca="false">IF(AE51="×","-","")</f>
        <v>-</v>
      </c>
      <c r="AF52" s="59" t="str">
        <f aca="false">IF(AF51="×","-","")</f>
        <v>-</v>
      </c>
      <c r="AH52" s="45" t="s">
        <v>14</v>
      </c>
      <c r="AI52" s="46" t="str">
        <f aca="false">IFERROR(ROUND(AI51/AI48*100,1),"-")</f>
        <v>-</v>
      </c>
    </row>
    <row r="53" customFormat="false" ht="20.25" hidden="false" customHeight="false" outlineLevel="0" collapsed="false">
      <c r="A53" s="47" t="s">
        <v>21</v>
      </c>
      <c r="B53" s="67" t="str">
        <f aca="false">+Z46</f>
        <v>-</v>
      </c>
      <c r="C53" s="49" t="str">
        <f aca="false">IF(COUNTIF(C51:I51,"×")=7,"-",IF(COUNTIF(C52:I52,"休")&gt;=COUNTIF(C51:I51,"休"),"OK","NG"))</f>
        <v>-</v>
      </c>
      <c r="D53" s="49"/>
      <c r="E53" s="49"/>
      <c r="F53" s="49"/>
      <c r="G53" s="49"/>
      <c r="H53" s="49"/>
      <c r="I53" s="49"/>
      <c r="J53" s="49" t="str">
        <f aca="false">IF(COUNTIF(J51:P51,"×")=7,"-",IF(COUNTIF(J52:P52,"休")&gt;=COUNTIF(J51:P51,"休"),"OK","NG"))</f>
        <v>-</v>
      </c>
      <c r="K53" s="49"/>
      <c r="L53" s="49"/>
      <c r="M53" s="49"/>
      <c r="N53" s="49"/>
      <c r="O53" s="49"/>
      <c r="P53" s="49"/>
      <c r="Q53" s="49" t="str">
        <f aca="false">IF(COUNTIF(Q51:W51,"×")=7,"-",IF(COUNTIF(Q52:W52,"休")&gt;=COUNTIF(Q51:W51,"休"),"OK","NG"))</f>
        <v>-</v>
      </c>
      <c r="R53" s="49"/>
      <c r="S53" s="49"/>
      <c r="T53" s="49"/>
      <c r="U53" s="49"/>
      <c r="V53" s="49"/>
      <c r="W53" s="49"/>
      <c r="X53" s="49" t="str">
        <f aca="false">IF(COUNTIF(X51:AD51,"×")=7,"-",IF(COUNTIF(X52:AD52,"休")&gt;=COUNTIF(X51:AD51,"休"),"OK","NG"))</f>
        <v>-</v>
      </c>
      <c r="Y53" s="49"/>
      <c r="Z53" s="49"/>
      <c r="AA53" s="49"/>
      <c r="AB53" s="49"/>
      <c r="AC53" s="49"/>
      <c r="AD53" s="49"/>
      <c r="AE53" s="50" t="str">
        <f aca="false">IF(COUNTIF(AE51:AF51,"×")+COUNTIF(B58:F58,"×")=7,"-",IF((COUNTIF(AE52:AF52,"休")+COUNTIF(B59:F59,"休"))&gt;=(COUNTIF(AE51:AF51,"休")+COUNTIF(B58:F58,"休")),"OK","NG"))</f>
        <v>-</v>
      </c>
      <c r="AF53" s="50"/>
      <c r="AH53" s="52" t="s">
        <v>22</v>
      </c>
      <c r="AI53" s="53" t="str">
        <f aca="false">IFERROR(IF(AI48=0,"-",IF(AI50&gt;=28.5,IF(AI52&gt;=28.5,"OK","NG"),IF(AI52&gt;=AI50,"OK","NG"))),"-")</f>
        <v>-</v>
      </c>
    </row>
    <row r="54" customFormat="false" ht="19.5" hidden="false" customHeight="false" outlineLevel="0" collapsed="false">
      <c r="A54" s="24"/>
      <c r="B54" s="25" t="n">
        <f aca="false">DATE($A$4,$A55,B55)</f>
        <v>46692</v>
      </c>
      <c r="C54" s="25" t="n">
        <f aca="false">DATE($A$4,$A55,C55)</f>
        <v>46693</v>
      </c>
      <c r="D54" s="25" t="n">
        <f aca="false">DATE($A$4,$A55,D55)</f>
        <v>46694</v>
      </c>
      <c r="E54" s="25" t="n">
        <f aca="false">DATE($A$4,$A55,E55)</f>
        <v>46695</v>
      </c>
      <c r="F54" s="25" t="n">
        <f aca="false">DATE($A$4,$A55,F55)</f>
        <v>46696</v>
      </c>
      <c r="G54" s="25" t="n">
        <f aca="false">DATE($A$4,$A55,G55)</f>
        <v>46697</v>
      </c>
      <c r="H54" s="25" t="n">
        <f aca="false">DATE($A$4,$A55,H55)</f>
        <v>46698</v>
      </c>
      <c r="I54" s="25" t="n">
        <f aca="false">DATE($A$4,$A55,I55)</f>
        <v>46699</v>
      </c>
      <c r="J54" s="25" t="n">
        <f aca="false">DATE($A$4,$A55,J55)</f>
        <v>46700</v>
      </c>
      <c r="K54" s="25" t="n">
        <f aca="false">DATE($A$4,$A55,K55)</f>
        <v>46701</v>
      </c>
      <c r="L54" s="25" t="n">
        <f aca="false">DATE($A$4,$A55,L55)</f>
        <v>46702</v>
      </c>
      <c r="M54" s="25" t="n">
        <f aca="false">DATE($A$4,$A55,M55)</f>
        <v>46703</v>
      </c>
      <c r="N54" s="25" t="n">
        <f aca="false">DATE($A$4,$A55,N55)</f>
        <v>46704</v>
      </c>
      <c r="O54" s="25" t="n">
        <f aca="false">DATE($A$4,$A55,O55)</f>
        <v>46705</v>
      </c>
      <c r="P54" s="25" t="n">
        <f aca="false">DATE($A$4,$A55,P55)</f>
        <v>46706</v>
      </c>
      <c r="Q54" s="25" t="n">
        <f aca="false">DATE($A$4,$A55,Q55)</f>
        <v>46707</v>
      </c>
      <c r="R54" s="25" t="n">
        <f aca="false">DATE($A$4,$A55,R55)</f>
        <v>46708</v>
      </c>
      <c r="S54" s="25" t="n">
        <f aca="false">DATE($A$4,$A55,S55)</f>
        <v>46709</v>
      </c>
      <c r="T54" s="25" t="n">
        <f aca="false">DATE($A$4,$A55,T55)</f>
        <v>46710</v>
      </c>
      <c r="U54" s="25" t="n">
        <f aca="false">DATE($A$4,$A55,U55)</f>
        <v>46711</v>
      </c>
      <c r="V54" s="25" t="n">
        <f aca="false">DATE($A$4,$A55,V55)</f>
        <v>46712</v>
      </c>
      <c r="W54" s="25" t="n">
        <f aca="false">DATE($A$4,$A55,W55)</f>
        <v>46713</v>
      </c>
      <c r="X54" s="25" t="n">
        <f aca="false">DATE($A$4,$A55,X55)</f>
        <v>46714</v>
      </c>
      <c r="Y54" s="25" t="n">
        <f aca="false">DATE($A$4,$A55,Y55)</f>
        <v>46715</v>
      </c>
      <c r="Z54" s="25" t="n">
        <f aca="false">DATE($A$4,$A55,Z55)</f>
        <v>46716</v>
      </c>
      <c r="AA54" s="25" t="n">
        <f aca="false">DATE($A$4,$A55,AA55)</f>
        <v>46717</v>
      </c>
      <c r="AB54" s="25" t="n">
        <f aca="false">DATE($A$4,$A55,AB55)</f>
        <v>46718</v>
      </c>
      <c r="AC54" s="25" t="n">
        <f aca="false">DATE($A$4,$A55,AC55)</f>
        <v>46719</v>
      </c>
      <c r="AD54" s="25" t="n">
        <f aca="false">DATE($A$4,$A55,AD55)</f>
        <v>46720</v>
      </c>
      <c r="AE54" s="25" t="n">
        <f aca="false">DATE($A$4,$A55,AE55)</f>
        <v>46721</v>
      </c>
      <c r="AF54" s="25"/>
    </row>
    <row r="55" customFormat="false" ht="18.75" hidden="false" customHeight="false" outlineLevel="0" collapsed="false">
      <c r="A55" s="26" t="n">
        <v>11</v>
      </c>
      <c r="B55" s="27" t="n">
        <v>1</v>
      </c>
      <c r="C55" s="28" t="n">
        <v>2</v>
      </c>
      <c r="D55" s="28" t="n">
        <v>3</v>
      </c>
      <c r="E55" s="28" t="n">
        <v>4</v>
      </c>
      <c r="F55" s="28" t="n">
        <v>5</v>
      </c>
      <c r="G55" s="28" t="n">
        <v>6</v>
      </c>
      <c r="H55" s="28" t="n">
        <v>7</v>
      </c>
      <c r="I55" s="28" t="n">
        <v>8</v>
      </c>
      <c r="J55" s="28" t="n">
        <v>9</v>
      </c>
      <c r="K55" s="28" t="n">
        <v>10</v>
      </c>
      <c r="L55" s="28" t="n">
        <v>11</v>
      </c>
      <c r="M55" s="28" t="n">
        <v>12</v>
      </c>
      <c r="N55" s="28" t="n">
        <v>13</v>
      </c>
      <c r="O55" s="28" t="n">
        <v>14</v>
      </c>
      <c r="P55" s="28" t="n">
        <v>15</v>
      </c>
      <c r="Q55" s="28" t="n">
        <v>16</v>
      </c>
      <c r="R55" s="28" t="n">
        <v>17</v>
      </c>
      <c r="S55" s="28" t="n">
        <v>18</v>
      </c>
      <c r="T55" s="28" t="n">
        <v>19</v>
      </c>
      <c r="U55" s="28" t="n">
        <v>20</v>
      </c>
      <c r="V55" s="28" t="n">
        <v>21</v>
      </c>
      <c r="W55" s="28" t="n">
        <v>22</v>
      </c>
      <c r="X55" s="28" t="n">
        <v>23</v>
      </c>
      <c r="Y55" s="28" t="n">
        <v>24</v>
      </c>
      <c r="Z55" s="28" t="n">
        <v>25</v>
      </c>
      <c r="AA55" s="28" t="n">
        <v>26</v>
      </c>
      <c r="AB55" s="28" t="n">
        <v>27</v>
      </c>
      <c r="AC55" s="28" t="n">
        <v>28</v>
      </c>
      <c r="AD55" s="28" t="n">
        <v>29</v>
      </c>
      <c r="AE55" s="29" t="n">
        <v>30</v>
      </c>
      <c r="AH55" s="30" t="s">
        <v>11</v>
      </c>
      <c r="AI55" s="31" t="n">
        <f aca="false">COUNTIF(B58:AE58,"○")+AI56</f>
        <v>0</v>
      </c>
    </row>
    <row r="56" customFormat="false" ht="18.75" hidden="false" customHeight="false" outlineLevel="0" collapsed="false">
      <c r="A56" s="26"/>
      <c r="B56" s="32" t="str">
        <f aca="false">TEXT(B54,"aaa")</f>
        <v>月</v>
      </c>
      <c r="C56" s="20" t="str">
        <f aca="false">TEXT(C54,"aaa")</f>
        <v>火</v>
      </c>
      <c r="D56" s="20" t="str">
        <f aca="false">TEXT(D54,"aaa")</f>
        <v>水</v>
      </c>
      <c r="E56" s="20" t="str">
        <f aca="false">TEXT(E54,"aaa")</f>
        <v>木</v>
      </c>
      <c r="F56" s="20" t="str">
        <f aca="false">TEXT(F54,"aaa")</f>
        <v>金</v>
      </c>
      <c r="G56" s="20" t="str">
        <f aca="false">TEXT(G54,"aaa")</f>
        <v>土</v>
      </c>
      <c r="H56" s="20" t="str">
        <f aca="false">TEXT(H54,"aaa")</f>
        <v>日</v>
      </c>
      <c r="I56" s="20" t="str">
        <f aca="false">TEXT(I54,"aaa")</f>
        <v>月</v>
      </c>
      <c r="J56" s="20" t="str">
        <f aca="false">TEXT(J54,"aaa")</f>
        <v>火</v>
      </c>
      <c r="K56" s="20" t="str">
        <f aca="false">TEXT(K54,"aaa")</f>
        <v>水</v>
      </c>
      <c r="L56" s="20" t="str">
        <f aca="false">TEXT(L54,"aaa")</f>
        <v>木</v>
      </c>
      <c r="M56" s="20" t="str">
        <f aca="false">TEXT(M54,"aaa")</f>
        <v>金</v>
      </c>
      <c r="N56" s="20" t="str">
        <f aca="false">TEXT(N54,"aaa")</f>
        <v>土</v>
      </c>
      <c r="O56" s="20" t="str">
        <f aca="false">TEXT(O54,"aaa")</f>
        <v>日</v>
      </c>
      <c r="P56" s="20" t="str">
        <f aca="false">TEXT(P54,"aaa")</f>
        <v>月</v>
      </c>
      <c r="Q56" s="20" t="str">
        <f aca="false">TEXT(Q54,"aaa")</f>
        <v>火</v>
      </c>
      <c r="R56" s="20" t="str">
        <f aca="false">TEXT(R54,"aaa")</f>
        <v>水</v>
      </c>
      <c r="S56" s="20" t="str">
        <f aca="false">TEXT(S54,"aaa")</f>
        <v>木</v>
      </c>
      <c r="T56" s="20" t="str">
        <f aca="false">TEXT(T54,"aaa")</f>
        <v>金</v>
      </c>
      <c r="U56" s="20" t="str">
        <f aca="false">TEXT(U54,"aaa")</f>
        <v>土</v>
      </c>
      <c r="V56" s="20" t="str">
        <f aca="false">TEXT(V54,"aaa")</f>
        <v>日</v>
      </c>
      <c r="W56" s="20" t="str">
        <f aca="false">TEXT(W54,"aaa")</f>
        <v>月</v>
      </c>
      <c r="X56" s="20" t="str">
        <f aca="false">TEXT(X54,"aaa")</f>
        <v>火</v>
      </c>
      <c r="Y56" s="20" t="str">
        <f aca="false">TEXT(Y54,"aaa")</f>
        <v>水</v>
      </c>
      <c r="Z56" s="20" t="str">
        <f aca="false">TEXT(Z54,"aaa")</f>
        <v>木</v>
      </c>
      <c r="AA56" s="20" t="str">
        <f aca="false">TEXT(AA54,"aaa")</f>
        <v>金</v>
      </c>
      <c r="AB56" s="20" t="str">
        <f aca="false">TEXT(AB54,"aaa")</f>
        <v>土</v>
      </c>
      <c r="AC56" s="20" t="str">
        <f aca="false">TEXT(AC54,"aaa")</f>
        <v>日</v>
      </c>
      <c r="AD56" s="20" t="str">
        <f aca="false">TEXT(AD54,"aaa")</f>
        <v>月</v>
      </c>
      <c r="AE56" s="33" t="str">
        <f aca="false">TEXT(AE54,"aaa")</f>
        <v>火</v>
      </c>
      <c r="AF56" s="19"/>
      <c r="AH56" s="34" t="s">
        <v>17</v>
      </c>
      <c r="AI56" s="35" t="n">
        <f aca="false">COUNTIF(B58:AE58,"休")</f>
        <v>0</v>
      </c>
    </row>
    <row r="57" customFormat="false" ht="19.5" hidden="false" customHeight="false" outlineLevel="0" collapsed="false">
      <c r="A57" s="26"/>
      <c r="B57" s="36" t="str">
        <f aca="false">IF(COUNTIF(syukujitsu!$A$23:$A$71,2027年度!B54)&gt;0,"祝日","-")</f>
        <v>-</v>
      </c>
      <c r="C57" s="37" t="str">
        <f aca="false">IF(COUNTIF(syukujitsu!$A$23:$A$71,2027年度!C54)&gt;0,"祝日","-")</f>
        <v>-</v>
      </c>
      <c r="D57" s="37" t="str">
        <f aca="false">IF(COUNTIF(syukujitsu!$A$23:$A$71,2027年度!D54)&gt;0,"祝日","-")</f>
        <v>祝日</v>
      </c>
      <c r="E57" s="37" t="str">
        <f aca="false">IF(COUNTIF(syukujitsu!$A$23:$A$71,2027年度!E54)&gt;0,"祝日","-")</f>
        <v>-</v>
      </c>
      <c r="F57" s="37" t="str">
        <f aca="false">IF(COUNTIF(syukujitsu!$A$23:$A$71,2027年度!F54)&gt;0,"祝日","-")</f>
        <v>-</v>
      </c>
      <c r="G57" s="37" t="str">
        <f aca="false">IF(COUNTIF(syukujitsu!$A$23:$A$71,2027年度!G54)&gt;0,"祝日","-")</f>
        <v>-</v>
      </c>
      <c r="H57" s="37" t="str">
        <f aca="false">IF(COUNTIF(syukujitsu!$A$23:$A$71,2027年度!H54)&gt;0,"祝日","-")</f>
        <v>-</v>
      </c>
      <c r="I57" s="37" t="str">
        <f aca="false">IF(COUNTIF(syukujitsu!$A$23:$A$71,2027年度!I54)&gt;0,"祝日","-")</f>
        <v>-</v>
      </c>
      <c r="J57" s="37" t="str">
        <f aca="false">IF(COUNTIF(syukujitsu!$A$23:$A$71,2027年度!J54)&gt;0,"祝日","-")</f>
        <v>-</v>
      </c>
      <c r="K57" s="37" t="str">
        <f aca="false">IF(COUNTIF(syukujitsu!$A$23:$A$71,2027年度!K54)&gt;0,"祝日","-")</f>
        <v>-</v>
      </c>
      <c r="L57" s="37" t="str">
        <f aca="false">IF(COUNTIF(syukujitsu!$A$23:$A$71,2027年度!L54)&gt;0,"祝日","-")</f>
        <v>-</v>
      </c>
      <c r="M57" s="37" t="str">
        <f aca="false">IF(COUNTIF(syukujitsu!$A$23:$A$71,2027年度!M54)&gt;0,"祝日","-")</f>
        <v>-</v>
      </c>
      <c r="N57" s="37" t="str">
        <f aca="false">IF(COUNTIF(syukujitsu!$A$23:$A$71,2027年度!N54)&gt;0,"祝日","-")</f>
        <v>-</v>
      </c>
      <c r="O57" s="37" t="str">
        <f aca="false">IF(COUNTIF(syukujitsu!$A$23:$A$71,2027年度!O54)&gt;0,"祝日","-")</f>
        <v>-</v>
      </c>
      <c r="P57" s="37" t="str">
        <f aca="false">IF(COUNTIF(syukujitsu!$A$23:$A$71,2027年度!P54)&gt;0,"祝日","-")</f>
        <v>-</v>
      </c>
      <c r="Q57" s="37" t="str">
        <f aca="false">IF(COUNTIF(syukujitsu!$A$23:$A$71,2027年度!Q54)&gt;0,"祝日","-")</f>
        <v>-</v>
      </c>
      <c r="R57" s="37" t="str">
        <f aca="false">IF(COUNTIF(syukujitsu!$A$23:$A$71,2027年度!R54)&gt;0,"祝日","-")</f>
        <v>-</v>
      </c>
      <c r="S57" s="37" t="str">
        <f aca="false">IF(COUNTIF(syukujitsu!$A$23:$A$71,2027年度!S54)&gt;0,"祝日","-")</f>
        <v>-</v>
      </c>
      <c r="T57" s="37" t="str">
        <f aca="false">IF(COUNTIF(syukujitsu!$A$23:$A$71,2027年度!T54)&gt;0,"祝日","-")</f>
        <v>-</v>
      </c>
      <c r="U57" s="37" t="str">
        <f aca="false">IF(COUNTIF(syukujitsu!$A$23:$A$71,2027年度!U54)&gt;0,"祝日","-")</f>
        <v>-</v>
      </c>
      <c r="V57" s="37" t="str">
        <f aca="false">IF(COUNTIF(syukujitsu!$A$23:$A$71,2027年度!V54)&gt;0,"祝日","-")</f>
        <v>-</v>
      </c>
      <c r="W57" s="37" t="str">
        <f aca="false">IF(COUNTIF(syukujitsu!$A$23:$A$71,2027年度!W54)&gt;0,"祝日","-")</f>
        <v>-</v>
      </c>
      <c r="X57" s="37" t="str">
        <f aca="false">IF(COUNTIF(syukujitsu!$A$23:$A$71,2027年度!X54)&gt;0,"祝日","-")</f>
        <v>祝日</v>
      </c>
      <c r="Y57" s="37" t="str">
        <f aca="false">IF(COUNTIF(syukujitsu!$A$23:$A$71,2027年度!Y54)&gt;0,"祝日","-")</f>
        <v>-</v>
      </c>
      <c r="Z57" s="37" t="str">
        <f aca="false">IF(COUNTIF(syukujitsu!$A$23:$A$71,2027年度!Z54)&gt;0,"祝日","-")</f>
        <v>-</v>
      </c>
      <c r="AA57" s="37" t="str">
        <f aca="false">IF(COUNTIF(syukujitsu!$A$23:$A$71,2027年度!AA54)&gt;0,"祝日","-")</f>
        <v>-</v>
      </c>
      <c r="AB57" s="37" t="str">
        <f aca="false">IF(COUNTIF(syukujitsu!$A$23:$A$71,2027年度!AB54)&gt;0,"祝日","-")</f>
        <v>-</v>
      </c>
      <c r="AC57" s="37" t="str">
        <f aca="false">IF(COUNTIF(syukujitsu!$A$23:$A$71,2027年度!AC54)&gt;0,"祝日","-")</f>
        <v>-</v>
      </c>
      <c r="AD57" s="37" t="str">
        <f aca="false">IF(COUNTIF(syukujitsu!$A$23:$A$71,2027年度!AD54)&gt;0,"祝日","-")</f>
        <v>-</v>
      </c>
      <c r="AE57" s="38" t="str">
        <f aca="false">IF(COUNTIF(syukujitsu!$A$23:$A$71,2027年度!AE54)&gt;0,"祝日","-")</f>
        <v>-</v>
      </c>
      <c r="AF57" s="19"/>
      <c r="AH57" s="34" t="s">
        <v>18</v>
      </c>
      <c r="AI57" s="39" t="str">
        <f aca="false">IFERROR(ROUND(AI56/AI55*100,1),"-")</f>
        <v>-</v>
      </c>
    </row>
    <row r="58" customFormat="false" ht="19.5" hidden="false" customHeight="false" outlineLevel="0" collapsed="false">
      <c r="A58" s="40" t="s">
        <v>11</v>
      </c>
      <c r="B58" s="41" t="str">
        <f aca="false">IF(B54&lt;$B$2,"×",IF(B54&gt;$H$2,"×",IF(B56="土","休",IF(B56="日","休","○"))))</f>
        <v>×</v>
      </c>
      <c r="C58" s="42" t="str">
        <f aca="false">IF(C54&lt;$B$2,"×",IF(C54&gt;$H$2,"×",IF(C56="土","休",IF(C56="日","休","○"))))</f>
        <v>×</v>
      </c>
      <c r="D58" s="42" t="str">
        <f aca="false">IF(D54&lt;$B$2,"×",IF(D54&gt;$H$2,"×",IF(D56="土","休",IF(D56="日","休","○"))))</f>
        <v>×</v>
      </c>
      <c r="E58" s="42" t="str">
        <f aca="false">IF(E54&lt;$B$2,"×",IF(E54&gt;$H$2,"×",IF(E56="土","休",IF(E56="日","休","○"))))</f>
        <v>×</v>
      </c>
      <c r="F58" s="42" t="str">
        <f aca="false">IF(F54&lt;$B$2,"×",IF(F54&gt;$H$2,"×",IF(F56="土","休",IF(F56="日","休","○"))))</f>
        <v>×</v>
      </c>
      <c r="G58" s="42" t="str">
        <f aca="false">IF(G54&lt;$B$2,"×",IF(G54&gt;$H$2,"×",IF(G56="土","休",IF(G56="日","休","○"))))</f>
        <v>×</v>
      </c>
      <c r="H58" s="42" t="str">
        <f aca="false">IF(H54&lt;$B$2,"×",IF(H54&gt;$H$2,"×",IF(H56="土","休",IF(H56="日","休","○"))))</f>
        <v>×</v>
      </c>
      <c r="I58" s="42" t="str">
        <f aca="false">IF(I54&lt;$B$2,"×",IF(I54&gt;$H$2,"×",IF(I56="土","休",IF(I56="日","休","○"))))</f>
        <v>×</v>
      </c>
      <c r="J58" s="42" t="str">
        <f aca="false">IF(J54&lt;$B$2,"×",IF(J54&gt;$H$2,"×",IF(J56="土","休",IF(J56="日","休","○"))))</f>
        <v>×</v>
      </c>
      <c r="K58" s="42" t="str">
        <f aca="false">IF(K54&lt;$B$2,"×",IF(K54&gt;$H$2,"×",IF(K56="土","休",IF(K56="日","休","○"))))</f>
        <v>×</v>
      </c>
      <c r="L58" s="42" t="str">
        <f aca="false">IF(L54&lt;$B$2,"×",IF(L54&gt;$H$2,"×",IF(L56="土","休",IF(L56="日","休","○"))))</f>
        <v>×</v>
      </c>
      <c r="M58" s="42" t="str">
        <f aca="false">IF(M54&lt;$B$2,"×",IF(M54&gt;$H$2,"×",IF(M56="土","休",IF(M56="日","休","○"))))</f>
        <v>×</v>
      </c>
      <c r="N58" s="42" t="str">
        <f aca="false">IF(N54&lt;$B$2,"×",IF(N54&gt;$H$2,"×",IF(N56="土","休",IF(N56="日","休","○"))))</f>
        <v>×</v>
      </c>
      <c r="O58" s="42" t="str">
        <f aca="false">IF(O54&lt;$B$2,"×",IF(O54&gt;$H$2,"×",IF(O56="土","休",IF(O56="日","休","○"))))</f>
        <v>×</v>
      </c>
      <c r="P58" s="42" t="str">
        <f aca="false">IF(P54&lt;$B$2,"×",IF(P54&gt;$H$2,"×",IF(P56="土","休",IF(P56="日","休","○"))))</f>
        <v>×</v>
      </c>
      <c r="Q58" s="42" t="str">
        <f aca="false">IF(Q54&lt;$B$2,"×",IF(Q54&gt;$H$2,"×",IF(Q56="土","休",IF(Q56="日","休","○"))))</f>
        <v>×</v>
      </c>
      <c r="R58" s="42" t="str">
        <f aca="false">IF(R54&lt;$B$2,"×",IF(R54&gt;$H$2,"×",IF(R56="土","休",IF(R56="日","休","○"))))</f>
        <v>×</v>
      </c>
      <c r="S58" s="42" t="str">
        <f aca="false">IF(S54&lt;$B$2,"×",IF(S54&gt;$H$2,"×",IF(S56="土","休",IF(S56="日","休","○"))))</f>
        <v>×</v>
      </c>
      <c r="T58" s="42" t="str">
        <f aca="false">IF(T54&lt;$B$2,"×",IF(T54&gt;$H$2,"×",IF(T56="土","休",IF(T56="日","休","○"))))</f>
        <v>×</v>
      </c>
      <c r="U58" s="42" t="str">
        <f aca="false">IF(U54&lt;$B$2,"×",IF(U54&gt;$H$2,"×",IF(U56="土","休",IF(U56="日","休","○"))))</f>
        <v>×</v>
      </c>
      <c r="V58" s="42" t="str">
        <f aca="false">IF(V54&lt;$B$2,"×",IF(V54&gt;$H$2,"×",IF(V56="土","休",IF(V56="日","休","○"))))</f>
        <v>×</v>
      </c>
      <c r="W58" s="42" t="str">
        <f aca="false">IF(W54&lt;$B$2,"×",IF(W54&gt;$H$2,"×",IF(W56="土","休",IF(W56="日","休","○"))))</f>
        <v>×</v>
      </c>
      <c r="X58" s="42" t="str">
        <f aca="false">IF(X54&lt;$B$2,"×",IF(X54&gt;$H$2,"×",IF(X56="土","休",IF(X56="日","休","○"))))</f>
        <v>×</v>
      </c>
      <c r="Y58" s="42" t="str">
        <f aca="false">IF(Y54&lt;$B$2,"×",IF(Y54&gt;$H$2,"×",IF(Y56="土","休",IF(Y56="日","休","○"))))</f>
        <v>×</v>
      </c>
      <c r="Z58" s="42" t="str">
        <f aca="false">IF(Z54&lt;$B$2,"×",IF(Z54&gt;$H$2,"×",IF(Z56="土","休",IF(Z56="日","休","○"))))</f>
        <v>×</v>
      </c>
      <c r="AA58" s="42" t="str">
        <f aca="false">IF(AA54&lt;$B$2,"×",IF(AA54&gt;$H$2,"×",IF(AA56="土","休",IF(AA56="日","休","○"))))</f>
        <v>×</v>
      </c>
      <c r="AB58" s="42" t="str">
        <f aca="false">IF(AB54&lt;$B$2,"×",IF(AB54&gt;$H$2,"×",IF(AB56="土","休",IF(AB56="日","休","○"))))</f>
        <v>×</v>
      </c>
      <c r="AC58" s="42" t="str">
        <f aca="false">IF(AC54&lt;$B$2,"×",IF(AC54&gt;$H$2,"×",IF(AC56="土","休",IF(AC56="日","休","○"))))</f>
        <v>×</v>
      </c>
      <c r="AD58" s="42" t="str">
        <f aca="false">IF(AD54&lt;$B$2,"×",IF(AD54&gt;$H$2,"×",IF(AD56="土","休",IF(AD56="日","休","○"))))</f>
        <v>×</v>
      </c>
      <c r="AE58" s="43" t="str">
        <f aca="false">IF(AE54&lt;$B$2,"×",IF(AE54&gt;$H$2,"×",IF(AE56="土","休",IF(AE56="日","休","○"))))</f>
        <v>×</v>
      </c>
      <c r="AH58" s="34" t="s">
        <v>19</v>
      </c>
      <c r="AI58" s="35" t="n">
        <f aca="false">COUNTIF(B59:AE59,"休")</f>
        <v>0</v>
      </c>
    </row>
    <row r="59" customFormat="false" ht="19.5" hidden="false" customHeight="false" outlineLevel="0" collapsed="false">
      <c r="A59" s="44" t="s">
        <v>20</v>
      </c>
      <c r="B59" s="58" t="str">
        <f aca="false">IF(B58="×","-","")</f>
        <v>-</v>
      </c>
      <c r="C59" s="18" t="str">
        <f aca="false">IF(C58="×","-","")</f>
        <v>-</v>
      </c>
      <c r="D59" s="18" t="str">
        <f aca="false">IF(D58="×","-","")</f>
        <v>-</v>
      </c>
      <c r="E59" s="18" t="str">
        <f aca="false">IF(E58="×","-","")</f>
        <v>-</v>
      </c>
      <c r="F59" s="18" t="str">
        <f aca="false">IF(F58="×","-","")</f>
        <v>-</v>
      </c>
      <c r="G59" s="18" t="str">
        <f aca="false">IF(G58="×","-","")</f>
        <v>-</v>
      </c>
      <c r="H59" s="18" t="str">
        <f aca="false">IF(H58="×","-","")</f>
        <v>-</v>
      </c>
      <c r="I59" s="18" t="str">
        <f aca="false">IF(I58="×","-","")</f>
        <v>-</v>
      </c>
      <c r="J59" s="18" t="str">
        <f aca="false">IF(J58="×","-","")</f>
        <v>-</v>
      </c>
      <c r="K59" s="18" t="str">
        <f aca="false">IF(K58="×","-","")</f>
        <v>-</v>
      </c>
      <c r="L59" s="18" t="str">
        <f aca="false">IF(L58="×","-","")</f>
        <v>-</v>
      </c>
      <c r="M59" s="18" t="str">
        <f aca="false">IF(M58="×","-","")</f>
        <v>-</v>
      </c>
      <c r="N59" s="18" t="str">
        <f aca="false">IF(N58="×","-","")</f>
        <v>-</v>
      </c>
      <c r="O59" s="18" t="str">
        <f aca="false">IF(O58="×","-","")</f>
        <v>-</v>
      </c>
      <c r="P59" s="18" t="str">
        <f aca="false">IF(P58="×","-","")</f>
        <v>-</v>
      </c>
      <c r="Q59" s="18" t="str">
        <f aca="false">IF(Q58="×","-","")</f>
        <v>-</v>
      </c>
      <c r="R59" s="18" t="str">
        <f aca="false">IF(R58="×","-","")</f>
        <v>-</v>
      </c>
      <c r="S59" s="18" t="str">
        <f aca="false">IF(S58="×","-","")</f>
        <v>-</v>
      </c>
      <c r="T59" s="18" t="str">
        <f aca="false">IF(T58="×","-","")</f>
        <v>-</v>
      </c>
      <c r="U59" s="18" t="str">
        <f aca="false">IF(U58="×","-","")</f>
        <v>-</v>
      </c>
      <c r="V59" s="18" t="str">
        <f aca="false">IF(V58="×","-","")</f>
        <v>-</v>
      </c>
      <c r="W59" s="18" t="str">
        <f aca="false">IF(W58="×","-","")</f>
        <v>-</v>
      </c>
      <c r="X59" s="18" t="str">
        <f aca="false">IF(X58="×","-","")</f>
        <v>-</v>
      </c>
      <c r="Y59" s="18" t="str">
        <f aca="false">IF(Y58="×","-","")</f>
        <v>-</v>
      </c>
      <c r="Z59" s="18" t="str">
        <f aca="false">IF(Z58="×","-","")</f>
        <v>-</v>
      </c>
      <c r="AA59" s="18" t="str">
        <f aca="false">IF(AA58="×","-","")</f>
        <v>-</v>
      </c>
      <c r="AB59" s="18" t="str">
        <f aca="false">IF(AB58="×","-","")</f>
        <v>-</v>
      </c>
      <c r="AC59" s="18" t="str">
        <f aca="false">IF(AC58="×","-","")</f>
        <v>-</v>
      </c>
      <c r="AD59" s="18" t="str">
        <f aca="false">IF(AD58="×","-","")</f>
        <v>-</v>
      </c>
      <c r="AE59" s="35" t="str">
        <f aca="false">IF(AE58="×","-","")</f>
        <v>-</v>
      </c>
      <c r="AH59" s="45" t="s">
        <v>14</v>
      </c>
      <c r="AI59" s="46" t="str">
        <f aca="false">IFERROR(ROUND(AI58/AI55*100,1),"-")</f>
        <v>-</v>
      </c>
    </row>
    <row r="60" customFormat="false" ht="20.25" hidden="false" customHeight="false" outlineLevel="0" collapsed="false">
      <c r="A60" s="47" t="s">
        <v>21</v>
      </c>
      <c r="B60" s="60" t="str">
        <f aca="false">+AE53</f>
        <v>-</v>
      </c>
      <c r="C60" s="60"/>
      <c r="D60" s="60"/>
      <c r="E60" s="60"/>
      <c r="F60" s="60"/>
      <c r="G60" s="49" t="str">
        <f aca="false">IF(COUNTIF(G58:M58,"×")=7,"-",IF(COUNTIF(G59:M59,"休")&gt;=COUNTIF(G58:M58,"休"),"OK","NG"))</f>
        <v>-</v>
      </c>
      <c r="H60" s="49"/>
      <c r="I60" s="49"/>
      <c r="J60" s="49"/>
      <c r="K60" s="49"/>
      <c r="L60" s="49"/>
      <c r="M60" s="49"/>
      <c r="N60" s="49" t="str">
        <f aca="false">IF(COUNTIF(N58:T58,"×")=7,"-",IF(COUNTIF(N59:T59,"休")&gt;=COUNTIF(N58:T58,"休"),"OK","NG"))</f>
        <v>-</v>
      </c>
      <c r="O60" s="49"/>
      <c r="P60" s="49"/>
      <c r="Q60" s="49"/>
      <c r="R60" s="49"/>
      <c r="S60" s="49"/>
      <c r="T60" s="49"/>
      <c r="U60" s="49" t="str">
        <f aca="false">IF(COUNTIF(U58:AA58,"×")=7,"-",IF(COUNTIF(U59:AA59,"休")&gt;=COUNTIF(U58:AA58,"休"),"OK","NG"))</f>
        <v>-</v>
      </c>
      <c r="V60" s="49"/>
      <c r="W60" s="49"/>
      <c r="X60" s="49"/>
      <c r="Y60" s="49"/>
      <c r="Z60" s="49"/>
      <c r="AA60" s="49"/>
      <c r="AB60" s="50" t="str">
        <f aca="false">IF(COUNTIF(AB58:AE58,"×")+COUNTIF(B65:D65,"×")=7,"-",IF((COUNTIF(AB59:AE59,"休")+COUNTIF(B66:D66,"休"))&gt;=(COUNTIF(AB58:AE58,"休")+COUNTIF(B65:D65,"休")),"OK","NG"))</f>
        <v>-</v>
      </c>
      <c r="AC60" s="50"/>
      <c r="AD60" s="50"/>
      <c r="AE60" s="50"/>
      <c r="AF60" s="51"/>
      <c r="AH60" s="52" t="s">
        <v>22</v>
      </c>
      <c r="AI60" s="53" t="str">
        <f aca="false">IFERROR(IF(AI55=0,"-",IF(AI57&gt;=28.5,IF(AI59&gt;=28.5,"OK","NG"),IF(AI59&gt;=AI57,"OK","NG"))),"-")</f>
        <v>-</v>
      </c>
    </row>
    <row r="61" customFormat="false" ht="19.5" hidden="false" customHeight="false" outlineLevel="0" collapsed="false">
      <c r="A61" s="24"/>
      <c r="B61" s="25" t="n">
        <f aca="false">DATE($A$4,$A62,B62)</f>
        <v>46722</v>
      </c>
      <c r="C61" s="25" t="n">
        <f aca="false">DATE($A$4,$A62,C62)</f>
        <v>46723</v>
      </c>
      <c r="D61" s="25" t="n">
        <f aca="false">DATE($A$4,$A62,D62)</f>
        <v>46724</v>
      </c>
      <c r="E61" s="25" t="n">
        <f aca="false">DATE($A$4,$A62,E62)</f>
        <v>46725</v>
      </c>
      <c r="F61" s="25" t="n">
        <f aca="false">DATE($A$4,$A62,F62)</f>
        <v>46726</v>
      </c>
      <c r="G61" s="25" t="n">
        <f aca="false">DATE($A$4,$A62,G62)</f>
        <v>46727</v>
      </c>
      <c r="H61" s="25" t="n">
        <f aca="false">DATE($A$4,$A62,H62)</f>
        <v>46728</v>
      </c>
      <c r="I61" s="25" t="n">
        <f aca="false">DATE($A$4,$A62,I62)</f>
        <v>46729</v>
      </c>
      <c r="J61" s="25" t="n">
        <f aca="false">DATE($A$4,$A62,J62)</f>
        <v>46730</v>
      </c>
      <c r="K61" s="25" t="n">
        <f aca="false">DATE($A$4,$A62,K62)</f>
        <v>46731</v>
      </c>
      <c r="L61" s="25" t="n">
        <f aca="false">DATE($A$4,$A62,L62)</f>
        <v>46732</v>
      </c>
      <c r="M61" s="25" t="n">
        <f aca="false">DATE($A$4,$A62,M62)</f>
        <v>46733</v>
      </c>
      <c r="N61" s="25" t="n">
        <f aca="false">DATE($A$4,$A62,N62)</f>
        <v>46734</v>
      </c>
      <c r="O61" s="25" t="n">
        <f aca="false">DATE($A$4,$A62,O62)</f>
        <v>46735</v>
      </c>
      <c r="P61" s="25" t="n">
        <f aca="false">DATE($A$4,$A62,P62)</f>
        <v>46736</v>
      </c>
      <c r="Q61" s="25" t="n">
        <f aca="false">DATE($A$4,$A62,Q62)</f>
        <v>46737</v>
      </c>
      <c r="R61" s="25" t="n">
        <f aca="false">DATE($A$4,$A62,R62)</f>
        <v>46738</v>
      </c>
      <c r="S61" s="25" t="n">
        <f aca="false">DATE($A$4,$A62,S62)</f>
        <v>46739</v>
      </c>
      <c r="T61" s="25" t="n">
        <f aca="false">DATE($A$4,$A62,T62)</f>
        <v>46740</v>
      </c>
      <c r="U61" s="25" t="n">
        <f aca="false">DATE($A$4,$A62,U62)</f>
        <v>46741</v>
      </c>
      <c r="V61" s="25" t="n">
        <f aca="false">DATE($A$4,$A62,V62)</f>
        <v>46742</v>
      </c>
      <c r="W61" s="25" t="n">
        <f aca="false">DATE($A$4,$A62,W62)</f>
        <v>46743</v>
      </c>
      <c r="X61" s="25" t="n">
        <f aca="false">DATE($A$4,$A62,X62)</f>
        <v>46744</v>
      </c>
      <c r="Y61" s="25" t="n">
        <f aca="false">DATE($A$4,$A62,Y62)</f>
        <v>46745</v>
      </c>
      <c r="Z61" s="25" t="n">
        <f aca="false">DATE($A$4,$A62,Z62)</f>
        <v>46746</v>
      </c>
      <c r="AA61" s="25" t="n">
        <f aca="false">DATE($A$4,$A62,AA62)</f>
        <v>46747</v>
      </c>
      <c r="AB61" s="25" t="n">
        <f aca="false">DATE($A$4,$A62,AB62)</f>
        <v>46748</v>
      </c>
      <c r="AC61" s="25" t="n">
        <f aca="false">DATE($A$4,$A62,AC62)</f>
        <v>46749</v>
      </c>
      <c r="AD61" s="25" t="n">
        <f aca="false">DATE($A$4,$A62,AD62)</f>
        <v>46750</v>
      </c>
      <c r="AE61" s="25" t="n">
        <f aca="false">DATE($A$4,$A62,AE62)</f>
        <v>46751</v>
      </c>
      <c r="AF61" s="25" t="n">
        <f aca="false">DATE($A$4,$A62,AF62)</f>
        <v>46752</v>
      </c>
    </row>
    <row r="62" customFormat="false" ht="18.75" hidden="false" customHeight="false" outlineLevel="0" collapsed="false">
      <c r="A62" s="26" t="n">
        <v>12</v>
      </c>
      <c r="B62" s="27" t="n">
        <v>1</v>
      </c>
      <c r="C62" s="28" t="n">
        <v>2</v>
      </c>
      <c r="D62" s="28" t="n">
        <v>3</v>
      </c>
      <c r="E62" s="28" t="n">
        <v>4</v>
      </c>
      <c r="F62" s="28" t="n">
        <v>5</v>
      </c>
      <c r="G62" s="28" t="n">
        <v>6</v>
      </c>
      <c r="H62" s="28" t="n">
        <v>7</v>
      </c>
      <c r="I62" s="28" t="n">
        <v>8</v>
      </c>
      <c r="J62" s="28" t="n">
        <v>9</v>
      </c>
      <c r="K62" s="28" t="n">
        <v>10</v>
      </c>
      <c r="L62" s="28" t="n">
        <v>11</v>
      </c>
      <c r="M62" s="28" t="n">
        <v>12</v>
      </c>
      <c r="N62" s="28" t="n">
        <v>13</v>
      </c>
      <c r="O62" s="28" t="n">
        <v>14</v>
      </c>
      <c r="P62" s="28" t="n">
        <v>15</v>
      </c>
      <c r="Q62" s="28" t="n">
        <v>16</v>
      </c>
      <c r="R62" s="28" t="n">
        <v>17</v>
      </c>
      <c r="S62" s="28" t="n">
        <v>18</v>
      </c>
      <c r="T62" s="28" t="n">
        <v>19</v>
      </c>
      <c r="U62" s="28" t="n">
        <v>20</v>
      </c>
      <c r="V62" s="28" t="n">
        <v>21</v>
      </c>
      <c r="W62" s="28" t="n">
        <v>22</v>
      </c>
      <c r="X62" s="28" t="n">
        <v>23</v>
      </c>
      <c r="Y62" s="28" t="n">
        <v>24</v>
      </c>
      <c r="Z62" s="28" t="n">
        <v>25</v>
      </c>
      <c r="AA62" s="28" t="n">
        <v>26</v>
      </c>
      <c r="AB62" s="28" t="n">
        <v>27</v>
      </c>
      <c r="AC62" s="28" t="n">
        <v>28</v>
      </c>
      <c r="AD62" s="28" t="n">
        <v>29</v>
      </c>
      <c r="AE62" s="28" t="n">
        <v>30</v>
      </c>
      <c r="AF62" s="54" t="n">
        <v>31</v>
      </c>
      <c r="AH62" s="30" t="s">
        <v>11</v>
      </c>
      <c r="AI62" s="31" t="n">
        <f aca="false">COUNTIF(B65:AF65,"○")+AI63</f>
        <v>0</v>
      </c>
    </row>
    <row r="63" customFormat="false" ht="18.75" hidden="false" customHeight="false" outlineLevel="0" collapsed="false">
      <c r="A63" s="26"/>
      <c r="B63" s="32" t="str">
        <f aca="false">TEXT(B61,"aaa")</f>
        <v>水</v>
      </c>
      <c r="C63" s="20" t="str">
        <f aca="false">TEXT(C61,"aaa")</f>
        <v>木</v>
      </c>
      <c r="D63" s="20" t="str">
        <f aca="false">TEXT(D61,"aaa")</f>
        <v>金</v>
      </c>
      <c r="E63" s="20" t="str">
        <f aca="false">TEXT(E61,"aaa")</f>
        <v>土</v>
      </c>
      <c r="F63" s="20" t="str">
        <f aca="false">TEXT(F61,"aaa")</f>
        <v>日</v>
      </c>
      <c r="G63" s="20" t="str">
        <f aca="false">TEXT(G61,"aaa")</f>
        <v>月</v>
      </c>
      <c r="H63" s="20" t="str">
        <f aca="false">TEXT(H61,"aaa")</f>
        <v>火</v>
      </c>
      <c r="I63" s="20" t="str">
        <f aca="false">TEXT(I61,"aaa")</f>
        <v>水</v>
      </c>
      <c r="J63" s="20" t="str">
        <f aca="false">TEXT(J61,"aaa")</f>
        <v>木</v>
      </c>
      <c r="K63" s="20" t="str">
        <f aca="false">TEXT(K61,"aaa")</f>
        <v>金</v>
      </c>
      <c r="L63" s="20" t="str">
        <f aca="false">TEXT(L61,"aaa")</f>
        <v>土</v>
      </c>
      <c r="M63" s="20" t="str">
        <f aca="false">TEXT(M61,"aaa")</f>
        <v>日</v>
      </c>
      <c r="N63" s="20" t="str">
        <f aca="false">TEXT(N61,"aaa")</f>
        <v>月</v>
      </c>
      <c r="O63" s="20" t="str">
        <f aca="false">TEXT(O61,"aaa")</f>
        <v>火</v>
      </c>
      <c r="P63" s="20" t="str">
        <f aca="false">TEXT(P61,"aaa")</f>
        <v>水</v>
      </c>
      <c r="Q63" s="20" t="str">
        <f aca="false">TEXT(Q61,"aaa")</f>
        <v>木</v>
      </c>
      <c r="R63" s="20" t="str">
        <f aca="false">TEXT(R61,"aaa")</f>
        <v>金</v>
      </c>
      <c r="S63" s="20" t="str">
        <f aca="false">TEXT(S61,"aaa")</f>
        <v>土</v>
      </c>
      <c r="T63" s="20" t="str">
        <f aca="false">TEXT(T61,"aaa")</f>
        <v>日</v>
      </c>
      <c r="U63" s="20" t="str">
        <f aca="false">TEXT(U61,"aaa")</f>
        <v>月</v>
      </c>
      <c r="V63" s="20" t="str">
        <f aca="false">TEXT(V61,"aaa")</f>
        <v>火</v>
      </c>
      <c r="W63" s="20" t="str">
        <f aca="false">TEXT(W61,"aaa")</f>
        <v>水</v>
      </c>
      <c r="X63" s="20" t="str">
        <f aca="false">TEXT(X61,"aaa")</f>
        <v>木</v>
      </c>
      <c r="Y63" s="20" t="str">
        <f aca="false">TEXT(Y61,"aaa")</f>
        <v>金</v>
      </c>
      <c r="Z63" s="20" t="str">
        <f aca="false">TEXT(Z61,"aaa")</f>
        <v>土</v>
      </c>
      <c r="AA63" s="20" t="str">
        <f aca="false">TEXT(AA61,"aaa")</f>
        <v>日</v>
      </c>
      <c r="AB63" s="20" t="str">
        <f aca="false">TEXT(AB61,"aaa")</f>
        <v>月</v>
      </c>
      <c r="AC63" s="20" t="str">
        <f aca="false">TEXT(AC61,"aaa")</f>
        <v>火</v>
      </c>
      <c r="AD63" s="20" t="str">
        <f aca="false">TEXT(AD61,"aaa")</f>
        <v>水</v>
      </c>
      <c r="AE63" s="20" t="str">
        <f aca="false">TEXT(AE61,"aaa")</f>
        <v>木</v>
      </c>
      <c r="AF63" s="55" t="str">
        <f aca="false">TEXT(AF61,"aaa")</f>
        <v>金</v>
      </c>
      <c r="AH63" s="34" t="s">
        <v>17</v>
      </c>
      <c r="AI63" s="35" t="n">
        <f aca="false">COUNTIF(B65:AF65,"休")</f>
        <v>0</v>
      </c>
    </row>
    <row r="64" customFormat="false" ht="19.5" hidden="false" customHeight="false" outlineLevel="0" collapsed="false">
      <c r="A64" s="26"/>
      <c r="B64" s="36" t="str">
        <f aca="false">IF(COUNTIF(syukujitsu!$A$23:$A$71,2027年度!B61)&gt;0,"祝日","-")</f>
        <v>-</v>
      </c>
      <c r="C64" s="37" t="str">
        <f aca="false">IF(COUNTIF(syukujitsu!$A$23:$A$71,2027年度!C61)&gt;0,"祝日","-")</f>
        <v>-</v>
      </c>
      <c r="D64" s="37" t="str">
        <f aca="false">IF(COUNTIF(syukujitsu!$A$23:$A$71,2027年度!D61)&gt;0,"祝日","-")</f>
        <v>-</v>
      </c>
      <c r="E64" s="37" t="str">
        <f aca="false">IF(COUNTIF(syukujitsu!$A$23:$A$71,2027年度!E61)&gt;0,"祝日","-")</f>
        <v>-</v>
      </c>
      <c r="F64" s="37" t="str">
        <f aca="false">IF(COUNTIF(syukujitsu!$A$23:$A$71,2027年度!F61)&gt;0,"祝日","-")</f>
        <v>-</v>
      </c>
      <c r="G64" s="37" t="str">
        <f aca="false">IF(COUNTIF(syukujitsu!$A$23:$A$71,2027年度!G61)&gt;0,"祝日","-")</f>
        <v>-</v>
      </c>
      <c r="H64" s="37" t="str">
        <f aca="false">IF(COUNTIF(syukujitsu!$A$23:$A$71,2027年度!H61)&gt;0,"祝日","-")</f>
        <v>-</v>
      </c>
      <c r="I64" s="37" t="str">
        <f aca="false">IF(COUNTIF(syukujitsu!$A$23:$A$71,2027年度!I61)&gt;0,"祝日","-")</f>
        <v>-</v>
      </c>
      <c r="J64" s="37" t="str">
        <f aca="false">IF(COUNTIF(syukujitsu!$A$23:$A$71,2027年度!J61)&gt;0,"祝日","-")</f>
        <v>-</v>
      </c>
      <c r="K64" s="37" t="str">
        <f aca="false">IF(COUNTIF(syukujitsu!$A$23:$A$71,2027年度!K61)&gt;0,"祝日","-")</f>
        <v>-</v>
      </c>
      <c r="L64" s="37" t="str">
        <f aca="false">IF(COUNTIF(syukujitsu!$A$23:$A$71,2027年度!L61)&gt;0,"祝日","-")</f>
        <v>-</v>
      </c>
      <c r="M64" s="37" t="str">
        <f aca="false">IF(COUNTIF(syukujitsu!$A$23:$A$71,2027年度!M61)&gt;0,"祝日","-")</f>
        <v>-</v>
      </c>
      <c r="N64" s="37" t="str">
        <f aca="false">IF(COUNTIF(syukujitsu!$A$23:$A$71,2027年度!N61)&gt;0,"祝日","-")</f>
        <v>-</v>
      </c>
      <c r="O64" s="37" t="str">
        <f aca="false">IF(COUNTIF(syukujitsu!$A$23:$A$71,2027年度!O61)&gt;0,"祝日","-")</f>
        <v>-</v>
      </c>
      <c r="P64" s="37" t="str">
        <f aca="false">IF(COUNTIF(syukujitsu!$A$23:$A$71,2027年度!P61)&gt;0,"祝日","-")</f>
        <v>-</v>
      </c>
      <c r="Q64" s="37" t="str">
        <f aca="false">IF(COUNTIF(syukujitsu!$A$23:$A$71,2027年度!Q61)&gt;0,"祝日","-")</f>
        <v>-</v>
      </c>
      <c r="R64" s="37" t="str">
        <f aca="false">IF(COUNTIF(syukujitsu!$A$23:$A$71,2027年度!R61)&gt;0,"祝日","-")</f>
        <v>-</v>
      </c>
      <c r="S64" s="37" t="str">
        <f aca="false">IF(COUNTIF(syukujitsu!$A$23:$A$71,2027年度!S61)&gt;0,"祝日","-")</f>
        <v>-</v>
      </c>
      <c r="T64" s="37" t="str">
        <f aca="false">IF(COUNTIF(syukujitsu!$A$23:$A$71,2027年度!T61)&gt;0,"祝日","-")</f>
        <v>-</v>
      </c>
      <c r="U64" s="37" t="str">
        <f aca="false">IF(COUNTIF(syukujitsu!$A$23:$A$71,2027年度!U61)&gt;0,"祝日","-")</f>
        <v>-</v>
      </c>
      <c r="V64" s="37" t="str">
        <f aca="false">IF(COUNTIF(syukujitsu!$A$23:$A$71,2027年度!V61)&gt;0,"祝日","-")</f>
        <v>-</v>
      </c>
      <c r="W64" s="37" t="str">
        <f aca="false">IF(COUNTIF(syukujitsu!$A$23:$A$71,2027年度!W61)&gt;0,"祝日","-")</f>
        <v>-</v>
      </c>
      <c r="X64" s="37" t="str">
        <f aca="false">IF(COUNTIF(syukujitsu!$A$23:$A$71,2027年度!X61)&gt;0,"祝日","-")</f>
        <v>-</v>
      </c>
      <c r="Y64" s="37" t="str">
        <f aca="false">IF(COUNTIF(syukujitsu!$A$23:$A$71,2027年度!Y61)&gt;0,"祝日","-")</f>
        <v>-</v>
      </c>
      <c r="Z64" s="37" t="str">
        <f aca="false">IF(COUNTIF(syukujitsu!$A$23:$A$71,2027年度!Z61)&gt;0,"祝日","-")</f>
        <v>-</v>
      </c>
      <c r="AA64" s="37" t="str">
        <f aca="false">IF(COUNTIF(syukujitsu!$A$23:$A$71,2027年度!AA61)&gt;0,"祝日","-")</f>
        <v>-</v>
      </c>
      <c r="AB64" s="37" t="str">
        <f aca="false">IF(COUNTIF(syukujitsu!$A$23:$A$71,2027年度!AB61)&gt;0,"祝日","-")</f>
        <v>-</v>
      </c>
      <c r="AC64" s="37" t="str">
        <f aca="false">IF(COUNTIF(syukujitsu!$A$23:$A$71,2027年度!AC61)&gt;0,"祝日","-")</f>
        <v>-</v>
      </c>
      <c r="AD64" s="37" t="s">
        <v>23</v>
      </c>
      <c r="AE64" s="37" t="s">
        <v>23</v>
      </c>
      <c r="AF64" s="56" t="s">
        <v>23</v>
      </c>
      <c r="AH64" s="34" t="s">
        <v>18</v>
      </c>
      <c r="AI64" s="39" t="str">
        <f aca="false">IFERROR(ROUND(AI63/AI62*100,1),"-")</f>
        <v>-</v>
      </c>
    </row>
    <row r="65" customFormat="false" ht="19.5" hidden="false" customHeight="false" outlineLevel="0" collapsed="false">
      <c r="A65" s="40" t="s">
        <v>11</v>
      </c>
      <c r="B65" s="41" t="str">
        <f aca="false">IF(B61&lt;$B$2,"×",IF(B61&gt;$H$2,"×",IF(B63="土","休",IF(B63="日","休","○"))))</f>
        <v>×</v>
      </c>
      <c r="C65" s="42" t="str">
        <f aca="false">IF(C61&lt;$B$2,"×",IF(C61&gt;$H$2,"×",IF(C63="土","休",IF(C63="日","休","○"))))</f>
        <v>×</v>
      </c>
      <c r="D65" s="42" t="str">
        <f aca="false">IF(D61&lt;$B$2,"×",IF(D61&gt;$H$2,"×",IF(D63="土","休",IF(D63="日","休","○"))))</f>
        <v>×</v>
      </c>
      <c r="E65" s="42" t="str">
        <f aca="false">IF(E61&lt;$B$2,"×",IF(E61&gt;$H$2,"×",IF(E63="土","休",IF(E63="日","休","○"))))</f>
        <v>×</v>
      </c>
      <c r="F65" s="42" t="str">
        <f aca="false">IF(F61&lt;$B$2,"×",IF(F61&gt;$H$2,"×",IF(F63="土","休",IF(F63="日","休","○"))))</f>
        <v>×</v>
      </c>
      <c r="G65" s="42" t="str">
        <f aca="false">IF(G61&lt;$B$2,"×",IF(G61&gt;$H$2,"×",IF(G63="土","休",IF(G63="日","休","○"))))</f>
        <v>×</v>
      </c>
      <c r="H65" s="42" t="str">
        <f aca="false">IF(H61&lt;$B$2,"×",IF(H61&gt;$H$2,"×",IF(H63="土","休",IF(H63="日","休","○"))))</f>
        <v>×</v>
      </c>
      <c r="I65" s="42" t="str">
        <f aca="false">IF(I61&lt;$B$2,"×",IF(I61&gt;$H$2,"×",IF(I63="土","休",IF(I63="日","休","○"))))</f>
        <v>×</v>
      </c>
      <c r="J65" s="42" t="str">
        <f aca="false">IF(J61&lt;$B$2,"×",IF(J61&gt;$H$2,"×",IF(J63="土","休",IF(J63="日","休","○"))))</f>
        <v>×</v>
      </c>
      <c r="K65" s="42" t="str">
        <f aca="false">IF(K61&lt;$B$2,"×",IF(K61&gt;$H$2,"×",IF(K63="土","休",IF(K63="日","休","○"))))</f>
        <v>×</v>
      </c>
      <c r="L65" s="42" t="str">
        <f aca="false">IF(L61&lt;$B$2,"×",IF(L61&gt;$H$2,"×",IF(L63="土","休",IF(L63="日","休","○"))))</f>
        <v>×</v>
      </c>
      <c r="M65" s="42" t="str">
        <f aca="false">IF(M61&lt;$B$2,"×",IF(M61&gt;$H$2,"×",IF(M63="土","休",IF(M63="日","休","○"))))</f>
        <v>×</v>
      </c>
      <c r="N65" s="42" t="str">
        <f aca="false">IF(N61&lt;$B$2,"×",IF(N61&gt;$H$2,"×",IF(N63="土","休",IF(N63="日","休","○"))))</f>
        <v>×</v>
      </c>
      <c r="O65" s="42" t="str">
        <f aca="false">IF(O61&lt;$B$2,"×",IF(O61&gt;$H$2,"×",IF(O63="土","休",IF(O63="日","休","○"))))</f>
        <v>×</v>
      </c>
      <c r="P65" s="42" t="str">
        <f aca="false">IF(P61&lt;$B$2,"×",IF(P61&gt;$H$2,"×",IF(P63="土","休",IF(P63="日","休","○"))))</f>
        <v>×</v>
      </c>
      <c r="Q65" s="42" t="str">
        <f aca="false">IF(Q61&lt;$B$2,"×",IF(Q61&gt;$H$2,"×",IF(Q63="土","休",IF(Q63="日","休","○"))))</f>
        <v>×</v>
      </c>
      <c r="R65" s="42" t="str">
        <f aca="false">IF(R61&lt;$B$2,"×",IF(R61&gt;$H$2,"×",IF(R63="土","休",IF(R63="日","休","○"))))</f>
        <v>×</v>
      </c>
      <c r="S65" s="42" t="str">
        <f aca="false">IF(S61&lt;$B$2,"×",IF(S61&gt;$H$2,"×",IF(S63="土","休",IF(S63="日","休","○"))))</f>
        <v>×</v>
      </c>
      <c r="T65" s="42" t="str">
        <f aca="false">IF(T61&lt;$B$2,"×",IF(T61&gt;$H$2,"×",IF(T63="土","休",IF(T63="日","休","○"))))</f>
        <v>×</v>
      </c>
      <c r="U65" s="42" t="str">
        <f aca="false">IF(U61&lt;$B$2,"×",IF(U61&gt;$H$2,"×",IF(U63="土","休",IF(U63="日","休","○"))))</f>
        <v>×</v>
      </c>
      <c r="V65" s="42" t="str">
        <f aca="false">IF(V61&lt;$B$2,"×",IF(V61&gt;$H$2,"×",IF(V63="土","休",IF(V63="日","休","○"))))</f>
        <v>×</v>
      </c>
      <c r="W65" s="42" t="str">
        <f aca="false">IF(W61&lt;$B$2,"×",IF(W61&gt;$H$2,"×",IF(W63="土","休",IF(W63="日","休","○"))))</f>
        <v>×</v>
      </c>
      <c r="X65" s="42" t="str">
        <f aca="false">IF(X61&lt;$B$2,"×",IF(X61&gt;$H$2,"×",IF(X63="土","休",IF(X63="日","休","○"))))</f>
        <v>×</v>
      </c>
      <c r="Y65" s="42" t="str">
        <f aca="false">IF(Y61&lt;$B$2,"×",IF(Y61&gt;$H$2,"×",IF(Y63="土","休",IF(Y63="日","休","○"))))</f>
        <v>×</v>
      </c>
      <c r="Z65" s="42" t="str">
        <f aca="false">IF(Z61&lt;$B$2,"×",IF(Z61&gt;$H$2,"×",IF(Z63="土","休",IF(Z63="日","休","○"))))</f>
        <v>×</v>
      </c>
      <c r="AA65" s="42" t="str">
        <f aca="false">IF(AA61&lt;$B$2,"×",IF(AA61&gt;$H$2,"×",IF(AA63="土","休",IF(AA63="日","休","○"))))</f>
        <v>×</v>
      </c>
      <c r="AB65" s="42" t="str">
        <f aca="false">IF(AB61&lt;$B$2,"×",IF(AB61&gt;$H$2,"×",IF(AB63="土","休",IF(AB63="日","休","○"))))</f>
        <v>×</v>
      </c>
      <c r="AC65" s="42" t="str">
        <f aca="false">IF(AC61&lt;$B$2,"×",IF(AC61&gt;$H$2,"×",IF(AC63="土","休",IF(AC63="日","休","○"))))</f>
        <v>×</v>
      </c>
      <c r="AD65" s="42" t="s">
        <v>24</v>
      </c>
      <c r="AE65" s="42" t="s">
        <v>24</v>
      </c>
      <c r="AF65" s="63" t="s">
        <v>24</v>
      </c>
      <c r="AH65" s="34" t="s">
        <v>19</v>
      </c>
      <c r="AI65" s="35" t="n">
        <f aca="false">COUNTIF(B66:AF66,"休")</f>
        <v>0</v>
      </c>
    </row>
    <row r="66" customFormat="false" ht="19.5" hidden="false" customHeight="false" outlineLevel="0" collapsed="false">
      <c r="A66" s="44" t="s">
        <v>20</v>
      </c>
      <c r="B66" s="58" t="str">
        <f aca="false">IF(B65="×","-","")</f>
        <v>-</v>
      </c>
      <c r="C66" s="18" t="str">
        <f aca="false">IF(C65="×","-","")</f>
        <v>-</v>
      </c>
      <c r="D66" s="18" t="str">
        <f aca="false">IF(D65="×","-","")</f>
        <v>-</v>
      </c>
      <c r="E66" s="18" t="str">
        <f aca="false">IF(E65="×","-","")</f>
        <v>-</v>
      </c>
      <c r="F66" s="18" t="str">
        <f aca="false">IF(F65="×","-","")</f>
        <v>-</v>
      </c>
      <c r="G66" s="18" t="str">
        <f aca="false">IF(G65="×","-","")</f>
        <v>-</v>
      </c>
      <c r="H66" s="18" t="str">
        <f aca="false">IF(H65="×","-","")</f>
        <v>-</v>
      </c>
      <c r="I66" s="18" t="str">
        <f aca="false">IF(I65="×","-","")</f>
        <v>-</v>
      </c>
      <c r="J66" s="18" t="str">
        <f aca="false">IF(J65="×","-","")</f>
        <v>-</v>
      </c>
      <c r="K66" s="18" t="str">
        <f aca="false">IF(K65="×","-","")</f>
        <v>-</v>
      </c>
      <c r="L66" s="18" t="str">
        <f aca="false">IF(L65="×","-","")</f>
        <v>-</v>
      </c>
      <c r="M66" s="18" t="str">
        <f aca="false">IF(M65="×","-","")</f>
        <v>-</v>
      </c>
      <c r="N66" s="18" t="str">
        <f aca="false">IF(N65="×","-","")</f>
        <v>-</v>
      </c>
      <c r="O66" s="18" t="str">
        <f aca="false">IF(O65="×","-","")</f>
        <v>-</v>
      </c>
      <c r="P66" s="18" t="str">
        <f aca="false">IF(P65="×","-","")</f>
        <v>-</v>
      </c>
      <c r="Q66" s="18" t="str">
        <f aca="false">IF(Q65="×","-","")</f>
        <v>-</v>
      </c>
      <c r="R66" s="18" t="str">
        <f aca="false">IF(R65="×","-","")</f>
        <v>-</v>
      </c>
      <c r="S66" s="18" t="str">
        <f aca="false">IF(S65="×","-","")</f>
        <v>-</v>
      </c>
      <c r="T66" s="18" t="str">
        <f aca="false">IF(T65="×","-","")</f>
        <v>-</v>
      </c>
      <c r="U66" s="18" t="str">
        <f aca="false">IF(U65="×","-","")</f>
        <v>-</v>
      </c>
      <c r="V66" s="18" t="str">
        <f aca="false">IF(V65="×","-","")</f>
        <v>-</v>
      </c>
      <c r="W66" s="18" t="str">
        <f aca="false">IF(W65="×","-","")</f>
        <v>-</v>
      </c>
      <c r="X66" s="18" t="str">
        <f aca="false">IF(X65="×","-","")</f>
        <v>-</v>
      </c>
      <c r="Y66" s="18" t="str">
        <f aca="false">IF(Y65="×","-","")</f>
        <v>-</v>
      </c>
      <c r="Z66" s="18" t="str">
        <f aca="false">IF(Z65="×","-","")</f>
        <v>-</v>
      </c>
      <c r="AA66" s="18" t="str">
        <f aca="false">IF(AA65="×","-","")</f>
        <v>-</v>
      </c>
      <c r="AB66" s="18" t="str">
        <f aca="false">IF(AB65="×","-","")</f>
        <v>-</v>
      </c>
      <c r="AC66" s="18" t="str">
        <f aca="false">IF(AC65="×","-","")</f>
        <v>-</v>
      </c>
      <c r="AD66" s="18" t="str">
        <f aca="false">IF(AD65="×","-","")</f>
        <v>-</v>
      </c>
      <c r="AE66" s="18" t="str">
        <f aca="false">IF(AE65="×","-","")</f>
        <v>-</v>
      </c>
      <c r="AF66" s="59" t="str">
        <f aca="false">IF(AF65="×","-","")</f>
        <v>-</v>
      </c>
      <c r="AH66" s="45" t="s">
        <v>14</v>
      </c>
      <c r="AI66" s="46" t="str">
        <f aca="false">IFERROR(ROUND(AI65/AI62*100,1),"-")</f>
        <v>-</v>
      </c>
    </row>
    <row r="67" customFormat="false" ht="20.25" hidden="false" customHeight="false" outlineLevel="0" collapsed="false">
      <c r="A67" s="47" t="s">
        <v>21</v>
      </c>
      <c r="B67" s="60" t="str">
        <f aca="false">AB60</f>
        <v>-</v>
      </c>
      <c r="C67" s="60"/>
      <c r="D67" s="60"/>
      <c r="E67" s="49" t="str">
        <f aca="false">IF(COUNTIF(E65:K65,"×")=7,"-",IF(COUNTIF(E66:K66,"休")&gt;=COUNTIF(E65:K65,"休"),"OK","NG"))</f>
        <v>-</v>
      </c>
      <c r="F67" s="49"/>
      <c r="G67" s="49"/>
      <c r="H67" s="49"/>
      <c r="I67" s="49"/>
      <c r="J67" s="49"/>
      <c r="K67" s="49"/>
      <c r="L67" s="49" t="str">
        <f aca="false">IF(COUNTIF(L65:R65,"×")=7,"-",IF(COUNTIF(L66:R66,"休")&gt;=COUNTIF(L65:R65,"休"),"OK","NG"))</f>
        <v>-</v>
      </c>
      <c r="M67" s="49"/>
      <c r="N67" s="49"/>
      <c r="O67" s="49"/>
      <c r="P67" s="49"/>
      <c r="Q67" s="49"/>
      <c r="R67" s="49"/>
      <c r="S67" s="49" t="str">
        <f aca="false">IF(COUNTIF(S65:Y65,"×")=7,"-",IF(COUNTIF(S66:Y66,"休")&gt;=COUNTIF(S65:Y65,"休"),"OK","NG"))</f>
        <v>-</v>
      </c>
      <c r="T67" s="49"/>
      <c r="U67" s="49"/>
      <c r="V67" s="49"/>
      <c r="W67" s="49"/>
      <c r="X67" s="49"/>
      <c r="Y67" s="49"/>
      <c r="Z67" s="50" t="str">
        <f aca="false">IF(COUNTIF(Z65:AF65,"×")=7,"-",IF(COUNTIF(Z66:AF66,"休")&gt;=COUNTIF(Z65:AF65,"休"),"OK","NG"))</f>
        <v>-</v>
      </c>
      <c r="AA67" s="50"/>
      <c r="AB67" s="50"/>
      <c r="AC67" s="50"/>
      <c r="AD67" s="50"/>
      <c r="AE67" s="50"/>
      <c r="AF67" s="50"/>
      <c r="AH67" s="52" t="s">
        <v>22</v>
      </c>
      <c r="AI67" s="53" t="str">
        <f aca="false">IFERROR(IF(AI62=0,"-",IF(AI64&gt;=28.5,IF(AI66&gt;=28.5,"OK","NG"),IF(AI66&gt;=AI64,"OK","NG"))),"-")</f>
        <v>-</v>
      </c>
    </row>
    <row r="68" customFormat="false" ht="19.5" hidden="false" customHeight="false" outlineLevel="0" collapsed="false">
      <c r="A68" s="24"/>
      <c r="B68" s="25" t="n">
        <f aca="false">DATE($A$4+1,$A69,B69)</f>
        <v>46753</v>
      </c>
      <c r="C68" s="25" t="n">
        <f aca="false">DATE($A$4+1,$A69,C69)</f>
        <v>46754</v>
      </c>
      <c r="D68" s="25" t="n">
        <f aca="false">DATE($A$4+1,$A69,D69)</f>
        <v>46755</v>
      </c>
      <c r="E68" s="25" t="n">
        <f aca="false">DATE($A$4+1,$A69,E69)</f>
        <v>46756</v>
      </c>
      <c r="F68" s="25" t="n">
        <f aca="false">DATE($A$4+1,$A69,F69)</f>
        <v>46757</v>
      </c>
      <c r="G68" s="25" t="n">
        <f aca="false">DATE($A$4+1,$A69,G69)</f>
        <v>46758</v>
      </c>
      <c r="H68" s="25" t="n">
        <f aca="false">DATE($A$4+1,$A69,H69)</f>
        <v>46759</v>
      </c>
      <c r="I68" s="25" t="n">
        <f aca="false">DATE($A$4+1,$A69,I69)</f>
        <v>46760</v>
      </c>
      <c r="J68" s="25" t="n">
        <f aca="false">DATE($A$4+1,$A69,J69)</f>
        <v>46761</v>
      </c>
      <c r="K68" s="25" t="n">
        <f aca="false">DATE($A$4+1,$A69,K69)</f>
        <v>46762</v>
      </c>
      <c r="L68" s="25" t="n">
        <f aca="false">DATE($A$4+1,$A69,L69)</f>
        <v>46763</v>
      </c>
      <c r="M68" s="25" t="n">
        <f aca="false">DATE($A$4+1,$A69,M69)</f>
        <v>46764</v>
      </c>
      <c r="N68" s="25" t="n">
        <f aca="false">DATE($A$4+1,$A69,N69)</f>
        <v>46765</v>
      </c>
      <c r="O68" s="25" t="n">
        <f aca="false">DATE($A$4+1,$A69,O69)</f>
        <v>46766</v>
      </c>
      <c r="P68" s="25" t="n">
        <f aca="false">DATE($A$4+1,$A69,P69)</f>
        <v>46767</v>
      </c>
      <c r="Q68" s="25" t="n">
        <f aca="false">DATE($A$4+1,$A69,Q69)</f>
        <v>46768</v>
      </c>
      <c r="R68" s="25" t="n">
        <f aca="false">DATE($A$4+1,$A69,R69)</f>
        <v>46769</v>
      </c>
      <c r="S68" s="25" t="n">
        <f aca="false">DATE($A$4+1,$A69,S69)</f>
        <v>46770</v>
      </c>
      <c r="T68" s="25" t="n">
        <f aca="false">DATE($A$4+1,$A69,T69)</f>
        <v>46771</v>
      </c>
      <c r="U68" s="25" t="n">
        <f aca="false">DATE($A$4+1,$A69,U69)</f>
        <v>46772</v>
      </c>
      <c r="V68" s="25" t="n">
        <f aca="false">DATE($A$4+1,$A69,V69)</f>
        <v>46773</v>
      </c>
      <c r="W68" s="25" t="n">
        <f aca="false">DATE($A$4+1,$A69,W69)</f>
        <v>46774</v>
      </c>
      <c r="X68" s="25" t="n">
        <f aca="false">DATE($A$4+1,$A69,X69)</f>
        <v>46775</v>
      </c>
      <c r="Y68" s="25" t="n">
        <f aca="false">DATE($A$4+1,$A69,Y69)</f>
        <v>46776</v>
      </c>
      <c r="Z68" s="25" t="n">
        <f aca="false">DATE($A$4+1,$A69,Z69)</f>
        <v>46777</v>
      </c>
      <c r="AA68" s="25" t="n">
        <f aca="false">DATE($A$4+1,$A69,AA69)</f>
        <v>46778</v>
      </c>
      <c r="AB68" s="25" t="n">
        <f aca="false">DATE($A$4+1,$A69,AB69)</f>
        <v>46779</v>
      </c>
      <c r="AC68" s="25" t="n">
        <f aca="false">DATE($A$4+1,$A69,AC69)</f>
        <v>46780</v>
      </c>
      <c r="AD68" s="25" t="n">
        <f aca="false">DATE($A$4+1,$A69,AD69)</f>
        <v>46781</v>
      </c>
      <c r="AE68" s="25" t="n">
        <f aca="false">DATE($A$4+1,$A69,AE69)</f>
        <v>46782</v>
      </c>
      <c r="AF68" s="25" t="n">
        <f aca="false">DATE($A$4+1,$A69,AF69)</f>
        <v>46783</v>
      </c>
    </row>
    <row r="69" customFormat="false" ht="18.75" hidden="false" customHeight="false" outlineLevel="0" collapsed="false">
      <c r="A69" s="26" t="n">
        <v>1</v>
      </c>
      <c r="B69" s="27" t="n">
        <v>1</v>
      </c>
      <c r="C69" s="28" t="n">
        <v>2</v>
      </c>
      <c r="D69" s="28" t="n">
        <v>3</v>
      </c>
      <c r="E69" s="28" t="n">
        <v>4</v>
      </c>
      <c r="F69" s="28" t="n">
        <v>5</v>
      </c>
      <c r="G69" s="28" t="n">
        <v>6</v>
      </c>
      <c r="H69" s="28" t="n">
        <v>7</v>
      </c>
      <c r="I69" s="28" t="n">
        <v>8</v>
      </c>
      <c r="J69" s="28" t="n">
        <v>9</v>
      </c>
      <c r="K69" s="28" t="n">
        <v>10</v>
      </c>
      <c r="L69" s="28" t="n">
        <v>11</v>
      </c>
      <c r="M69" s="28" t="n">
        <v>12</v>
      </c>
      <c r="N69" s="28" t="n">
        <v>13</v>
      </c>
      <c r="O69" s="28" t="n">
        <v>14</v>
      </c>
      <c r="P69" s="28" t="n">
        <v>15</v>
      </c>
      <c r="Q69" s="28" t="n">
        <v>16</v>
      </c>
      <c r="R69" s="28" t="n">
        <v>17</v>
      </c>
      <c r="S69" s="28" t="n">
        <v>18</v>
      </c>
      <c r="T69" s="28" t="n">
        <v>19</v>
      </c>
      <c r="U69" s="28" t="n">
        <v>20</v>
      </c>
      <c r="V69" s="28" t="n">
        <v>21</v>
      </c>
      <c r="W69" s="28" t="n">
        <v>22</v>
      </c>
      <c r="X69" s="28" t="n">
        <v>23</v>
      </c>
      <c r="Y69" s="28" t="n">
        <v>24</v>
      </c>
      <c r="Z69" s="28" t="n">
        <v>25</v>
      </c>
      <c r="AA69" s="28" t="n">
        <v>26</v>
      </c>
      <c r="AB69" s="28" t="n">
        <v>27</v>
      </c>
      <c r="AC69" s="28" t="n">
        <v>28</v>
      </c>
      <c r="AD69" s="28" t="n">
        <v>29</v>
      </c>
      <c r="AE69" s="28" t="n">
        <v>30</v>
      </c>
      <c r="AF69" s="54" t="n">
        <v>31</v>
      </c>
      <c r="AH69" s="30" t="s">
        <v>11</v>
      </c>
      <c r="AI69" s="31" t="n">
        <f aca="false">COUNTIF(B72:AF72,"○")+AI70</f>
        <v>0</v>
      </c>
    </row>
    <row r="70" customFormat="false" ht="18.75" hidden="false" customHeight="false" outlineLevel="0" collapsed="false">
      <c r="A70" s="26"/>
      <c r="B70" s="32" t="str">
        <f aca="false">TEXT(B68,"aaa")</f>
        <v>土</v>
      </c>
      <c r="C70" s="20" t="str">
        <f aca="false">TEXT(C68,"aaa")</f>
        <v>日</v>
      </c>
      <c r="D70" s="20" t="str">
        <f aca="false">TEXT(D68,"aaa")</f>
        <v>月</v>
      </c>
      <c r="E70" s="20" t="str">
        <f aca="false">TEXT(E68,"aaa")</f>
        <v>火</v>
      </c>
      <c r="F70" s="20" t="str">
        <f aca="false">TEXT(F68,"aaa")</f>
        <v>水</v>
      </c>
      <c r="G70" s="20" t="str">
        <f aca="false">TEXT(G68,"aaa")</f>
        <v>木</v>
      </c>
      <c r="H70" s="20" t="str">
        <f aca="false">TEXT(H68,"aaa")</f>
        <v>金</v>
      </c>
      <c r="I70" s="20" t="str">
        <f aca="false">TEXT(I68,"aaa")</f>
        <v>土</v>
      </c>
      <c r="J70" s="20" t="str">
        <f aca="false">TEXT(J68,"aaa")</f>
        <v>日</v>
      </c>
      <c r="K70" s="20" t="str">
        <f aca="false">TEXT(K68,"aaa")</f>
        <v>月</v>
      </c>
      <c r="L70" s="20" t="str">
        <f aca="false">TEXT(L68,"aaa")</f>
        <v>火</v>
      </c>
      <c r="M70" s="20" t="str">
        <f aca="false">TEXT(M68,"aaa")</f>
        <v>水</v>
      </c>
      <c r="N70" s="20" t="str">
        <f aca="false">TEXT(N68,"aaa")</f>
        <v>木</v>
      </c>
      <c r="O70" s="20" t="str">
        <f aca="false">TEXT(O68,"aaa")</f>
        <v>金</v>
      </c>
      <c r="P70" s="20" t="str">
        <f aca="false">TEXT(P68,"aaa")</f>
        <v>土</v>
      </c>
      <c r="Q70" s="20" t="str">
        <f aca="false">TEXT(Q68,"aaa")</f>
        <v>日</v>
      </c>
      <c r="R70" s="20" t="str">
        <f aca="false">TEXT(R68,"aaa")</f>
        <v>月</v>
      </c>
      <c r="S70" s="20" t="str">
        <f aca="false">TEXT(S68,"aaa")</f>
        <v>火</v>
      </c>
      <c r="T70" s="20" t="str">
        <f aca="false">TEXT(T68,"aaa")</f>
        <v>水</v>
      </c>
      <c r="U70" s="20" t="str">
        <f aca="false">TEXT(U68,"aaa")</f>
        <v>木</v>
      </c>
      <c r="V70" s="20" t="str">
        <f aca="false">TEXT(V68,"aaa")</f>
        <v>金</v>
      </c>
      <c r="W70" s="20" t="str">
        <f aca="false">TEXT(W68,"aaa")</f>
        <v>土</v>
      </c>
      <c r="X70" s="20" t="str">
        <f aca="false">TEXT(X68,"aaa")</f>
        <v>日</v>
      </c>
      <c r="Y70" s="20" t="str">
        <f aca="false">TEXT(Y68,"aaa")</f>
        <v>月</v>
      </c>
      <c r="Z70" s="20" t="str">
        <f aca="false">TEXT(Z68,"aaa")</f>
        <v>火</v>
      </c>
      <c r="AA70" s="20" t="str">
        <f aca="false">TEXT(AA68,"aaa")</f>
        <v>水</v>
      </c>
      <c r="AB70" s="20" t="str">
        <f aca="false">TEXT(AB68,"aaa")</f>
        <v>木</v>
      </c>
      <c r="AC70" s="20" t="str">
        <f aca="false">TEXT(AC68,"aaa")</f>
        <v>金</v>
      </c>
      <c r="AD70" s="20" t="str">
        <f aca="false">TEXT(AD68,"aaa")</f>
        <v>土</v>
      </c>
      <c r="AE70" s="20" t="str">
        <f aca="false">TEXT(AE68,"aaa")</f>
        <v>日</v>
      </c>
      <c r="AF70" s="55" t="str">
        <f aca="false">TEXT(AF68,"aaa")</f>
        <v>月</v>
      </c>
      <c r="AH70" s="34" t="s">
        <v>17</v>
      </c>
      <c r="AI70" s="35" t="n">
        <f aca="false">COUNTIF(B72:AF72,"休")</f>
        <v>0</v>
      </c>
    </row>
    <row r="71" customFormat="false" ht="19.5" hidden="false" customHeight="false" outlineLevel="0" collapsed="false">
      <c r="A71" s="26"/>
      <c r="B71" s="36" t="str">
        <f aca="false">IF(COUNTIF(syukujitsu!$A$23:$A$77,2027年度!B68)&gt;0,"祝日","-")</f>
        <v>祝日</v>
      </c>
      <c r="C71" s="37" t="s">
        <v>23</v>
      </c>
      <c r="D71" s="37" t="s">
        <v>23</v>
      </c>
      <c r="E71" s="37" t="str">
        <f aca="false">IF(COUNTIF(syukujitsu!$A$23:$A$77,2027年度!E68)&gt;0,"祝日","-")</f>
        <v>-</v>
      </c>
      <c r="F71" s="37" t="str">
        <f aca="false">IF(COUNTIF(syukujitsu!$A$23:$A$77,2027年度!F68)&gt;0,"祝日","-")</f>
        <v>-</v>
      </c>
      <c r="G71" s="37" t="str">
        <f aca="false">IF(COUNTIF(syukujitsu!$A$23:$A$77,2027年度!G68)&gt;0,"祝日","-")</f>
        <v>-</v>
      </c>
      <c r="H71" s="37" t="str">
        <f aca="false">IF(COUNTIF(syukujitsu!$A$23:$A$77,2027年度!H68)&gt;0,"祝日","-")</f>
        <v>-</v>
      </c>
      <c r="I71" s="37" t="str">
        <f aca="false">IF(COUNTIF(syukujitsu!$A$23:$A$77,2027年度!I68)&gt;0,"祝日","-")</f>
        <v>-</v>
      </c>
      <c r="J71" s="37" t="str">
        <f aca="false">IF(COUNTIF(syukujitsu!$A$23:$A$77,2027年度!J68)&gt;0,"祝日","-")</f>
        <v>-</v>
      </c>
      <c r="K71" s="37" t="str">
        <f aca="false">IF(COUNTIF(syukujitsu!$A$23:$A$77,2027年度!K68)&gt;0,"祝日","-")</f>
        <v>-</v>
      </c>
      <c r="L71" s="37" t="str">
        <f aca="false">IF(COUNTIF(syukujitsu!$A$23:$A$77,2027年度!L68)&gt;0,"祝日","-")</f>
        <v>-</v>
      </c>
      <c r="M71" s="37" t="str">
        <f aca="false">IF(COUNTIF(syukujitsu!$A$23:$A$77,2027年度!M68)&gt;0,"祝日","-")</f>
        <v>祝日</v>
      </c>
      <c r="N71" s="37" t="str">
        <f aca="false">IF(COUNTIF(syukujitsu!$A$23:$A$77,2027年度!N68)&gt;0,"祝日","-")</f>
        <v>-</v>
      </c>
      <c r="O71" s="37" t="str">
        <f aca="false">IF(COUNTIF(syukujitsu!$A$23:$A$77,2027年度!O68)&gt;0,"祝日","-")</f>
        <v>-</v>
      </c>
      <c r="P71" s="37" t="str">
        <f aca="false">IF(COUNTIF(syukujitsu!$A$23:$A$77,2027年度!P68)&gt;0,"祝日","-")</f>
        <v>-</v>
      </c>
      <c r="Q71" s="37" t="str">
        <f aca="false">IF(COUNTIF(syukujitsu!$A$23:$A$77,2027年度!Q68)&gt;0,"祝日","-")</f>
        <v>-</v>
      </c>
      <c r="R71" s="37" t="str">
        <f aca="false">IF(COUNTIF(syukujitsu!$A$23:$A$77,2027年度!R68)&gt;0,"祝日","-")</f>
        <v>-</v>
      </c>
      <c r="S71" s="37" t="str">
        <f aca="false">IF(COUNTIF(syukujitsu!$A$23:$A$77,2027年度!S68)&gt;0,"祝日","-")</f>
        <v>-</v>
      </c>
      <c r="T71" s="37" t="str">
        <f aca="false">IF(COUNTIF(syukujitsu!$A$23:$A$77,2027年度!T68)&gt;0,"祝日","-")</f>
        <v>-</v>
      </c>
      <c r="U71" s="37" t="str">
        <f aca="false">IF(COUNTIF(syukujitsu!$A$23:$A$77,2027年度!U68)&gt;0,"祝日","-")</f>
        <v>-</v>
      </c>
      <c r="V71" s="37" t="str">
        <f aca="false">IF(COUNTIF(syukujitsu!$A$23:$A$77,2027年度!V68)&gt;0,"祝日","-")</f>
        <v>-</v>
      </c>
      <c r="W71" s="37" t="str">
        <f aca="false">IF(COUNTIF(syukujitsu!$A$23:$A$77,2027年度!W68)&gt;0,"祝日","-")</f>
        <v>-</v>
      </c>
      <c r="X71" s="37" t="str">
        <f aca="false">IF(COUNTIF(syukujitsu!$A$23:$A$77,2027年度!X68)&gt;0,"祝日","-")</f>
        <v>-</v>
      </c>
      <c r="Y71" s="37" t="str">
        <f aca="false">IF(COUNTIF(syukujitsu!$A$23:$A$77,2027年度!Y68)&gt;0,"祝日","-")</f>
        <v>-</v>
      </c>
      <c r="Z71" s="37" t="str">
        <f aca="false">IF(COUNTIF(syukujitsu!$A$23:$A$77,2027年度!Z68)&gt;0,"祝日","-")</f>
        <v>-</v>
      </c>
      <c r="AA71" s="37" t="str">
        <f aca="false">IF(COUNTIF(syukujitsu!$A$23:$A$77,2027年度!AA68)&gt;0,"祝日","-")</f>
        <v>-</v>
      </c>
      <c r="AB71" s="37" t="str">
        <f aca="false">IF(COUNTIF(syukujitsu!$A$23:$A$77,2027年度!AB68)&gt;0,"祝日","-")</f>
        <v>-</v>
      </c>
      <c r="AC71" s="37" t="str">
        <f aca="false">IF(COUNTIF(syukujitsu!$A$23:$A$77,2027年度!AC68)&gt;0,"祝日","-")</f>
        <v>-</v>
      </c>
      <c r="AD71" s="37" t="str">
        <f aca="false">IF(COUNTIF(syukujitsu!$A$23:$A$77,2027年度!AD68)&gt;0,"祝日","-")</f>
        <v>-</v>
      </c>
      <c r="AE71" s="37" t="str">
        <f aca="false">IF(COUNTIF(syukujitsu!$A$23:$A$77,2027年度!AE68)&gt;0,"祝日","-")</f>
        <v>-</v>
      </c>
      <c r="AF71" s="38" t="str">
        <f aca="false">IF(COUNTIF(syukujitsu!$A$23:$A$77,2027年度!AF68)&gt;0,"祝日","-")</f>
        <v>-</v>
      </c>
      <c r="AH71" s="34" t="s">
        <v>18</v>
      </c>
      <c r="AI71" s="39" t="str">
        <f aca="false">IFERROR(ROUND(AI70/AI69*100,1),"-")</f>
        <v>-</v>
      </c>
    </row>
    <row r="72" customFormat="false" ht="19.5" hidden="false" customHeight="false" outlineLevel="0" collapsed="false">
      <c r="A72" s="40" t="s">
        <v>11</v>
      </c>
      <c r="B72" s="64" t="s">
        <v>24</v>
      </c>
      <c r="C72" s="65" t="s">
        <v>24</v>
      </c>
      <c r="D72" s="65" t="s">
        <v>24</v>
      </c>
      <c r="E72" s="65" t="str">
        <f aca="false">IF(E68&lt;$B$2,"×",IF(E68&gt;$H$2,"×",IF(E70="土","休",IF(E70="日","休","○"))))</f>
        <v>×</v>
      </c>
      <c r="F72" s="65" t="str">
        <f aca="false">IF(F68&lt;$B$2,"×",IF(F68&gt;$H$2,"×",IF(F70="土","休",IF(F70="日","休","○"))))</f>
        <v>×</v>
      </c>
      <c r="G72" s="65" t="str">
        <f aca="false">IF(G68&lt;$B$2,"×",IF(G68&gt;$H$2,"×",IF(G70="土","休",IF(G70="日","休","○"))))</f>
        <v>×</v>
      </c>
      <c r="H72" s="65" t="str">
        <f aca="false">IF(H68&lt;$B$2,"×",IF(H68&gt;$H$2,"×",IF(H70="土","休",IF(H70="日","休","○"))))</f>
        <v>×</v>
      </c>
      <c r="I72" s="65" t="str">
        <f aca="false">IF(I68&lt;$B$2,"×",IF(I68&gt;$H$2,"×",IF(I70="土","休",IF(I70="日","休","○"))))</f>
        <v>×</v>
      </c>
      <c r="J72" s="65" t="str">
        <f aca="false">IF(J68&lt;$B$2,"×",IF(J68&gt;$H$2,"×",IF(J70="土","休",IF(J70="日","休","○"))))</f>
        <v>×</v>
      </c>
      <c r="K72" s="65" t="str">
        <f aca="false">IF(K68&lt;$B$2,"×",IF(K68&gt;$H$2,"×",IF(K70="土","休",IF(K70="日","休","○"))))</f>
        <v>×</v>
      </c>
      <c r="L72" s="65" t="str">
        <f aca="false">IF(L68&lt;$B$2,"×",IF(L68&gt;$H$2,"×",IF(L70="土","休",IF(L70="日","休","○"))))</f>
        <v>×</v>
      </c>
      <c r="M72" s="65" t="str">
        <f aca="false">IF(M68&lt;$B$2,"×",IF(M68&gt;$H$2,"×",IF(M70="土","休",IF(M70="日","休","○"))))</f>
        <v>×</v>
      </c>
      <c r="N72" s="65" t="str">
        <f aca="false">IF(N68&lt;$B$2,"×",IF(N68&gt;$H$2,"×",IF(N70="土","休",IF(N70="日","休","○"))))</f>
        <v>×</v>
      </c>
      <c r="O72" s="65" t="str">
        <f aca="false">IF(O68&lt;$B$2,"×",IF(O68&gt;$H$2,"×",IF(O70="土","休",IF(O70="日","休","○"))))</f>
        <v>×</v>
      </c>
      <c r="P72" s="65" t="str">
        <f aca="false">IF(P68&lt;$B$2,"×",IF(P68&gt;$H$2,"×",IF(P70="土","休",IF(P70="日","休","○"))))</f>
        <v>×</v>
      </c>
      <c r="Q72" s="65" t="str">
        <f aca="false">IF(Q68&lt;$B$2,"×",IF(Q68&gt;$H$2,"×",IF(Q70="土","休",IF(Q70="日","休","○"))))</f>
        <v>×</v>
      </c>
      <c r="R72" s="65" t="str">
        <f aca="false">IF(R68&lt;$B$2,"×",IF(R68&gt;$H$2,"×",IF(R70="土","休",IF(R70="日","休","○"))))</f>
        <v>×</v>
      </c>
      <c r="S72" s="65" t="str">
        <f aca="false">IF(S68&lt;$B$2,"×",IF(S68&gt;$H$2,"×",IF(S70="土","休",IF(S70="日","休","○"))))</f>
        <v>×</v>
      </c>
      <c r="T72" s="65" t="str">
        <f aca="false">IF(T68&lt;$B$2,"×",IF(T68&gt;$H$2,"×",IF(T70="土","休",IF(T70="日","休","○"))))</f>
        <v>×</v>
      </c>
      <c r="U72" s="65" t="str">
        <f aca="false">IF(U68&lt;$B$2,"×",IF(U68&gt;$H$2,"×",IF(U70="土","休",IF(U70="日","休","○"))))</f>
        <v>×</v>
      </c>
      <c r="V72" s="65" t="str">
        <f aca="false">IF(V68&lt;$B$2,"×",IF(V68&gt;$H$2,"×",IF(V70="土","休",IF(V70="日","休","○"))))</f>
        <v>×</v>
      </c>
      <c r="W72" s="65" t="str">
        <f aca="false">IF(W68&lt;$B$2,"×",IF(W68&gt;$H$2,"×",IF(W70="土","休",IF(W70="日","休","○"))))</f>
        <v>×</v>
      </c>
      <c r="X72" s="65" t="str">
        <f aca="false">IF(X68&lt;$B$2,"×",IF(X68&gt;$H$2,"×",IF(X70="土","休",IF(X70="日","休","○"))))</f>
        <v>×</v>
      </c>
      <c r="Y72" s="65" t="str">
        <f aca="false">IF(Y68&lt;$B$2,"×",IF(Y68&gt;$H$2,"×",IF(Y70="土","休",IF(Y70="日","休","○"))))</f>
        <v>×</v>
      </c>
      <c r="Z72" s="65" t="str">
        <f aca="false">IF(Z68&lt;$B$2,"×",IF(Z68&gt;$H$2,"×",IF(Z70="土","休",IF(Z70="日","休","○"))))</f>
        <v>×</v>
      </c>
      <c r="AA72" s="65" t="str">
        <f aca="false">IF(AA68&lt;$B$2,"×",IF(AA68&gt;$H$2,"×",IF(AA70="土","休",IF(AA70="日","休","○"))))</f>
        <v>×</v>
      </c>
      <c r="AB72" s="65" t="str">
        <f aca="false">IF(AB68&lt;$B$2,"×",IF(AB68&gt;$H$2,"×",IF(AB70="土","休",IF(AB70="日","休","○"))))</f>
        <v>×</v>
      </c>
      <c r="AC72" s="65" t="str">
        <f aca="false">IF(AC68&lt;$B$2,"×",IF(AC68&gt;$H$2,"×",IF(AC70="土","休",IF(AC70="日","休","○"))))</f>
        <v>×</v>
      </c>
      <c r="AD72" s="65" t="str">
        <f aca="false">IF(AD68&lt;$B$2,"×",IF(AD68&gt;$H$2,"×",IF(AD70="土","休",IF(AD70="日","休","○"))))</f>
        <v>×</v>
      </c>
      <c r="AE72" s="65" t="str">
        <f aca="false">IF(AE68&lt;$B$2,"×",IF(AE68&gt;$H$2,"×",IF(AE70="土","休",IF(AE70="日","休","○"))))</f>
        <v>×</v>
      </c>
      <c r="AF72" s="57" t="str">
        <f aca="false">IF(AF68&lt;$B$2,"×",IF(AF68&gt;$H$2,"×",IF(AF70="土","休",IF(AF70="日","休","○"))))</f>
        <v>×</v>
      </c>
      <c r="AH72" s="34" t="s">
        <v>19</v>
      </c>
      <c r="AI72" s="35" t="n">
        <f aca="false">COUNTIF(B73:AF73,"休")</f>
        <v>0</v>
      </c>
    </row>
    <row r="73" customFormat="false" ht="19.5" hidden="false" customHeight="false" outlineLevel="0" collapsed="false">
      <c r="A73" s="44" t="s">
        <v>20</v>
      </c>
      <c r="B73" s="58" t="str">
        <f aca="false">IF(B72="×","-","")</f>
        <v>-</v>
      </c>
      <c r="C73" s="18" t="str">
        <f aca="false">IF(C72="×","-","")</f>
        <v>-</v>
      </c>
      <c r="D73" s="18" t="str">
        <f aca="false">IF(D72="×","-","")</f>
        <v>-</v>
      </c>
      <c r="E73" s="18" t="str">
        <f aca="false">IF(E72="×","-","")</f>
        <v>-</v>
      </c>
      <c r="F73" s="18" t="str">
        <f aca="false">IF(F72="×","-","")</f>
        <v>-</v>
      </c>
      <c r="G73" s="18" t="str">
        <f aca="false">IF(G72="×","-","")</f>
        <v>-</v>
      </c>
      <c r="H73" s="18" t="str">
        <f aca="false">IF(H72="×","-","")</f>
        <v>-</v>
      </c>
      <c r="I73" s="18" t="str">
        <f aca="false">IF(I72="×","-","")</f>
        <v>-</v>
      </c>
      <c r="J73" s="18" t="str">
        <f aca="false">IF(J72="×","-","")</f>
        <v>-</v>
      </c>
      <c r="K73" s="18" t="str">
        <f aca="false">IF(K72="×","-","")</f>
        <v>-</v>
      </c>
      <c r="L73" s="18" t="str">
        <f aca="false">IF(L72="×","-","")</f>
        <v>-</v>
      </c>
      <c r="M73" s="18" t="str">
        <f aca="false">IF(M72="×","-","")</f>
        <v>-</v>
      </c>
      <c r="N73" s="18" t="str">
        <f aca="false">IF(N72="×","-","")</f>
        <v>-</v>
      </c>
      <c r="O73" s="18" t="str">
        <f aca="false">IF(O72="×","-","")</f>
        <v>-</v>
      </c>
      <c r="P73" s="18" t="str">
        <f aca="false">IF(P72="×","-","")</f>
        <v>-</v>
      </c>
      <c r="Q73" s="18" t="str">
        <f aca="false">IF(Q72="×","-","")</f>
        <v>-</v>
      </c>
      <c r="R73" s="18" t="str">
        <f aca="false">IF(R72="×","-","")</f>
        <v>-</v>
      </c>
      <c r="S73" s="18" t="str">
        <f aca="false">IF(S72="×","-","")</f>
        <v>-</v>
      </c>
      <c r="T73" s="18" t="str">
        <f aca="false">IF(T72="×","-","")</f>
        <v>-</v>
      </c>
      <c r="U73" s="18" t="str">
        <f aca="false">IF(U72="×","-","")</f>
        <v>-</v>
      </c>
      <c r="V73" s="18" t="str">
        <f aca="false">IF(V72="×","-","")</f>
        <v>-</v>
      </c>
      <c r="W73" s="18" t="str">
        <f aca="false">IF(W72="×","-","")</f>
        <v>-</v>
      </c>
      <c r="X73" s="18" t="str">
        <f aca="false">IF(X72="×","-","")</f>
        <v>-</v>
      </c>
      <c r="Y73" s="18" t="str">
        <f aca="false">IF(Y72="×","-","")</f>
        <v>-</v>
      </c>
      <c r="Z73" s="18" t="str">
        <f aca="false">IF(Z72="×","-","")</f>
        <v>-</v>
      </c>
      <c r="AA73" s="18" t="str">
        <f aca="false">IF(AA72="×","-","")</f>
        <v>-</v>
      </c>
      <c r="AB73" s="18" t="str">
        <f aca="false">IF(AB72="×","-","")</f>
        <v>-</v>
      </c>
      <c r="AC73" s="18" t="str">
        <f aca="false">IF(AC72="×","-","")</f>
        <v>-</v>
      </c>
      <c r="AD73" s="18" t="str">
        <f aca="false">IF(AD72="×","-","")</f>
        <v>-</v>
      </c>
      <c r="AE73" s="18" t="str">
        <f aca="false">IF(AE72="×","-","")</f>
        <v>-</v>
      </c>
      <c r="AF73" s="59" t="str">
        <f aca="false">IF(AF72="×","-","")</f>
        <v>-</v>
      </c>
      <c r="AH73" s="45" t="s">
        <v>14</v>
      </c>
      <c r="AI73" s="46" t="str">
        <f aca="false">IFERROR(ROUND(AI72/AI69*100,1),"-")</f>
        <v>-</v>
      </c>
    </row>
    <row r="74" customFormat="false" ht="20.25" hidden="false" customHeight="false" outlineLevel="0" collapsed="false">
      <c r="A74" s="47" t="s">
        <v>21</v>
      </c>
      <c r="B74" s="49" t="str">
        <f aca="false">IF(COUNTIF(B72:H72,"×")=7,"-",IF(COUNTIF(B73:H73,"休")&gt;=COUNTIF(B72:H72,"休"),"OK","NG"))</f>
        <v>-</v>
      </c>
      <c r="C74" s="49"/>
      <c r="D74" s="49"/>
      <c r="E74" s="49"/>
      <c r="F74" s="49"/>
      <c r="G74" s="49"/>
      <c r="H74" s="49"/>
      <c r="I74" s="49" t="str">
        <f aca="false">IF(COUNTIF(I72:O72,"×")=7,"-",IF(COUNTIF(I73:O73,"休")&gt;=COUNTIF(I72:O72,"休"),"OK","NG"))</f>
        <v>-</v>
      </c>
      <c r="J74" s="49"/>
      <c r="K74" s="49"/>
      <c r="L74" s="49"/>
      <c r="M74" s="49"/>
      <c r="N74" s="49"/>
      <c r="O74" s="49"/>
      <c r="P74" s="49" t="str">
        <f aca="false">IF(COUNTIF(P72:V72,"×")=7,"-",IF(COUNTIF(P73:V73,"休")&gt;=COUNTIF(P72:V72,"休"),"OK","NG"))</f>
        <v>-</v>
      </c>
      <c r="Q74" s="49"/>
      <c r="R74" s="49"/>
      <c r="S74" s="49"/>
      <c r="T74" s="49"/>
      <c r="U74" s="49"/>
      <c r="V74" s="49"/>
      <c r="W74" s="49" t="str">
        <f aca="false">IF(COUNTIF(W72:AC72,"×")=7,"-",IF(COUNTIF(W73:AC73,"休")&gt;=COUNTIF(W72:AC72,"休"),"OK","NG"))</f>
        <v>-</v>
      </c>
      <c r="X74" s="49"/>
      <c r="Y74" s="49"/>
      <c r="Z74" s="49"/>
      <c r="AA74" s="49"/>
      <c r="AB74" s="49"/>
      <c r="AC74" s="49"/>
      <c r="AD74" s="50" t="str">
        <f aca="false">IF(COUNTIF(AD72:AF72,"×")+COUNTIF(B79:E79,"×")=7,"-",IF((COUNTIF(AD73:AF73,"休")+COUNTIF(B80:E80,"休"))&gt;=(COUNTIF(AD72:AF72,"休")+COUNTIF(B79:E79,"休")),"OK","NG"))</f>
        <v>-</v>
      </c>
      <c r="AE74" s="50"/>
      <c r="AF74" s="50"/>
      <c r="AH74" s="52" t="s">
        <v>22</v>
      </c>
      <c r="AI74" s="53" t="str">
        <f aca="false">IFERROR(IF(AI69=0,"-",IF(AI71&gt;=28.5,IF(AI73&gt;=28.5,"OK","NG"),IF(AI73&gt;=AI71,"OK","NG"))),"-")</f>
        <v>-</v>
      </c>
    </row>
    <row r="75" customFormat="false" ht="19.5" hidden="false" customHeight="false" outlineLevel="0" collapsed="false">
      <c r="A75" s="24"/>
      <c r="B75" s="25" t="n">
        <f aca="false">DATE($A$4+1,$A76,B76)</f>
        <v>46784</v>
      </c>
      <c r="C75" s="25" t="n">
        <f aca="false">DATE($A$4+1,$A76,C76)</f>
        <v>46785</v>
      </c>
      <c r="D75" s="25" t="n">
        <f aca="false">DATE($A$4+1,$A76,D76)</f>
        <v>46786</v>
      </c>
      <c r="E75" s="25" t="n">
        <f aca="false">DATE($A$4+1,$A76,E76)</f>
        <v>46787</v>
      </c>
      <c r="F75" s="25" t="n">
        <f aca="false">DATE($A$4+1,$A76,F76)</f>
        <v>46788</v>
      </c>
      <c r="G75" s="25" t="n">
        <f aca="false">DATE($A$4+1,$A76,G76)</f>
        <v>46789</v>
      </c>
      <c r="H75" s="25" t="n">
        <f aca="false">DATE($A$4+1,$A76,H76)</f>
        <v>46790</v>
      </c>
      <c r="I75" s="25" t="n">
        <f aca="false">DATE($A$4+1,$A76,I76)</f>
        <v>46791</v>
      </c>
      <c r="J75" s="25" t="n">
        <f aca="false">DATE($A$4+1,$A76,J76)</f>
        <v>46792</v>
      </c>
      <c r="K75" s="25" t="n">
        <f aca="false">DATE($A$4+1,$A76,K76)</f>
        <v>46793</v>
      </c>
      <c r="L75" s="25" t="n">
        <f aca="false">DATE($A$4+1,$A76,L76)</f>
        <v>46794</v>
      </c>
      <c r="M75" s="25" t="n">
        <f aca="false">DATE($A$4+1,$A76,M76)</f>
        <v>46795</v>
      </c>
      <c r="N75" s="25" t="n">
        <f aca="false">DATE($A$4+1,$A76,N76)</f>
        <v>46796</v>
      </c>
      <c r="O75" s="25" t="n">
        <f aca="false">DATE($A$4+1,$A76,O76)</f>
        <v>46797</v>
      </c>
      <c r="P75" s="25" t="n">
        <f aca="false">DATE($A$4+1,$A76,P76)</f>
        <v>46798</v>
      </c>
      <c r="Q75" s="25" t="n">
        <f aca="false">DATE($A$4+1,$A76,Q76)</f>
        <v>46799</v>
      </c>
      <c r="R75" s="25" t="n">
        <f aca="false">DATE($A$4+1,$A76,R76)</f>
        <v>46800</v>
      </c>
      <c r="S75" s="25" t="n">
        <f aca="false">DATE($A$4+1,$A76,S76)</f>
        <v>46801</v>
      </c>
      <c r="T75" s="25" t="n">
        <f aca="false">DATE($A$4+1,$A76,T76)</f>
        <v>46802</v>
      </c>
      <c r="U75" s="25" t="n">
        <f aca="false">DATE($A$4+1,$A76,U76)</f>
        <v>46803</v>
      </c>
      <c r="V75" s="25" t="n">
        <f aca="false">DATE($A$4+1,$A76,V76)</f>
        <v>46804</v>
      </c>
      <c r="W75" s="25" t="n">
        <f aca="false">DATE($A$4+1,$A76,W76)</f>
        <v>46805</v>
      </c>
      <c r="X75" s="25" t="n">
        <f aca="false">DATE($A$4+1,$A76,X76)</f>
        <v>46806</v>
      </c>
      <c r="Y75" s="25" t="n">
        <f aca="false">DATE($A$4+1,$A76,Y76)</f>
        <v>46807</v>
      </c>
      <c r="Z75" s="25" t="n">
        <f aca="false">DATE($A$4+1,$A76,Z76)</f>
        <v>46808</v>
      </c>
      <c r="AA75" s="25" t="n">
        <f aca="false">DATE($A$4+1,$A76,AA76)</f>
        <v>46809</v>
      </c>
      <c r="AB75" s="25" t="n">
        <f aca="false">DATE($A$4+1,$A76,AB76)</f>
        <v>46810</v>
      </c>
      <c r="AC75" s="25" t="n">
        <f aca="false">DATE($A$4+1,$A76,AC76)</f>
        <v>46811</v>
      </c>
      <c r="AD75" s="25" t="n">
        <f aca="false">DATE($A$4+1,$A76,AD76)</f>
        <v>46812</v>
      </c>
      <c r="AE75" s="25" t="n">
        <f aca="false">DATE($A$4+1,$A76,AE76)</f>
        <v>46783</v>
      </c>
      <c r="AF75" s="25" t="n">
        <f aca="false">DATE($A$4+1,$A76,AF76)</f>
        <v>46783</v>
      </c>
    </row>
    <row r="76" customFormat="false" ht="18.75" hidden="false" customHeight="false" outlineLevel="0" collapsed="false">
      <c r="A76" s="26" t="n">
        <v>2</v>
      </c>
      <c r="B76" s="27" t="n">
        <v>1</v>
      </c>
      <c r="C76" s="28" t="n">
        <v>2</v>
      </c>
      <c r="D76" s="28" t="n">
        <v>3</v>
      </c>
      <c r="E76" s="28" t="n">
        <v>4</v>
      </c>
      <c r="F76" s="28" t="n">
        <v>5</v>
      </c>
      <c r="G76" s="28" t="n">
        <v>6</v>
      </c>
      <c r="H76" s="28" t="n">
        <v>7</v>
      </c>
      <c r="I76" s="28" t="n">
        <v>8</v>
      </c>
      <c r="J76" s="28" t="n">
        <v>9</v>
      </c>
      <c r="K76" s="28" t="n">
        <v>10</v>
      </c>
      <c r="L76" s="28" t="n">
        <v>11</v>
      </c>
      <c r="M76" s="28" t="n">
        <v>12</v>
      </c>
      <c r="N76" s="28" t="n">
        <v>13</v>
      </c>
      <c r="O76" s="28" t="n">
        <v>14</v>
      </c>
      <c r="P76" s="28" t="n">
        <v>15</v>
      </c>
      <c r="Q76" s="28" t="n">
        <v>16</v>
      </c>
      <c r="R76" s="28" t="n">
        <v>17</v>
      </c>
      <c r="S76" s="28" t="n">
        <v>18</v>
      </c>
      <c r="T76" s="28" t="n">
        <v>19</v>
      </c>
      <c r="U76" s="28" t="n">
        <v>20</v>
      </c>
      <c r="V76" s="28" t="n">
        <v>21</v>
      </c>
      <c r="W76" s="28" t="n">
        <v>22</v>
      </c>
      <c r="X76" s="28" t="n">
        <v>23</v>
      </c>
      <c r="Y76" s="28" t="n">
        <v>24</v>
      </c>
      <c r="Z76" s="28" t="n">
        <v>25</v>
      </c>
      <c r="AA76" s="28" t="n">
        <v>26</v>
      </c>
      <c r="AB76" s="28" t="n">
        <v>27</v>
      </c>
      <c r="AC76" s="68" t="n">
        <v>28</v>
      </c>
      <c r="AD76" s="29" t="n">
        <v>29</v>
      </c>
      <c r="AH76" s="30" t="s">
        <v>11</v>
      </c>
      <c r="AI76" s="31" t="n">
        <f aca="false">COUNTIF(B79:AF79,"○")+AI77</f>
        <v>0</v>
      </c>
    </row>
    <row r="77" customFormat="false" ht="18.75" hidden="false" customHeight="false" outlineLevel="0" collapsed="false">
      <c r="A77" s="26"/>
      <c r="B77" s="32" t="str">
        <f aca="false">TEXT(B75,"aaa")</f>
        <v>火</v>
      </c>
      <c r="C77" s="20" t="str">
        <f aca="false">TEXT(C75,"aaa")</f>
        <v>水</v>
      </c>
      <c r="D77" s="20" t="str">
        <f aca="false">TEXT(D75,"aaa")</f>
        <v>木</v>
      </c>
      <c r="E77" s="20" t="str">
        <f aca="false">TEXT(E75,"aaa")</f>
        <v>金</v>
      </c>
      <c r="F77" s="20" t="str">
        <f aca="false">TEXT(F75,"aaa")</f>
        <v>土</v>
      </c>
      <c r="G77" s="20" t="str">
        <f aca="false">TEXT(G75,"aaa")</f>
        <v>日</v>
      </c>
      <c r="H77" s="20" t="str">
        <f aca="false">TEXT(H75,"aaa")</f>
        <v>月</v>
      </c>
      <c r="I77" s="20" t="str">
        <f aca="false">TEXT(I75,"aaa")</f>
        <v>火</v>
      </c>
      <c r="J77" s="20" t="str">
        <f aca="false">TEXT(J75,"aaa")</f>
        <v>水</v>
      </c>
      <c r="K77" s="20" t="str">
        <f aca="false">TEXT(K75,"aaa")</f>
        <v>木</v>
      </c>
      <c r="L77" s="20" t="str">
        <f aca="false">TEXT(L75,"aaa")</f>
        <v>金</v>
      </c>
      <c r="M77" s="20" t="str">
        <f aca="false">TEXT(M75,"aaa")</f>
        <v>土</v>
      </c>
      <c r="N77" s="20" t="str">
        <f aca="false">TEXT(N75,"aaa")</f>
        <v>日</v>
      </c>
      <c r="O77" s="20" t="str">
        <f aca="false">TEXT(O75,"aaa")</f>
        <v>月</v>
      </c>
      <c r="P77" s="20" t="str">
        <f aca="false">TEXT(P75,"aaa")</f>
        <v>火</v>
      </c>
      <c r="Q77" s="20" t="str">
        <f aca="false">TEXT(Q75,"aaa")</f>
        <v>水</v>
      </c>
      <c r="R77" s="20" t="str">
        <f aca="false">TEXT(R75,"aaa")</f>
        <v>木</v>
      </c>
      <c r="S77" s="20" t="str">
        <f aca="false">TEXT(S75,"aaa")</f>
        <v>金</v>
      </c>
      <c r="T77" s="20" t="str">
        <f aca="false">TEXT(T75,"aaa")</f>
        <v>土</v>
      </c>
      <c r="U77" s="20" t="str">
        <f aca="false">TEXT(U75,"aaa")</f>
        <v>日</v>
      </c>
      <c r="V77" s="20" t="str">
        <f aca="false">TEXT(V75,"aaa")</f>
        <v>月</v>
      </c>
      <c r="W77" s="20" t="str">
        <f aca="false">TEXT(W75,"aaa")</f>
        <v>火</v>
      </c>
      <c r="X77" s="20" t="str">
        <f aca="false">TEXT(X75,"aaa")</f>
        <v>水</v>
      </c>
      <c r="Y77" s="20" t="str">
        <f aca="false">TEXT(Y75,"aaa")</f>
        <v>木</v>
      </c>
      <c r="Z77" s="20" t="str">
        <f aca="false">TEXT(Z75,"aaa")</f>
        <v>金</v>
      </c>
      <c r="AA77" s="20" t="str">
        <f aca="false">TEXT(AA75,"aaa")</f>
        <v>土</v>
      </c>
      <c r="AB77" s="20" t="str">
        <f aca="false">TEXT(AB75,"aaa")</f>
        <v>日</v>
      </c>
      <c r="AC77" s="69" t="str">
        <f aca="false">TEXT(AC75,"aaa")</f>
        <v>月</v>
      </c>
      <c r="AD77" s="33" t="str">
        <f aca="false">TEXT(AD75,"aaa")</f>
        <v>火</v>
      </c>
      <c r="AE77" s="19"/>
      <c r="AF77" s="19"/>
      <c r="AH77" s="34" t="s">
        <v>17</v>
      </c>
      <c r="AI77" s="35" t="n">
        <f aca="false">COUNTIF(B79:AF79,"休")</f>
        <v>0</v>
      </c>
    </row>
    <row r="78" customFormat="false" ht="19.5" hidden="false" customHeight="false" outlineLevel="0" collapsed="false">
      <c r="A78" s="26"/>
      <c r="B78" s="36" t="str">
        <f aca="false">IF(COUNTIF(syukujitsu!$A$23:$A$77,2027年度!B75)&gt;0,"祝日","-")</f>
        <v>-</v>
      </c>
      <c r="C78" s="37" t="str">
        <f aca="false">IF(COUNTIF(syukujitsu!$A$23:$A$77,2027年度!C75)&gt;0,"祝日","-")</f>
        <v>-</v>
      </c>
      <c r="D78" s="37" t="str">
        <f aca="false">IF(COUNTIF(syukujitsu!$A$23:$A$77,2027年度!D75)&gt;0,"祝日","-")</f>
        <v>-</v>
      </c>
      <c r="E78" s="37" t="str">
        <f aca="false">IF(COUNTIF(syukujitsu!$A$23:$A$77,2027年度!E75)&gt;0,"祝日","-")</f>
        <v>-</v>
      </c>
      <c r="F78" s="37" t="str">
        <f aca="false">IF(COUNTIF(syukujitsu!$A$23:$A$77,2027年度!F75)&gt;0,"祝日","-")</f>
        <v>-</v>
      </c>
      <c r="G78" s="37" t="str">
        <f aca="false">IF(COUNTIF(syukujitsu!$A$23:$A$77,2027年度!G75)&gt;0,"祝日","-")</f>
        <v>-</v>
      </c>
      <c r="H78" s="37" t="str">
        <f aca="false">IF(COUNTIF(syukujitsu!$A$23:$A$77,2027年度!H75)&gt;0,"祝日","-")</f>
        <v>-</v>
      </c>
      <c r="I78" s="37" t="str">
        <f aca="false">IF(COUNTIF(syukujitsu!$A$23:$A$77,2027年度!I75)&gt;0,"祝日","-")</f>
        <v>-</v>
      </c>
      <c r="J78" s="37" t="str">
        <f aca="false">IF(COUNTIF(syukujitsu!$A$23:$A$77,2027年度!J75)&gt;0,"祝日","-")</f>
        <v>-</v>
      </c>
      <c r="K78" s="37" t="str">
        <f aca="false">IF(COUNTIF(syukujitsu!$A$23:$A$77,2027年度!K75)&gt;0,"祝日","-")</f>
        <v>-</v>
      </c>
      <c r="L78" s="37" t="str">
        <f aca="false">IF(COUNTIF(syukujitsu!$A$23:$A$77,2027年度!L75)&gt;0,"祝日","-")</f>
        <v>祝日</v>
      </c>
      <c r="M78" s="37" t="str">
        <f aca="false">IF(COUNTIF(syukujitsu!$A$23:$A$77,2027年度!M75)&gt;0,"祝日","-")</f>
        <v>-</v>
      </c>
      <c r="N78" s="37" t="str">
        <f aca="false">IF(COUNTIF(syukujitsu!$A$23:$A$77,2027年度!N75)&gt;0,"祝日","-")</f>
        <v>-</v>
      </c>
      <c r="O78" s="37" t="str">
        <f aca="false">IF(COUNTIF(syukujitsu!$A$23:$A$77,2027年度!O75)&gt;0,"祝日","-")</f>
        <v>-</v>
      </c>
      <c r="P78" s="37" t="str">
        <f aca="false">IF(COUNTIF(syukujitsu!$A$23:$A$77,2027年度!P75)&gt;0,"祝日","-")</f>
        <v>-</v>
      </c>
      <c r="Q78" s="37" t="str">
        <f aca="false">IF(COUNTIF(syukujitsu!$A$23:$A$77,2027年度!Q75)&gt;0,"祝日","-")</f>
        <v>-</v>
      </c>
      <c r="R78" s="37" t="str">
        <f aca="false">IF(COUNTIF(syukujitsu!$A$23:$A$77,2027年度!R75)&gt;0,"祝日","-")</f>
        <v>-</v>
      </c>
      <c r="S78" s="37" t="str">
        <f aca="false">IF(COUNTIF(syukujitsu!$A$23:$A$77,2027年度!S75)&gt;0,"祝日","-")</f>
        <v>-</v>
      </c>
      <c r="T78" s="37" t="str">
        <f aca="false">IF(COUNTIF(syukujitsu!$A$23:$A$77,2027年度!T75)&gt;0,"祝日","-")</f>
        <v>-</v>
      </c>
      <c r="U78" s="37" t="str">
        <f aca="false">IF(COUNTIF(syukujitsu!$A$23:$A$77,2027年度!U75)&gt;0,"祝日","-")</f>
        <v>-</v>
      </c>
      <c r="V78" s="37" t="str">
        <f aca="false">IF(COUNTIF(syukujitsu!$A$23:$A$77,2027年度!V75)&gt;0,"祝日","-")</f>
        <v>-</v>
      </c>
      <c r="W78" s="37" t="str">
        <f aca="false">IF(COUNTIF(syukujitsu!$A$23:$A$77,2027年度!W75)&gt;0,"祝日","-")</f>
        <v>-</v>
      </c>
      <c r="X78" s="37" t="str">
        <f aca="false">IF(COUNTIF(syukujitsu!$A$23:$A$77,2027年度!X75)&gt;0,"祝日","-")</f>
        <v>祝日</v>
      </c>
      <c r="Y78" s="37" t="str">
        <f aca="false">IF(COUNTIF(syukujitsu!$A$23:$A$77,2027年度!Y75)&gt;0,"祝日","-")</f>
        <v>-</v>
      </c>
      <c r="Z78" s="37" t="str">
        <f aca="false">IF(COUNTIF(syukujitsu!$A$23:$A$77,2027年度!Z75)&gt;0,"祝日","-")</f>
        <v>-</v>
      </c>
      <c r="AA78" s="37" t="str">
        <f aca="false">IF(COUNTIF(syukujitsu!$A$23:$A$77,2027年度!AA75)&gt;0,"祝日","-")</f>
        <v>-</v>
      </c>
      <c r="AB78" s="37" t="str">
        <f aca="false">IF(COUNTIF(syukujitsu!$A$23:$A$77,2027年度!AB75)&gt;0,"祝日","-")</f>
        <v>-</v>
      </c>
      <c r="AC78" s="70" t="str">
        <f aca="false">IF(COUNTIF(syukujitsu!$A$23:$A$77,2027年度!AC75)&gt;0,"祝日","-")</f>
        <v>-</v>
      </c>
      <c r="AD78" s="38" t="str">
        <f aca="false">IF(COUNTIF(syukujitsu!$A$23:$A$77,2027年度!AD75)&gt;0,"祝日","-")</f>
        <v>-</v>
      </c>
      <c r="AE78" s="19"/>
      <c r="AF78" s="19"/>
      <c r="AH78" s="34" t="s">
        <v>18</v>
      </c>
      <c r="AI78" s="39" t="str">
        <f aca="false">IFERROR(ROUND(AI77/AI76*100,1),"-")</f>
        <v>-</v>
      </c>
    </row>
    <row r="79" customFormat="false" ht="19.5" hidden="false" customHeight="false" outlineLevel="0" collapsed="false">
      <c r="A79" s="40" t="s">
        <v>11</v>
      </c>
      <c r="B79" s="41" t="str">
        <f aca="false">IF(B75&lt;$B$2,"×",IF(B75&gt;$H$2,"×",IF(B77="土","休",IF(B77="日","休","○"))))</f>
        <v>×</v>
      </c>
      <c r="C79" s="42" t="str">
        <f aca="false">IF(C75&lt;$B$2,"×",IF(C75&gt;$H$2,"×",IF(C77="土","休",IF(C77="日","休","○"))))</f>
        <v>×</v>
      </c>
      <c r="D79" s="42" t="str">
        <f aca="false">IF(D75&lt;$B$2,"×",IF(D75&gt;$H$2,"×",IF(D77="土","休",IF(D77="日","休","○"))))</f>
        <v>×</v>
      </c>
      <c r="E79" s="42" t="str">
        <f aca="false">IF(E75&lt;$B$2,"×",IF(E75&gt;$H$2,"×",IF(E77="土","休",IF(E77="日","休","○"))))</f>
        <v>×</v>
      </c>
      <c r="F79" s="42" t="str">
        <f aca="false">IF(F75&lt;$B$2,"×",IF(F75&gt;$H$2,"×",IF(F77="土","休",IF(F77="日","休","○"))))</f>
        <v>×</v>
      </c>
      <c r="G79" s="42" t="str">
        <f aca="false">IF(G75&lt;$B$2,"×",IF(G75&gt;$H$2,"×",IF(G77="土","休",IF(G77="日","休","○"))))</f>
        <v>×</v>
      </c>
      <c r="H79" s="42" t="str">
        <f aca="false">IF(H75&lt;$B$2,"×",IF(H75&gt;$H$2,"×",IF(H77="土","休",IF(H77="日","休","○"))))</f>
        <v>×</v>
      </c>
      <c r="I79" s="42" t="str">
        <f aca="false">IF(I75&lt;$B$2,"×",IF(I75&gt;$H$2,"×",IF(I77="土","休",IF(I77="日","休","○"))))</f>
        <v>×</v>
      </c>
      <c r="J79" s="42" t="str">
        <f aca="false">IF(J75&lt;$B$2,"×",IF(J75&gt;$H$2,"×",IF(J77="土","休",IF(J77="日","休","○"))))</f>
        <v>×</v>
      </c>
      <c r="K79" s="42" t="str">
        <f aca="false">IF(K75&lt;$B$2,"×",IF(K75&gt;$H$2,"×",IF(K77="土","休",IF(K77="日","休","○"))))</f>
        <v>×</v>
      </c>
      <c r="L79" s="42" t="str">
        <f aca="false">IF(L75&lt;$B$2,"×",IF(L75&gt;$H$2,"×",IF(L77="土","休",IF(L77="日","休","○"))))</f>
        <v>×</v>
      </c>
      <c r="M79" s="42" t="str">
        <f aca="false">IF(M75&lt;$B$2,"×",IF(M75&gt;$H$2,"×",IF(M77="土","休",IF(M77="日","休","○"))))</f>
        <v>×</v>
      </c>
      <c r="N79" s="42" t="str">
        <f aca="false">IF(N75&lt;$B$2,"×",IF(N75&gt;$H$2,"×",IF(N77="土","休",IF(N77="日","休","○"))))</f>
        <v>×</v>
      </c>
      <c r="O79" s="42" t="str">
        <f aca="false">IF(O75&lt;$B$2,"×",IF(O75&gt;$H$2,"×",IF(O77="土","休",IF(O77="日","休","○"))))</f>
        <v>×</v>
      </c>
      <c r="P79" s="42" t="str">
        <f aca="false">IF(P75&lt;$B$2,"×",IF(P75&gt;$H$2,"×",IF(P77="土","休",IF(P77="日","休","○"))))</f>
        <v>×</v>
      </c>
      <c r="Q79" s="42" t="str">
        <f aca="false">IF(Q75&lt;$B$2,"×",IF(Q75&gt;$H$2,"×",IF(Q77="土","休",IF(Q77="日","休","○"))))</f>
        <v>×</v>
      </c>
      <c r="R79" s="42" t="str">
        <f aca="false">IF(R75&lt;$B$2,"×",IF(R75&gt;$H$2,"×",IF(R77="土","休",IF(R77="日","休","○"))))</f>
        <v>×</v>
      </c>
      <c r="S79" s="42" t="str">
        <f aca="false">IF(S75&lt;$B$2,"×",IF(S75&gt;$H$2,"×",IF(S77="土","休",IF(S77="日","休","○"))))</f>
        <v>×</v>
      </c>
      <c r="T79" s="42" t="str">
        <f aca="false">IF(T75&lt;$B$2,"×",IF(T75&gt;$H$2,"×",IF(T77="土","休",IF(T77="日","休","○"))))</f>
        <v>×</v>
      </c>
      <c r="U79" s="42" t="str">
        <f aca="false">IF(U75&lt;$B$2,"×",IF(U75&gt;$H$2,"×",IF(U77="土","休",IF(U77="日","休","○"))))</f>
        <v>×</v>
      </c>
      <c r="V79" s="42" t="str">
        <f aca="false">IF(V75&lt;$B$2,"×",IF(V75&gt;$H$2,"×",IF(V77="土","休",IF(V77="日","休","○"))))</f>
        <v>×</v>
      </c>
      <c r="W79" s="42" t="str">
        <f aca="false">IF(W75&lt;$B$2,"×",IF(W75&gt;$H$2,"×",IF(W77="土","休",IF(W77="日","休","○"))))</f>
        <v>×</v>
      </c>
      <c r="X79" s="42" t="str">
        <f aca="false">IF(X75&lt;$B$2,"×",IF(X75&gt;$H$2,"×",IF(X77="土","休",IF(X77="日","休","○"))))</f>
        <v>×</v>
      </c>
      <c r="Y79" s="42" t="str">
        <f aca="false">IF(Y75&lt;$B$2,"×",IF(Y75&gt;$H$2,"×",IF(Y77="土","休",IF(Y77="日","休","○"))))</f>
        <v>×</v>
      </c>
      <c r="Z79" s="42" t="str">
        <f aca="false">IF(Z75&lt;$B$2,"×",IF(Z75&gt;$H$2,"×",IF(Z77="土","休",IF(Z77="日","休","○"))))</f>
        <v>×</v>
      </c>
      <c r="AA79" s="42" t="str">
        <f aca="false">IF(AA75&lt;$B$2,"×",IF(AA75&gt;$H$2,"×",IF(AA77="土","休",IF(AA77="日","休","○"))))</f>
        <v>×</v>
      </c>
      <c r="AB79" s="42" t="str">
        <f aca="false">IF(AB75&lt;$B$2,"×",IF(AB75&gt;$H$2,"×",IF(AB77="土","休",IF(AB77="日","休","○"))))</f>
        <v>×</v>
      </c>
      <c r="AC79" s="71" t="str">
        <f aca="false">IF(AC75&lt;$B$2,"×",IF(AC75&gt;$H$2,"×",IF(AC77="土","休",IF(AC77="日","休","○"))))</f>
        <v>×</v>
      </c>
      <c r="AD79" s="43" t="str">
        <f aca="false">IF(AD75&lt;$B$2,"×",IF(AD75&gt;$H$2,"×",IF(AD77="土","休",IF(AD77="日","休","○"))))</f>
        <v>×</v>
      </c>
      <c r="AH79" s="34" t="s">
        <v>19</v>
      </c>
      <c r="AI79" s="35" t="n">
        <f aca="false">COUNTIF(B80:AF80,"休")</f>
        <v>0</v>
      </c>
    </row>
    <row r="80" customFormat="false" ht="19.5" hidden="false" customHeight="false" outlineLevel="0" collapsed="false">
      <c r="A80" s="44" t="s">
        <v>20</v>
      </c>
      <c r="B80" s="58" t="str">
        <f aca="false">IF(B79="×","-","")</f>
        <v>-</v>
      </c>
      <c r="C80" s="18" t="str">
        <f aca="false">IF(C79="×","-","")</f>
        <v>-</v>
      </c>
      <c r="D80" s="18" t="str">
        <f aca="false">IF(D79="×","-","")</f>
        <v>-</v>
      </c>
      <c r="E80" s="18" t="str">
        <f aca="false">IF(E79="×","-","")</f>
        <v>-</v>
      </c>
      <c r="F80" s="18" t="str">
        <f aca="false">IF(F79="×","-","")</f>
        <v>-</v>
      </c>
      <c r="G80" s="18" t="str">
        <f aca="false">IF(G79="×","-","")</f>
        <v>-</v>
      </c>
      <c r="H80" s="18" t="str">
        <f aca="false">IF(H79="×","-","")</f>
        <v>-</v>
      </c>
      <c r="I80" s="18" t="str">
        <f aca="false">IF(I79="×","-","")</f>
        <v>-</v>
      </c>
      <c r="J80" s="18" t="str">
        <f aca="false">IF(J79="×","-","")</f>
        <v>-</v>
      </c>
      <c r="K80" s="18" t="str">
        <f aca="false">IF(K79="×","-","")</f>
        <v>-</v>
      </c>
      <c r="L80" s="18" t="str">
        <f aca="false">IF(L79="×","-","")</f>
        <v>-</v>
      </c>
      <c r="M80" s="18" t="str">
        <f aca="false">IF(M79="×","-","")</f>
        <v>-</v>
      </c>
      <c r="N80" s="18" t="str">
        <f aca="false">IF(N79="×","-","")</f>
        <v>-</v>
      </c>
      <c r="O80" s="18" t="str">
        <f aca="false">IF(O79="×","-","")</f>
        <v>-</v>
      </c>
      <c r="P80" s="18" t="str">
        <f aca="false">IF(P79="×","-","")</f>
        <v>-</v>
      </c>
      <c r="Q80" s="18" t="str">
        <f aca="false">IF(Q79="×","-","")</f>
        <v>-</v>
      </c>
      <c r="R80" s="18" t="str">
        <f aca="false">IF(R79="×","-","")</f>
        <v>-</v>
      </c>
      <c r="S80" s="18" t="str">
        <f aca="false">IF(S79="×","-","")</f>
        <v>-</v>
      </c>
      <c r="T80" s="18" t="str">
        <f aca="false">IF(T79="×","-","")</f>
        <v>-</v>
      </c>
      <c r="U80" s="18" t="str">
        <f aca="false">IF(U79="×","-","")</f>
        <v>-</v>
      </c>
      <c r="V80" s="18" t="str">
        <f aca="false">IF(V79="×","-","")</f>
        <v>-</v>
      </c>
      <c r="W80" s="18" t="str">
        <f aca="false">IF(W79="×","-","")</f>
        <v>-</v>
      </c>
      <c r="X80" s="18" t="str">
        <f aca="false">IF(X79="×","-","")</f>
        <v>-</v>
      </c>
      <c r="Y80" s="18" t="str">
        <f aca="false">IF(Y79="×","-","")</f>
        <v>-</v>
      </c>
      <c r="Z80" s="18" t="str">
        <f aca="false">IF(Z79="×","-","")</f>
        <v>-</v>
      </c>
      <c r="AA80" s="18" t="str">
        <f aca="false">IF(AA79="×","-","")</f>
        <v>-</v>
      </c>
      <c r="AB80" s="18" t="str">
        <f aca="false">IF(AB79="×","-","")</f>
        <v>-</v>
      </c>
      <c r="AC80" s="72" t="str">
        <f aca="false">IF(AC79="×","-","")</f>
        <v>-</v>
      </c>
      <c r="AD80" s="35" t="str">
        <f aca="false">IF(AD79="×","-","")</f>
        <v>-</v>
      </c>
      <c r="AH80" s="45" t="s">
        <v>14</v>
      </c>
      <c r="AI80" s="46" t="str">
        <f aca="false">IFERROR(ROUND(AI79/AI76*100,1),"-")</f>
        <v>-</v>
      </c>
    </row>
    <row r="81" customFormat="false" ht="20.25" hidden="false" customHeight="false" outlineLevel="0" collapsed="false">
      <c r="A81" s="47" t="s">
        <v>21</v>
      </c>
      <c r="B81" s="60" t="str">
        <f aca="false">+AD74</f>
        <v>-</v>
      </c>
      <c r="C81" s="60"/>
      <c r="D81" s="60"/>
      <c r="E81" s="60"/>
      <c r="F81" s="49" t="str">
        <f aca="false">IF(COUNTIF(F79:L79,"×")=7,"-",IF(COUNTIF(F80:L80,"休")&gt;=COUNTIF(F79:L79,"休"),"OK","NG"))</f>
        <v>-</v>
      </c>
      <c r="G81" s="49"/>
      <c r="H81" s="49"/>
      <c r="I81" s="49"/>
      <c r="J81" s="49"/>
      <c r="K81" s="49"/>
      <c r="L81" s="49"/>
      <c r="M81" s="49" t="str">
        <f aca="false">IF(COUNTIF(M79:S79,"×")=7,"-",IF(COUNTIF(M80:S80,"休")&gt;=COUNTIF(M79:S79,"休"),"OK","NG"))</f>
        <v>-</v>
      </c>
      <c r="N81" s="49"/>
      <c r="O81" s="49"/>
      <c r="P81" s="49"/>
      <c r="Q81" s="49"/>
      <c r="R81" s="49"/>
      <c r="S81" s="49"/>
      <c r="T81" s="49" t="str">
        <f aca="false">IF(COUNTIF(T79:Z79,"×")=7,"-",IF(COUNTIF(T80:Z80,"休")&gt;=COUNTIF(T79:Z79,"休"),"OK","NG"))</f>
        <v>-</v>
      </c>
      <c r="U81" s="49"/>
      <c r="V81" s="49"/>
      <c r="W81" s="49"/>
      <c r="X81" s="49"/>
      <c r="Y81" s="49"/>
      <c r="Z81" s="49"/>
      <c r="AA81" s="50" t="str">
        <f aca="false">IF(COUNTIF(AA79:AD79,"×")+COUNTIF(B86:D86,"×")=7,"-",IF((COUNTIF(AA80:AD80,"休")+COUNTIF(B87:D87,"休"))&gt;=(COUNTIF(AA79:AD79,"休")+COUNTIF(B86:D86,"休")),"OK","NG"))</f>
        <v>-</v>
      </c>
      <c r="AB81" s="50"/>
      <c r="AC81" s="50"/>
      <c r="AD81" s="50"/>
      <c r="AE81" s="66"/>
      <c r="AF81" s="66"/>
      <c r="AH81" s="52" t="s">
        <v>22</v>
      </c>
      <c r="AI81" s="53" t="str">
        <f aca="false">IFERROR(IF(AI76=0,"-",IF(AI78&gt;=28.5,IF(AI80&gt;=28.5,"OK","NG"),IF(AI80&gt;=AI78,"OK","NG"))),"-")</f>
        <v>-</v>
      </c>
    </row>
    <row r="82" customFormat="false" ht="19.5" hidden="false" customHeight="false" outlineLevel="0" collapsed="false">
      <c r="A82" s="24"/>
      <c r="B82" s="25" t="n">
        <f aca="false">DATE($A$4+1,$A83,B83)</f>
        <v>46813</v>
      </c>
      <c r="C82" s="25" t="n">
        <f aca="false">DATE($A$4+1,$A83,C83)</f>
        <v>46814</v>
      </c>
      <c r="D82" s="25" t="n">
        <f aca="false">DATE($A$4+1,$A83,D83)</f>
        <v>46815</v>
      </c>
      <c r="E82" s="25" t="n">
        <f aca="false">DATE($A$4+1,$A83,E83)</f>
        <v>46816</v>
      </c>
      <c r="F82" s="25" t="n">
        <f aca="false">DATE($A$4+1,$A83,F83)</f>
        <v>46817</v>
      </c>
      <c r="G82" s="25" t="n">
        <f aca="false">DATE($A$4+1,$A83,G83)</f>
        <v>46818</v>
      </c>
      <c r="H82" s="25" t="n">
        <f aca="false">DATE($A$4+1,$A83,H83)</f>
        <v>46819</v>
      </c>
      <c r="I82" s="25" t="n">
        <f aca="false">DATE($A$4+1,$A83,I83)</f>
        <v>46820</v>
      </c>
      <c r="J82" s="25" t="n">
        <f aca="false">DATE($A$4+1,$A83,J83)</f>
        <v>46821</v>
      </c>
      <c r="K82" s="25" t="n">
        <f aca="false">DATE($A$4+1,$A83,K83)</f>
        <v>46822</v>
      </c>
      <c r="L82" s="25" t="n">
        <f aca="false">DATE($A$4+1,$A83,L83)</f>
        <v>46823</v>
      </c>
      <c r="M82" s="25" t="n">
        <f aca="false">DATE($A$4+1,$A83,M83)</f>
        <v>46824</v>
      </c>
      <c r="N82" s="25" t="n">
        <f aca="false">DATE($A$4+1,$A83,N83)</f>
        <v>46825</v>
      </c>
      <c r="O82" s="25" t="n">
        <f aca="false">DATE($A$4+1,$A83,O83)</f>
        <v>46826</v>
      </c>
      <c r="P82" s="25" t="n">
        <f aca="false">DATE($A$4+1,$A83,P83)</f>
        <v>46827</v>
      </c>
      <c r="Q82" s="25" t="n">
        <f aca="false">DATE($A$4+1,$A83,Q83)</f>
        <v>46828</v>
      </c>
      <c r="R82" s="25" t="n">
        <f aca="false">DATE($A$4+1,$A83,R83)</f>
        <v>46829</v>
      </c>
      <c r="S82" s="25" t="n">
        <f aca="false">DATE($A$4+1,$A83,S83)</f>
        <v>46830</v>
      </c>
      <c r="T82" s="25" t="n">
        <f aca="false">DATE($A$4+1,$A83,T83)</f>
        <v>46831</v>
      </c>
      <c r="U82" s="25" t="n">
        <f aca="false">DATE($A$4+1,$A83,U83)</f>
        <v>46832</v>
      </c>
      <c r="V82" s="25" t="n">
        <f aca="false">DATE($A$4+1,$A83,V83)</f>
        <v>46833</v>
      </c>
      <c r="W82" s="25" t="n">
        <f aca="false">DATE($A$4+1,$A83,W83)</f>
        <v>46834</v>
      </c>
      <c r="X82" s="25" t="n">
        <f aca="false">DATE($A$4+1,$A83,X83)</f>
        <v>46835</v>
      </c>
      <c r="Y82" s="25" t="n">
        <f aca="false">DATE($A$4+1,$A83,Y83)</f>
        <v>46836</v>
      </c>
      <c r="Z82" s="25" t="n">
        <f aca="false">DATE($A$4+1,$A83,Z83)</f>
        <v>46837</v>
      </c>
      <c r="AA82" s="25" t="n">
        <f aca="false">DATE($A$4+1,$A83,AA83)</f>
        <v>46838</v>
      </c>
      <c r="AB82" s="25" t="n">
        <f aca="false">DATE($A$4+1,$A83,AB83)</f>
        <v>46839</v>
      </c>
      <c r="AC82" s="25" t="n">
        <f aca="false">DATE($A$4+1,$A83,AC83)</f>
        <v>46840</v>
      </c>
      <c r="AD82" s="25" t="n">
        <f aca="false">DATE($A$4+1,$A83,AD83)</f>
        <v>46841</v>
      </c>
      <c r="AE82" s="25" t="n">
        <f aca="false">DATE($A$4+1,$A83,AE83)</f>
        <v>46842</v>
      </c>
      <c r="AF82" s="25" t="n">
        <f aca="false">DATE($A$4+1,$A83,AF83)</f>
        <v>46843</v>
      </c>
    </row>
    <row r="83" customFormat="false" ht="18.75" hidden="false" customHeight="false" outlineLevel="0" collapsed="false">
      <c r="A83" s="26" t="n">
        <v>3</v>
      </c>
      <c r="B83" s="27" t="n">
        <v>1</v>
      </c>
      <c r="C83" s="28" t="n">
        <v>2</v>
      </c>
      <c r="D83" s="28" t="n">
        <v>3</v>
      </c>
      <c r="E83" s="28" t="n">
        <v>4</v>
      </c>
      <c r="F83" s="28" t="n">
        <v>5</v>
      </c>
      <c r="G83" s="28" t="n">
        <v>6</v>
      </c>
      <c r="H83" s="28" t="n">
        <v>7</v>
      </c>
      <c r="I83" s="28" t="n">
        <v>8</v>
      </c>
      <c r="J83" s="28" t="n">
        <v>9</v>
      </c>
      <c r="K83" s="28" t="n">
        <v>10</v>
      </c>
      <c r="L83" s="28" t="n">
        <v>11</v>
      </c>
      <c r="M83" s="28" t="n">
        <v>12</v>
      </c>
      <c r="N83" s="28" t="n">
        <v>13</v>
      </c>
      <c r="O83" s="28" t="n">
        <v>14</v>
      </c>
      <c r="P83" s="28" t="n">
        <v>15</v>
      </c>
      <c r="Q83" s="28" t="n">
        <v>16</v>
      </c>
      <c r="R83" s="28" t="n">
        <v>17</v>
      </c>
      <c r="S83" s="28" t="n">
        <v>18</v>
      </c>
      <c r="T83" s="28" t="n">
        <v>19</v>
      </c>
      <c r="U83" s="28" t="n">
        <v>20</v>
      </c>
      <c r="V83" s="28" t="n">
        <v>21</v>
      </c>
      <c r="W83" s="28" t="n">
        <v>22</v>
      </c>
      <c r="X83" s="28" t="n">
        <v>23</v>
      </c>
      <c r="Y83" s="28" t="n">
        <v>24</v>
      </c>
      <c r="Z83" s="28" t="n">
        <v>25</v>
      </c>
      <c r="AA83" s="28" t="n">
        <v>26</v>
      </c>
      <c r="AB83" s="28" t="n">
        <v>27</v>
      </c>
      <c r="AC83" s="28" t="n">
        <v>28</v>
      </c>
      <c r="AD83" s="28" t="n">
        <v>29</v>
      </c>
      <c r="AE83" s="28" t="n">
        <v>30</v>
      </c>
      <c r="AF83" s="54" t="n">
        <v>31</v>
      </c>
      <c r="AH83" s="30" t="s">
        <v>11</v>
      </c>
      <c r="AI83" s="31" t="n">
        <f aca="false">COUNTIF(B86:AF86,"○")+AI84</f>
        <v>0</v>
      </c>
    </row>
    <row r="84" customFormat="false" ht="18.75" hidden="false" customHeight="false" outlineLevel="0" collapsed="false">
      <c r="A84" s="26"/>
      <c r="B84" s="32" t="str">
        <f aca="false">TEXT(B82,"aaa")</f>
        <v>水</v>
      </c>
      <c r="C84" s="20" t="str">
        <f aca="false">TEXT(C82,"aaa")</f>
        <v>木</v>
      </c>
      <c r="D84" s="20" t="str">
        <f aca="false">TEXT(D82,"aaa")</f>
        <v>金</v>
      </c>
      <c r="E84" s="20" t="str">
        <f aca="false">TEXT(E82,"aaa")</f>
        <v>土</v>
      </c>
      <c r="F84" s="20" t="str">
        <f aca="false">TEXT(F82,"aaa")</f>
        <v>日</v>
      </c>
      <c r="G84" s="20" t="str">
        <f aca="false">TEXT(G82,"aaa")</f>
        <v>月</v>
      </c>
      <c r="H84" s="20" t="str">
        <f aca="false">TEXT(H82,"aaa")</f>
        <v>火</v>
      </c>
      <c r="I84" s="20" t="str">
        <f aca="false">TEXT(I82,"aaa")</f>
        <v>水</v>
      </c>
      <c r="J84" s="20" t="str">
        <f aca="false">TEXT(J82,"aaa")</f>
        <v>木</v>
      </c>
      <c r="K84" s="20" t="str">
        <f aca="false">TEXT(K82,"aaa")</f>
        <v>金</v>
      </c>
      <c r="L84" s="20" t="str">
        <f aca="false">TEXT(L82,"aaa")</f>
        <v>土</v>
      </c>
      <c r="M84" s="20" t="str">
        <f aca="false">TEXT(M82,"aaa")</f>
        <v>日</v>
      </c>
      <c r="N84" s="20" t="str">
        <f aca="false">TEXT(N82,"aaa")</f>
        <v>月</v>
      </c>
      <c r="O84" s="20" t="str">
        <f aca="false">TEXT(O82,"aaa")</f>
        <v>火</v>
      </c>
      <c r="P84" s="20" t="str">
        <f aca="false">TEXT(P82,"aaa")</f>
        <v>水</v>
      </c>
      <c r="Q84" s="20" t="str">
        <f aca="false">TEXT(Q82,"aaa")</f>
        <v>木</v>
      </c>
      <c r="R84" s="20" t="str">
        <f aca="false">TEXT(R82,"aaa")</f>
        <v>金</v>
      </c>
      <c r="S84" s="20" t="str">
        <f aca="false">TEXT(S82,"aaa")</f>
        <v>土</v>
      </c>
      <c r="T84" s="20" t="str">
        <f aca="false">TEXT(T82,"aaa")</f>
        <v>日</v>
      </c>
      <c r="U84" s="20" t="str">
        <f aca="false">TEXT(U82,"aaa")</f>
        <v>月</v>
      </c>
      <c r="V84" s="20" t="str">
        <f aca="false">TEXT(V82,"aaa")</f>
        <v>火</v>
      </c>
      <c r="W84" s="20" t="str">
        <f aca="false">TEXT(W82,"aaa")</f>
        <v>水</v>
      </c>
      <c r="X84" s="20" t="str">
        <f aca="false">TEXT(X82,"aaa")</f>
        <v>木</v>
      </c>
      <c r="Y84" s="20" t="str">
        <f aca="false">TEXT(Y82,"aaa")</f>
        <v>金</v>
      </c>
      <c r="Z84" s="20" t="str">
        <f aca="false">TEXT(Z82,"aaa")</f>
        <v>土</v>
      </c>
      <c r="AA84" s="20" t="str">
        <f aca="false">TEXT(AA82,"aaa")</f>
        <v>日</v>
      </c>
      <c r="AB84" s="20" t="str">
        <f aca="false">TEXT(AB82,"aaa")</f>
        <v>月</v>
      </c>
      <c r="AC84" s="20" t="str">
        <f aca="false">TEXT(AC82,"aaa")</f>
        <v>火</v>
      </c>
      <c r="AD84" s="20" t="str">
        <f aca="false">TEXT(AD82,"aaa")</f>
        <v>水</v>
      </c>
      <c r="AE84" s="20" t="str">
        <f aca="false">TEXT(AE82,"aaa")</f>
        <v>木</v>
      </c>
      <c r="AF84" s="55" t="str">
        <f aca="false">TEXT(AF82,"aaa")</f>
        <v>金</v>
      </c>
      <c r="AH84" s="34" t="s">
        <v>17</v>
      </c>
      <c r="AI84" s="35" t="n">
        <f aca="false">COUNTIF(B86:AF86,"休")</f>
        <v>0</v>
      </c>
    </row>
    <row r="85" customFormat="false" ht="19.5" hidden="false" customHeight="false" outlineLevel="0" collapsed="false">
      <c r="A85" s="26"/>
      <c r="B85" s="36" t="str">
        <f aca="false">IF(COUNTIF(syukujitsu!$A$23:$A$77,2027年度!B82)&gt;0,"祝日","-")</f>
        <v>-</v>
      </c>
      <c r="C85" s="37" t="str">
        <f aca="false">IF(COUNTIF(syukujitsu!$A$23:$A$77,2027年度!C82)&gt;0,"祝日","-")</f>
        <v>-</v>
      </c>
      <c r="D85" s="37" t="str">
        <f aca="false">IF(COUNTIF(syukujitsu!$A$23:$A$77,2027年度!D82)&gt;0,"祝日","-")</f>
        <v>-</v>
      </c>
      <c r="E85" s="37" t="str">
        <f aca="false">IF(COUNTIF(syukujitsu!$A$23:$A$77,2027年度!E82)&gt;0,"祝日","-")</f>
        <v>-</v>
      </c>
      <c r="F85" s="37" t="str">
        <f aca="false">IF(COUNTIF(syukujitsu!$A$23:$A$77,2027年度!F82)&gt;0,"祝日","-")</f>
        <v>-</v>
      </c>
      <c r="G85" s="37" t="str">
        <f aca="false">IF(COUNTIF(syukujitsu!$A$23:$A$77,2027年度!G82)&gt;0,"祝日","-")</f>
        <v>-</v>
      </c>
      <c r="H85" s="37" t="str">
        <f aca="false">IF(COUNTIF(syukujitsu!$A$23:$A$77,2027年度!H82)&gt;0,"祝日","-")</f>
        <v>-</v>
      </c>
      <c r="I85" s="37" t="str">
        <f aca="false">IF(COUNTIF(syukujitsu!$A$23:$A$77,2027年度!I82)&gt;0,"祝日","-")</f>
        <v>-</v>
      </c>
      <c r="J85" s="37" t="str">
        <f aca="false">IF(COUNTIF(syukujitsu!$A$23:$A$77,2027年度!J82)&gt;0,"祝日","-")</f>
        <v>-</v>
      </c>
      <c r="K85" s="37" t="str">
        <f aca="false">IF(COUNTIF(syukujitsu!$A$23:$A$77,2027年度!K82)&gt;0,"祝日","-")</f>
        <v>-</v>
      </c>
      <c r="L85" s="37" t="str">
        <f aca="false">IF(COUNTIF(syukujitsu!$A$23:$A$77,2027年度!L82)&gt;0,"祝日","-")</f>
        <v>-</v>
      </c>
      <c r="M85" s="37" t="str">
        <f aca="false">IF(COUNTIF(syukujitsu!$A$23:$A$77,2027年度!M82)&gt;0,"祝日","-")</f>
        <v>-</v>
      </c>
      <c r="N85" s="37" t="str">
        <f aca="false">IF(COUNTIF(syukujitsu!$A$23:$A$77,2027年度!N82)&gt;0,"祝日","-")</f>
        <v>-</v>
      </c>
      <c r="O85" s="37" t="str">
        <f aca="false">IF(COUNTIF(syukujitsu!$A$23:$A$77,2027年度!O82)&gt;0,"祝日","-")</f>
        <v>-</v>
      </c>
      <c r="P85" s="37" t="str">
        <f aca="false">IF(COUNTIF(syukujitsu!$A$23:$A$77,2027年度!P82)&gt;0,"祝日","-")</f>
        <v>-</v>
      </c>
      <c r="Q85" s="37" t="str">
        <f aca="false">IF(COUNTIF(syukujitsu!$A$23:$A$77,2027年度!Q82)&gt;0,"祝日","-")</f>
        <v>-</v>
      </c>
      <c r="R85" s="37" t="str">
        <f aca="false">IF(COUNTIF(syukujitsu!$A$23:$A$77,2027年度!R82)&gt;0,"祝日","-")</f>
        <v>-</v>
      </c>
      <c r="S85" s="37" t="str">
        <f aca="false">IF(COUNTIF(syukujitsu!$A$23:$A$77,2027年度!S82)&gt;0,"祝日","-")</f>
        <v>-</v>
      </c>
      <c r="T85" s="37" t="str">
        <f aca="false">IF(COUNTIF(syukujitsu!$A$23:$A$77,2027年度!T82)&gt;0,"祝日","-")</f>
        <v>-</v>
      </c>
      <c r="U85" s="37" t="str">
        <f aca="false">IF(COUNTIF(syukujitsu!$A$23:$A$77,2027年度!U82)&gt;0,"祝日","-")</f>
        <v>祝日</v>
      </c>
      <c r="V85" s="37" t="str">
        <f aca="false">IF(COUNTIF(syukujitsu!$A$23:$A$77,2027年度!V82)&gt;0,"祝日","-")</f>
        <v>-</v>
      </c>
      <c r="W85" s="37" t="str">
        <f aca="false">IF(COUNTIF(syukujitsu!$A$23:$A$77,2027年度!W82)&gt;0,"祝日","-")</f>
        <v>-</v>
      </c>
      <c r="X85" s="37" t="str">
        <f aca="false">IF(COUNTIF(syukujitsu!$A$23:$A$77,2027年度!X82)&gt;0,"祝日","-")</f>
        <v>-</v>
      </c>
      <c r="Y85" s="37" t="str">
        <f aca="false">IF(COUNTIF(syukujitsu!$A$23:$A$77,2027年度!Y82)&gt;0,"祝日","-")</f>
        <v>-</v>
      </c>
      <c r="Z85" s="37" t="str">
        <f aca="false">IF(COUNTIF(syukujitsu!$A$23:$A$77,2027年度!Z82)&gt;0,"祝日","-")</f>
        <v>-</v>
      </c>
      <c r="AA85" s="37" t="str">
        <f aca="false">IF(COUNTIF(syukujitsu!$A$23:$A$77,2027年度!AA82)&gt;0,"祝日","-")</f>
        <v>-</v>
      </c>
      <c r="AB85" s="37" t="str">
        <f aca="false">IF(COUNTIF(syukujitsu!$A$23:$A$77,2027年度!AB82)&gt;0,"祝日","-")</f>
        <v>-</v>
      </c>
      <c r="AC85" s="37" t="str">
        <f aca="false">IF(COUNTIF(syukujitsu!$A$23:$A$77,2027年度!AC82)&gt;0,"祝日","-")</f>
        <v>-</v>
      </c>
      <c r="AD85" s="37" t="str">
        <f aca="false">IF(COUNTIF(syukujitsu!$A$23:$A$77,2027年度!AD82)&gt;0,"祝日","-")</f>
        <v>-</v>
      </c>
      <c r="AE85" s="37" t="str">
        <f aca="false">IF(COUNTIF(syukujitsu!$A$23:$A$77,2027年度!AE82)&gt;0,"祝日","-")</f>
        <v>-</v>
      </c>
      <c r="AF85" s="56" t="str">
        <f aca="false">IF(COUNTIF(syukujitsu!$A$23:$A$77,2027年度!AF82)&gt;0,"祝日","-")</f>
        <v>-</v>
      </c>
      <c r="AH85" s="34" t="s">
        <v>18</v>
      </c>
      <c r="AI85" s="39" t="str">
        <f aca="false">IFERROR(ROUND(AI84/AI83*100,1),"-")</f>
        <v>-</v>
      </c>
    </row>
    <row r="86" customFormat="false" ht="19.5" hidden="false" customHeight="false" outlineLevel="0" collapsed="false">
      <c r="A86" s="40" t="s">
        <v>11</v>
      </c>
      <c r="B86" s="41" t="str">
        <f aca="false">IF(B82&lt;$B$2,"×",IF(B82&gt;$H$2,"×",IF(B84="土","休",IF(B84="日","休","○"))))</f>
        <v>×</v>
      </c>
      <c r="C86" s="42" t="str">
        <f aca="false">IF(C82&lt;$B$2,"×",IF(C82&gt;$H$2,"×",IF(C84="土","休",IF(C84="日","休","○"))))</f>
        <v>×</v>
      </c>
      <c r="D86" s="42" t="str">
        <f aca="false">IF(D82&lt;$B$2,"×",IF(D82&gt;$H$2,"×",IF(D84="土","休",IF(D84="日","休","○"))))</f>
        <v>×</v>
      </c>
      <c r="E86" s="42" t="str">
        <f aca="false">IF(E82&lt;$B$2,"×",IF(E82&gt;$H$2,"×",IF(E84="土","休",IF(E84="日","休","○"))))</f>
        <v>×</v>
      </c>
      <c r="F86" s="42" t="str">
        <f aca="false">IF(F82&lt;$B$2,"×",IF(F82&gt;$H$2,"×",IF(F84="土","休",IF(F84="日","休","○"))))</f>
        <v>×</v>
      </c>
      <c r="G86" s="42" t="str">
        <f aca="false">IF(G82&lt;$B$2,"×",IF(G82&gt;$H$2,"×",IF(G84="土","休",IF(G84="日","休","○"))))</f>
        <v>×</v>
      </c>
      <c r="H86" s="42" t="str">
        <f aca="false">IF(H82&lt;$B$2,"×",IF(H82&gt;$H$2,"×",IF(H84="土","休",IF(H84="日","休","○"))))</f>
        <v>×</v>
      </c>
      <c r="I86" s="42" t="str">
        <f aca="false">IF(I82&lt;$B$2,"×",IF(I82&gt;$H$2,"×",IF(I84="土","休",IF(I84="日","休","○"))))</f>
        <v>×</v>
      </c>
      <c r="J86" s="42" t="str">
        <f aca="false">IF(J82&lt;$B$2,"×",IF(J82&gt;$H$2,"×",IF(J84="土","休",IF(J84="日","休","○"))))</f>
        <v>×</v>
      </c>
      <c r="K86" s="42" t="str">
        <f aca="false">IF(K82&lt;$B$2,"×",IF(K82&gt;$H$2,"×",IF(K84="土","休",IF(K84="日","休","○"))))</f>
        <v>×</v>
      </c>
      <c r="L86" s="42" t="str">
        <f aca="false">IF(L82&lt;$B$2,"×",IF(L82&gt;$H$2,"×",IF(L84="土","休",IF(L84="日","休","○"))))</f>
        <v>×</v>
      </c>
      <c r="M86" s="42" t="str">
        <f aca="false">IF(M82&lt;$B$2,"×",IF(M82&gt;$H$2,"×",IF(M84="土","休",IF(M84="日","休","○"))))</f>
        <v>×</v>
      </c>
      <c r="N86" s="42" t="str">
        <f aca="false">IF(N82&lt;$B$2,"×",IF(N82&gt;$H$2,"×",IF(N84="土","休",IF(N84="日","休","○"))))</f>
        <v>×</v>
      </c>
      <c r="O86" s="42" t="str">
        <f aca="false">IF(O82&lt;$B$2,"×",IF(O82&gt;$H$2,"×",IF(O84="土","休",IF(O84="日","休","○"))))</f>
        <v>×</v>
      </c>
      <c r="P86" s="42" t="str">
        <f aca="false">IF(P82&lt;$B$2,"×",IF(P82&gt;$H$2,"×",IF(P84="土","休",IF(P84="日","休","○"))))</f>
        <v>×</v>
      </c>
      <c r="Q86" s="42" t="str">
        <f aca="false">IF(Q82&lt;$B$2,"×",IF(Q82&gt;$H$2,"×",IF(Q84="土","休",IF(Q84="日","休","○"))))</f>
        <v>×</v>
      </c>
      <c r="R86" s="42" t="str">
        <f aca="false">IF(R82&lt;$B$2,"×",IF(R82&gt;$H$2,"×",IF(R84="土","休",IF(R84="日","休","○"))))</f>
        <v>×</v>
      </c>
      <c r="S86" s="42" t="str">
        <f aca="false">IF(S82&lt;$B$2,"×",IF(S82&gt;$H$2,"×",IF(S84="土","休",IF(S84="日","休","○"))))</f>
        <v>×</v>
      </c>
      <c r="T86" s="42" t="str">
        <f aca="false">IF(T82&lt;$B$2,"×",IF(T82&gt;$H$2,"×",IF(T84="土","休",IF(T84="日","休","○"))))</f>
        <v>×</v>
      </c>
      <c r="U86" s="42" t="str">
        <f aca="false">IF(U82&lt;$B$2,"×",IF(U82&gt;$H$2,"×",IF(U84="土","休",IF(U84="日","休","○"))))</f>
        <v>×</v>
      </c>
      <c r="V86" s="42" t="str">
        <f aca="false">IF(V82&lt;$B$2,"×",IF(V82&gt;$H$2,"×",IF(V84="土","休",IF(V84="日","休","○"))))</f>
        <v>×</v>
      </c>
      <c r="W86" s="42" t="str">
        <f aca="false">IF(W82&lt;$B$2,"×",IF(W82&gt;$H$2,"×",IF(W84="土","休",IF(W84="日","休","○"))))</f>
        <v>×</v>
      </c>
      <c r="X86" s="42" t="str">
        <f aca="false">IF(X82&lt;$B$2,"×",IF(X82&gt;$H$2,"×",IF(X84="土","休",IF(X84="日","休","○"))))</f>
        <v>×</v>
      </c>
      <c r="Y86" s="42" t="str">
        <f aca="false">IF(Y82&lt;$B$2,"×",IF(Y82&gt;$H$2,"×",IF(Y84="土","休",IF(Y84="日","休","○"))))</f>
        <v>×</v>
      </c>
      <c r="Z86" s="42" t="str">
        <f aca="false">IF(Z82&lt;$B$2,"×",IF(Z82&gt;$H$2,"×",IF(Z84="土","休",IF(Z84="日","休","○"))))</f>
        <v>×</v>
      </c>
      <c r="AA86" s="42" t="str">
        <f aca="false">IF(AA82&lt;$B$2,"×",IF(AA82&gt;$H$2,"×",IF(AA84="土","休",IF(AA84="日","休","○"))))</f>
        <v>×</v>
      </c>
      <c r="AB86" s="42" t="str">
        <f aca="false">IF(AB82&lt;$B$2,"×",IF(AB82&gt;$H$2,"×",IF(AB84="土","休",IF(AB84="日","休","○"))))</f>
        <v>×</v>
      </c>
      <c r="AC86" s="42" t="str">
        <f aca="false">IF(AC82&lt;$B$2,"×",IF(AC82&gt;$H$2,"×",IF(AC84="土","休",IF(AC84="日","休","○"))))</f>
        <v>×</v>
      </c>
      <c r="AD86" s="42" t="str">
        <f aca="false">IF(AD82&lt;$B$2,"×",IF(AD82&gt;$H$2,"×",IF(AD84="土","休",IF(AD84="日","休","○"))))</f>
        <v>×</v>
      </c>
      <c r="AE86" s="42" t="str">
        <f aca="false">IF(AE82&lt;$B$2,"×",IF(AE82&gt;$H$2,"×",IF(AE84="土","休",IF(AE84="日","休","○"))))</f>
        <v>×</v>
      </c>
      <c r="AF86" s="57" t="str">
        <f aca="false">IF(AF82&lt;$B$2,"×",IF(AF82&gt;$H$2,"×",IF(AF84="土","休",IF(AF84="日","休","○"))))</f>
        <v>×</v>
      </c>
      <c r="AH86" s="34" t="s">
        <v>19</v>
      </c>
      <c r="AI86" s="35" t="n">
        <f aca="false">COUNTIF(B87:AF87,"休")</f>
        <v>0</v>
      </c>
    </row>
    <row r="87" customFormat="false" ht="19.5" hidden="false" customHeight="false" outlineLevel="0" collapsed="false">
      <c r="A87" s="44" t="s">
        <v>20</v>
      </c>
      <c r="B87" s="58" t="str">
        <f aca="false">IF(B86="×","-","")</f>
        <v>-</v>
      </c>
      <c r="C87" s="18" t="str">
        <f aca="false">IF(C86="×","-","")</f>
        <v>-</v>
      </c>
      <c r="D87" s="18" t="str">
        <f aca="false">IF(D86="×","-","")</f>
        <v>-</v>
      </c>
      <c r="E87" s="18" t="str">
        <f aca="false">IF(E86="×","-","")</f>
        <v>-</v>
      </c>
      <c r="F87" s="18" t="str">
        <f aca="false">IF(F86="×","-","")</f>
        <v>-</v>
      </c>
      <c r="G87" s="18" t="str">
        <f aca="false">IF(G86="×","-","")</f>
        <v>-</v>
      </c>
      <c r="H87" s="18" t="str">
        <f aca="false">IF(H86="×","-","")</f>
        <v>-</v>
      </c>
      <c r="I87" s="18" t="str">
        <f aca="false">IF(I86="×","-","")</f>
        <v>-</v>
      </c>
      <c r="J87" s="18" t="str">
        <f aca="false">IF(J86="×","-","")</f>
        <v>-</v>
      </c>
      <c r="K87" s="18" t="str">
        <f aca="false">IF(K86="×","-","")</f>
        <v>-</v>
      </c>
      <c r="L87" s="18" t="str">
        <f aca="false">IF(L86="×","-","")</f>
        <v>-</v>
      </c>
      <c r="M87" s="18" t="str">
        <f aca="false">IF(M86="×","-","")</f>
        <v>-</v>
      </c>
      <c r="N87" s="18" t="str">
        <f aca="false">IF(N86="×","-","")</f>
        <v>-</v>
      </c>
      <c r="O87" s="18" t="str">
        <f aca="false">IF(O86="×","-","")</f>
        <v>-</v>
      </c>
      <c r="P87" s="18" t="str">
        <f aca="false">IF(P86="×","-","")</f>
        <v>-</v>
      </c>
      <c r="Q87" s="18" t="str">
        <f aca="false">IF(Q86="×","-","")</f>
        <v>-</v>
      </c>
      <c r="R87" s="18" t="str">
        <f aca="false">IF(R86="×","-","")</f>
        <v>-</v>
      </c>
      <c r="S87" s="18" t="str">
        <f aca="false">IF(S86="×","-","")</f>
        <v>-</v>
      </c>
      <c r="T87" s="18" t="str">
        <f aca="false">IF(T86="×","-","")</f>
        <v>-</v>
      </c>
      <c r="U87" s="18" t="str">
        <f aca="false">IF(U86="×","-","")</f>
        <v>-</v>
      </c>
      <c r="V87" s="18" t="str">
        <f aca="false">IF(V86="×","-","")</f>
        <v>-</v>
      </c>
      <c r="W87" s="18" t="str">
        <f aca="false">IF(W86="×","-","")</f>
        <v>-</v>
      </c>
      <c r="X87" s="18" t="str">
        <f aca="false">IF(X86="×","-","")</f>
        <v>-</v>
      </c>
      <c r="Y87" s="18" t="str">
        <f aca="false">IF(Y86="×","-","")</f>
        <v>-</v>
      </c>
      <c r="Z87" s="18" t="str">
        <f aca="false">IF(Z86="×","-","")</f>
        <v>-</v>
      </c>
      <c r="AA87" s="18" t="str">
        <f aca="false">IF(AA86="×","-","")</f>
        <v>-</v>
      </c>
      <c r="AB87" s="18" t="str">
        <f aca="false">IF(AB86="×","-","")</f>
        <v>-</v>
      </c>
      <c r="AC87" s="18" t="str">
        <f aca="false">IF(AC86="×","-","")</f>
        <v>-</v>
      </c>
      <c r="AD87" s="18" t="str">
        <f aca="false">IF(AD86="×","-","")</f>
        <v>-</v>
      </c>
      <c r="AE87" s="18" t="str">
        <f aca="false">IF(AE86="×","-","")</f>
        <v>-</v>
      </c>
      <c r="AF87" s="59" t="str">
        <f aca="false">IF(AF86="×","-","")</f>
        <v>-</v>
      </c>
      <c r="AH87" s="45" t="s">
        <v>14</v>
      </c>
      <c r="AI87" s="46" t="str">
        <f aca="false">IFERROR(ROUND(AI86/AI83*100,1),"-")</f>
        <v>-</v>
      </c>
    </row>
    <row r="88" customFormat="false" ht="20.25" hidden="false" customHeight="false" outlineLevel="0" collapsed="false">
      <c r="A88" s="47" t="s">
        <v>21</v>
      </c>
      <c r="B88" s="60" t="str">
        <f aca="false">AA81</f>
        <v>-</v>
      </c>
      <c r="C88" s="60"/>
      <c r="D88" s="60"/>
      <c r="E88" s="49" t="str">
        <f aca="false">IF(COUNTIF(E86:K86,"×")=7,"-",IF(COUNTIF(E87:K87,"休")&gt;=COUNTIF(E86:K86,"休"),"OK","NG"))</f>
        <v>-</v>
      </c>
      <c r="F88" s="49"/>
      <c r="G88" s="49"/>
      <c r="H88" s="49"/>
      <c r="I88" s="49"/>
      <c r="J88" s="49"/>
      <c r="K88" s="49"/>
      <c r="L88" s="49" t="str">
        <f aca="false">IF(COUNTIF(L86:R86,"×")=7,"-",IF(COUNTIF(L87:R87,"休")&gt;=COUNTIF(L86:R86,"休"),"OK","NG"))</f>
        <v>-</v>
      </c>
      <c r="M88" s="49"/>
      <c r="N88" s="49"/>
      <c r="O88" s="49"/>
      <c r="P88" s="49"/>
      <c r="Q88" s="49"/>
      <c r="R88" s="49"/>
      <c r="S88" s="49" t="str">
        <f aca="false">IF(COUNTIF(S86:Y86,"×")=7,"-",IF(COUNTIF(S87:Y87,"休")&gt;=COUNTIF(S86:Y86,"休"),"OK","NG"))</f>
        <v>-</v>
      </c>
      <c r="T88" s="49"/>
      <c r="U88" s="49"/>
      <c r="V88" s="49"/>
      <c r="W88" s="49"/>
      <c r="X88" s="49"/>
      <c r="Y88" s="49"/>
      <c r="Z88" s="73" t="str">
        <f aca="false">IF(COUNTIF(Z86:AF86,"×")=7,"-",IF(COUNTIF(Z87:AF87,"休")&gt;=COUNTIF(Z86:AF86,"休"),"OK","NG"))</f>
        <v>-</v>
      </c>
      <c r="AA88" s="73"/>
      <c r="AB88" s="73"/>
      <c r="AC88" s="73"/>
      <c r="AD88" s="73"/>
      <c r="AE88" s="73"/>
      <c r="AF88" s="73"/>
      <c r="AG88" s="74"/>
      <c r="AH88" s="52" t="s">
        <v>22</v>
      </c>
      <c r="AI88" s="53" t="str">
        <f aca="false">IFERROR(IF(AI83=0,"-",IF(AI85&gt;=28.5,IF(AI87&gt;=28.5,"OK","NG"),IF(AI87&gt;=AI85,"OK","NG"))),"-")</f>
        <v>-</v>
      </c>
    </row>
  </sheetData>
  <sheetProtection sheet="true" objects="true" scenarios="true"/>
  <protectedRanges>
    <protectedRange name="入力欄" sqref="B9:AE10 B16:AF17 B23:AE24 B30:AF31 B37:AF38 B44:AE45 B51:AF52 B58:AE59 B65:AF66 B72:AF73 B79:AD80 B86:AF87"/>
  </protectedRanges>
  <mergeCells count="77">
    <mergeCell ref="B1:J1"/>
    <mergeCell ref="B2:D2"/>
    <mergeCell ref="E2:G2"/>
    <mergeCell ref="H2:J2"/>
    <mergeCell ref="A4:AI4"/>
    <mergeCell ref="A6:A8"/>
    <mergeCell ref="B11:C11"/>
    <mergeCell ref="D11:J11"/>
    <mergeCell ref="K11:Q11"/>
    <mergeCell ref="R11:X11"/>
    <mergeCell ref="Y11:AE11"/>
    <mergeCell ref="A13:A15"/>
    <mergeCell ref="B18:H18"/>
    <mergeCell ref="I18:O18"/>
    <mergeCell ref="P18:V18"/>
    <mergeCell ref="W18:AC18"/>
    <mergeCell ref="AD18:AF18"/>
    <mergeCell ref="A20:A22"/>
    <mergeCell ref="B25:E25"/>
    <mergeCell ref="F25:L25"/>
    <mergeCell ref="M25:S25"/>
    <mergeCell ref="T25:Z25"/>
    <mergeCell ref="AA25:AE25"/>
    <mergeCell ref="A27:A29"/>
    <mergeCell ref="B32:C32"/>
    <mergeCell ref="D32:J32"/>
    <mergeCell ref="K32:Q32"/>
    <mergeCell ref="R32:X32"/>
    <mergeCell ref="Y32:AE32"/>
    <mergeCell ref="A34:A36"/>
    <mergeCell ref="B39:G39"/>
    <mergeCell ref="H39:N39"/>
    <mergeCell ref="O39:U39"/>
    <mergeCell ref="V39:AB39"/>
    <mergeCell ref="AC39:AF39"/>
    <mergeCell ref="A41:A43"/>
    <mergeCell ref="B46:D46"/>
    <mergeCell ref="E46:K46"/>
    <mergeCell ref="L46:R46"/>
    <mergeCell ref="S46:Y46"/>
    <mergeCell ref="Z46:AE46"/>
    <mergeCell ref="A48:A50"/>
    <mergeCell ref="C53:I53"/>
    <mergeCell ref="J53:P53"/>
    <mergeCell ref="Q53:W53"/>
    <mergeCell ref="X53:AD53"/>
    <mergeCell ref="AE53:AF53"/>
    <mergeCell ref="A55:A57"/>
    <mergeCell ref="B60:F60"/>
    <mergeCell ref="G60:M60"/>
    <mergeCell ref="N60:T60"/>
    <mergeCell ref="U60:AA60"/>
    <mergeCell ref="AB60:AE60"/>
    <mergeCell ref="A62:A64"/>
    <mergeCell ref="B67:D67"/>
    <mergeCell ref="E67:K67"/>
    <mergeCell ref="L67:R67"/>
    <mergeCell ref="S67:Y67"/>
    <mergeCell ref="Z67:AF67"/>
    <mergeCell ref="A69:A71"/>
    <mergeCell ref="B74:H74"/>
    <mergeCell ref="I74:O74"/>
    <mergeCell ref="P74:V74"/>
    <mergeCell ref="W74:AC74"/>
    <mergeCell ref="AD74:AF74"/>
    <mergeCell ref="A76:A78"/>
    <mergeCell ref="B81:E81"/>
    <mergeCell ref="F81:L81"/>
    <mergeCell ref="M81:S81"/>
    <mergeCell ref="T81:Z81"/>
    <mergeCell ref="AA81:AD81"/>
    <mergeCell ref="A83:A85"/>
    <mergeCell ref="B88:D88"/>
    <mergeCell ref="E88:K88"/>
    <mergeCell ref="L88:R88"/>
    <mergeCell ref="S88:Y88"/>
    <mergeCell ref="Z88:AF88"/>
  </mergeCells>
  <conditionalFormatting sqref="B80:AD80">
    <cfRule type="expression" priority="2" aboveAverage="0" equalAverage="0" bottom="0" percent="0" rank="0" text="" dxfId="224">
      <formula>LEN(TRIM(B80))=0</formula>
    </cfRule>
  </conditionalFormatting>
  <conditionalFormatting sqref="B6:AE10">
    <cfRule type="expression" priority="3" aboveAverage="0" equalAverage="0" bottom="0" percent="0" rank="0" text="" dxfId="225">
      <formula>B$9="×"</formula>
    </cfRule>
    <cfRule type="expression" priority="4" aboveAverage="0" equalAverage="0" bottom="0" percent="0" rank="0" text="" dxfId="226">
      <formula>B$8="祝日"</formula>
    </cfRule>
    <cfRule type="expression" priority="5" aboveAverage="0" equalAverage="0" bottom="0" percent="0" rank="0" text="" dxfId="227">
      <formula>B$7="日"</formula>
    </cfRule>
    <cfRule type="expression" priority="6" aboveAverage="0" equalAverage="0" bottom="0" percent="0" rank="0" text="" dxfId="228">
      <formula>B$7="土"</formula>
    </cfRule>
  </conditionalFormatting>
  <conditionalFormatting sqref="B10:AE10">
    <cfRule type="expression" priority="7" aboveAverage="0" equalAverage="0" bottom="0" percent="0" rank="0" text="" dxfId="229">
      <formula>LEN(TRIM(B10))=0</formula>
    </cfRule>
  </conditionalFormatting>
  <conditionalFormatting sqref="B24:AE24">
    <cfRule type="expression" priority="8" aboveAverage="0" equalAverage="0" bottom="0" percent="0" rank="0" text="" dxfId="230">
      <formula>LEN(TRIM(B24))=0</formula>
    </cfRule>
  </conditionalFormatting>
  <conditionalFormatting sqref="B45:AE45">
    <cfRule type="expression" priority="9" aboveAverage="0" equalAverage="0" bottom="0" percent="0" rank="0" text="" dxfId="231">
      <formula>LEN(TRIM(B45))=0</formula>
    </cfRule>
  </conditionalFormatting>
  <conditionalFormatting sqref="B59:AE59">
    <cfRule type="expression" priority="10" aboveAverage="0" equalAverage="0" bottom="0" percent="0" rank="0" text="" dxfId="232">
      <formula>LEN(TRIM(B59))=0</formula>
    </cfRule>
  </conditionalFormatting>
  <conditionalFormatting sqref="B13:AF17">
    <cfRule type="expression" priority="11" aboveAverage="0" equalAverage="0" bottom="0" percent="0" rank="0" text="" dxfId="233">
      <formula>B$16="×"</formula>
    </cfRule>
    <cfRule type="expression" priority="12" aboveAverage="0" equalAverage="0" bottom="0" percent="0" rank="0" text="" dxfId="234">
      <formula>B$15="祝日"</formula>
    </cfRule>
    <cfRule type="expression" priority="13" aboveAverage="0" equalAverage="0" bottom="0" percent="0" rank="0" text="" dxfId="235">
      <formula>B$14="日"</formula>
    </cfRule>
    <cfRule type="expression" priority="14" aboveAverage="0" equalAverage="0" bottom="0" percent="0" rank="0" text="" dxfId="236">
      <formula>B$14="土"</formula>
    </cfRule>
  </conditionalFormatting>
  <conditionalFormatting sqref="B17:AF17">
    <cfRule type="expression" priority="15" aboveAverage="0" equalAverage="0" bottom="0" percent="0" rank="0" text="" dxfId="237">
      <formula>LEN(TRIM(B17))=0</formula>
    </cfRule>
  </conditionalFormatting>
  <conditionalFormatting sqref="B20:AF24">
    <cfRule type="expression" priority="16" aboveAverage="0" equalAverage="0" bottom="0" percent="0" rank="0" text="" dxfId="238">
      <formula>B$23="×"</formula>
    </cfRule>
    <cfRule type="expression" priority="17" aboveAverage="0" equalAverage="0" bottom="0" percent="0" rank="0" text="" dxfId="239">
      <formula>B$22="祝日"</formula>
    </cfRule>
    <cfRule type="expression" priority="18" aboveAverage="0" equalAverage="0" bottom="0" percent="0" rank="0" text="" dxfId="240">
      <formula>B$21="日"</formula>
    </cfRule>
    <cfRule type="expression" priority="19" aboveAverage="0" equalAverage="0" bottom="0" percent="0" rank="0" text="" dxfId="241">
      <formula>B$21="土"</formula>
    </cfRule>
  </conditionalFormatting>
  <conditionalFormatting sqref="B27:AF31">
    <cfRule type="expression" priority="20" aboveAverage="0" equalAverage="0" bottom="0" percent="0" rank="0" text="" dxfId="242">
      <formula>B$30="×"</formula>
    </cfRule>
    <cfRule type="expression" priority="21" aboveAverage="0" equalAverage="0" bottom="0" percent="0" rank="0" text="" dxfId="243">
      <formula>B$29="祝日"</formula>
    </cfRule>
    <cfRule type="expression" priority="22" aboveAverage="0" equalAverage="0" bottom="0" percent="0" rank="0" text="" dxfId="244">
      <formula>B$28="日"</formula>
    </cfRule>
    <cfRule type="expression" priority="23" aboveAverage="0" equalAverage="0" bottom="0" percent="0" rank="0" text="" dxfId="245">
      <formula>B$28="土"</formula>
    </cfRule>
  </conditionalFormatting>
  <conditionalFormatting sqref="B31:AF31">
    <cfRule type="expression" priority="24" aboveAverage="0" equalAverage="0" bottom="0" percent="0" rank="0" text="" dxfId="246">
      <formula>LEN(TRIM(B31))=0</formula>
    </cfRule>
  </conditionalFormatting>
  <conditionalFormatting sqref="B34:AF38">
    <cfRule type="expression" priority="25" aboveAverage="0" equalAverage="0" bottom="0" percent="0" rank="0" text="" dxfId="247">
      <formula>B$37="×"</formula>
    </cfRule>
    <cfRule type="expression" priority="26" aboveAverage="0" equalAverage="0" bottom="0" percent="0" rank="0" text="" dxfId="248">
      <formula>B$36="休"</formula>
    </cfRule>
    <cfRule type="expression" priority="27" aboveAverage="0" equalAverage="0" bottom="0" percent="0" rank="0" text="" dxfId="249">
      <formula>B$36="祝日"</formula>
    </cfRule>
    <cfRule type="expression" priority="28" aboveAverage="0" equalAverage="0" bottom="0" percent="0" rank="0" text="" dxfId="250">
      <formula>B$35="日"</formula>
    </cfRule>
    <cfRule type="expression" priority="29" aboveAverage="0" equalAverage="0" bottom="0" percent="0" rank="0" text="" dxfId="251">
      <formula>B$35="土"</formula>
    </cfRule>
  </conditionalFormatting>
  <conditionalFormatting sqref="B38:AF38">
    <cfRule type="expression" priority="30" aboveAverage="0" equalAverage="0" bottom="0" percent="0" rank="0" text="" dxfId="252">
      <formula>LEN(TRIM(B38))=0</formula>
    </cfRule>
  </conditionalFormatting>
  <conditionalFormatting sqref="B41:AF45">
    <cfRule type="expression" priority="31" aboveAverage="0" equalAverage="0" bottom="0" percent="0" rank="0" text="" dxfId="253">
      <formula>B$44="×"</formula>
    </cfRule>
    <cfRule type="expression" priority="32" aboveAverage="0" equalAverage="0" bottom="0" percent="0" rank="0" text="" dxfId="254">
      <formula>B$43="祝日"</formula>
    </cfRule>
    <cfRule type="expression" priority="33" aboveAverage="0" equalAverage="0" bottom="0" percent="0" rank="0" text="" dxfId="255">
      <formula>B$42="日"</formula>
    </cfRule>
    <cfRule type="expression" priority="34" aboveAverage="0" equalAverage="0" bottom="0" percent="0" rank="0" text="" dxfId="256">
      <formula>B$42="土"</formula>
    </cfRule>
  </conditionalFormatting>
  <conditionalFormatting sqref="B48:AF52">
    <cfRule type="expression" priority="35" aboveAverage="0" equalAverage="0" bottom="0" percent="0" rank="0" text="" dxfId="257">
      <formula>B$51="×"</formula>
    </cfRule>
    <cfRule type="expression" priority="36" aboveAverage="0" equalAverage="0" bottom="0" percent="0" rank="0" text="" dxfId="258">
      <formula>B$50="祝日"</formula>
    </cfRule>
    <cfRule type="expression" priority="37" aboveAverage="0" equalAverage="0" bottom="0" percent="0" rank="0" text="" dxfId="259">
      <formula>B$49="日"</formula>
    </cfRule>
    <cfRule type="expression" priority="38" aboveAverage="0" equalAverage="0" bottom="0" percent="0" rank="0" text="" dxfId="260">
      <formula>B$49="土"</formula>
    </cfRule>
  </conditionalFormatting>
  <conditionalFormatting sqref="B52:AF52">
    <cfRule type="expression" priority="39" aboveAverage="0" equalAverage="0" bottom="0" percent="0" rank="0" text="" dxfId="261">
      <formula>LEN(TRIM(B52))=0</formula>
    </cfRule>
  </conditionalFormatting>
  <conditionalFormatting sqref="B55:AF59">
    <cfRule type="expression" priority="40" aboveAverage="0" equalAverage="0" bottom="0" percent="0" rank="0" text="" dxfId="262">
      <formula>B$58="×"</formula>
    </cfRule>
    <cfRule type="expression" priority="41" aboveAverage="0" equalAverage="0" bottom="0" percent="0" rank="0" text="" dxfId="263">
      <formula>B$57="祝日"</formula>
    </cfRule>
    <cfRule type="expression" priority="42" aboveAverage="0" equalAverage="0" bottom="0" percent="0" rank="0" text="" dxfId="264">
      <formula>B$56="日"</formula>
    </cfRule>
    <cfRule type="expression" priority="43" aboveAverage="0" equalAverage="0" bottom="0" percent="0" rank="0" text="" dxfId="265">
      <formula>B$56="土"</formula>
    </cfRule>
  </conditionalFormatting>
  <conditionalFormatting sqref="B62:AF66">
    <cfRule type="expression" priority="44" aboveAverage="0" equalAverage="0" bottom="0" percent="0" rank="0" text="" dxfId="266">
      <formula>B$65="×"</formula>
    </cfRule>
    <cfRule type="expression" priority="45" aboveAverage="0" equalAverage="0" bottom="0" percent="0" rank="0" text="" dxfId="267">
      <formula>B$64="休"</formula>
    </cfRule>
    <cfRule type="expression" priority="46" aboveAverage="0" equalAverage="0" bottom="0" percent="0" rank="0" text="" dxfId="268">
      <formula>B$64="祝日"</formula>
    </cfRule>
    <cfRule type="expression" priority="47" aboveAverage="0" equalAverage="0" bottom="0" percent="0" rank="0" text="" dxfId="269">
      <formula>B$63="日"</formula>
    </cfRule>
    <cfRule type="expression" priority="48" aboveAverage="0" equalAverage="0" bottom="0" percent="0" rank="0" text="" dxfId="270">
      <formula>B$63="土"</formula>
    </cfRule>
  </conditionalFormatting>
  <conditionalFormatting sqref="B66:AF66">
    <cfRule type="expression" priority="49" aboveAverage="0" equalAverage="0" bottom="0" percent="0" rank="0" text="" dxfId="271">
      <formula>LEN(TRIM(B66))=0</formula>
    </cfRule>
  </conditionalFormatting>
  <conditionalFormatting sqref="B69:AF73">
    <cfRule type="expression" priority="50" aboveAverage="0" equalAverage="0" bottom="0" percent="0" rank="0" text="" dxfId="272">
      <formula>B$72="×"</formula>
    </cfRule>
    <cfRule type="expression" priority="51" aboveAverage="0" equalAverage="0" bottom="0" percent="0" rank="0" text="" dxfId="273">
      <formula>B$71="休"</formula>
    </cfRule>
    <cfRule type="expression" priority="52" aboveAverage="0" equalAverage="0" bottom="0" percent="0" rank="0" text="" dxfId="274">
      <formula>B$71="祝日"</formula>
    </cfRule>
    <cfRule type="expression" priority="53" aboveAverage="0" equalAverage="0" bottom="0" percent="0" rank="0" text="" dxfId="275">
      <formula>B$70="日"</formula>
    </cfRule>
    <cfRule type="expression" priority="54" aboveAverage="0" equalAverage="0" bottom="0" percent="0" rank="0" text="" dxfId="276">
      <formula>B$70="土"</formula>
    </cfRule>
  </conditionalFormatting>
  <conditionalFormatting sqref="B73:AF73">
    <cfRule type="expression" priority="55" aboveAverage="0" equalAverage="0" bottom="0" percent="0" rank="0" text="" dxfId="277">
      <formula>LEN(TRIM(B73))=0</formula>
    </cfRule>
  </conditionalFormatting>
  <conditionalFormatting sqref="B76:AF80">
    <cfRule type="expression" priority="56" aboveAverage="0" equalAverage="0" bottom="0" percent="0" rank="0" text="" dxfId="278">
      <formula>B$79="×"</formula>
    </cfRule>
    <cfRule type="expression" priority="57" aboveAverage="0" equalAverage="0" bottom="0" percent="0" rank="0" text="" dxfId="279">
      <formula>B$78="祝日"</formula>
    </cfRule>
    <cfRule type="expression" priority="58" aboveAverage="0" equalAverage="0" bottom="0" percent="0" rank="0" text="" dxfId="280">
      <formula>B$77="日"</formula>
    </cfRule>
    <cfRule type="expression" priority="59" aboveAverage="0" equalAverage="0" bottom="0" percent="0" rank="0" text="" dxfId="281">
      <formula>B$77="土"</formula>
    </cfRule>
  </conditionalFormatting>
  <conditionalFormatting sqref="B83:AF87">
    <cfRule type="expression" priority="60" aboveAverage="0" equalAverage="0" bottom="0" percent="0" rank="0" text="" dxfId="282">
      <formula>B$86="×"</formula>
    </cfRule>
    <cfRule type="expression" priority="61" aboveAverage="0" equalAverage="0" bottom="0" percent="0" rank="0" text="" dxfId="283">
      <formula>B$85="祝日"</formula>
    </cfRule>
    <cfRule type="expression" priority="62" aboveAverage="0" equalAverage="0" bottom="0" percent="0" rank="0" text="" dxfId="284">
      <formula>B$84="日"</formula>
    </cfRule>
    <cfRule type="expression" priority="63" aboveAverage="0" equalAverage="0" bottom="0" percent="0" rank="0" text="" dxfId="285">
      <formula>B$84="土"</formula>
    </cfRule>
  </conditionalFormatting>
  <conditionalFormatting sqref="B87:AF87">
    <cfRule type="expression" priority="64" aboveAverage="0" equalAverage="0" bottom="0" percent="0" rank="0" text="" dxfId="286">
      <formula>LEN(TRIM(B87))=0</formula>
    </cfRule>
  </conditionalFormatting>
  <dataValidations count="2">
    <dataValidation allowBlank="true" errorStyle="stop" operator="between" showDropDown="false" showErrorMessage="true" showInputMessage="true" sqref="B10:AF10 B17:AF17 B24:AF24 B31:AF31 B38:AF38 B45:AF45 B52:AF52 B59:AF59 B66:AF66 B73:AF73 B80:AF80 B87:AF87" type="list">
      <formula1>"○,休,-"</formula1>
      <formula2>0</formula2>
    </dataValidation>
    <dataValidation allowBlank="true" errorStyle="stop" operator="between" showDropDown="false" showErrorMessage="true" showInputMessage="true" sqref="B9:AF9 B16:AF16 B23:AF23 B30:AF30 B37:AF37 B44:AF44 B51:AF51 B58:AF58 B65:AF65 B72:AF72 B79:AF79 B86:AF86" type="list">
      <formula1>"○,×,休"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6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B77" activeCellId="0" sqref="B77"/>
    </sheetView>
  </sheetViews>
  <sheetFormatPr defaultColWidth="9.00390625" defaultRowHeight="13.5" zeroHeight="false" outlineLevelRow="0" outlineLevelCol="0"/>
  <cols>
    <col collapsed="false" customWidth="true" hidden="false" outlineLevel="0" max="1" min="1" style="75" width="22.76"/>
    <col collapsed="false" customWidth="true" hidden="false" outlineLevel="0" max="2" min="2" style="76" width="27.25"/>
    <col collapsed="false" customWidth="false" hidden="false" outlineLevel="0" max="16384" min="3" style="76" width="9"/>
  </cols>
  <sheetData>
    <row r="1" customFormat="false" ht="13.5" hidden="false" customHeight="false" outlineLevel="0" collapsed="false">
      <c r="A1" s="75" t="s">
        <v>25</v>
      </c>
      <c r="B1" s="76" t="s">
        <v>26</v>
      </c>
    </row>
    <row r="2" s="78" customFormat="true" ht="18.75" hidden="false" customHeight="false" outlineLevel="0" collapsed="false">
      <c r="A2" s="77" t="n">
        <v>45411</v>
      </c>
      <c r="B2" s="78" t="s">
        <v>27</v>
      </c>
    </row>
    <row r="3" s="78" customFormat="true" ht="18.75" hidden="false" customHeight="false" outlineLevel="0" collapsed="false">
      <c r="A3" s="77" t="n">
        <v>45415</v>
      </c>
      <c r="B3" s="78" t="s">
        <v>28</v>
      </c>
    </row>
    <row r="4" s="78" customFormat="true" ht="18.75" hidden="false" customHeight="false" outlineLevel="0" collapsed="false">
      <c r="A4" s="77" t="n">
        <v>45416</v>
      </c>
      <c r="B4" s="78" t="s">
        <v>29</v>
      </c>
    </row>
    <row r="5" s="78" customFormat="true" ht="18.75" hidden="false" customHeight="false" outlineLevel="0" collapsed="false">
      <c r="A5" s="77" t="n">
        <v>45417</v>
      </c>
      <c r="B5" s="78" t="s">
        <v>30</v>
      </c>
    </row>
    <row r="6" s="78" customFormat="true" ht="18.75" hidden="false" customHeight="false" outlineLevel="0" collapsed="false">
      <c r="A6" s="77" t="n">
        <v>45418</v>
      </c>
      <c r="B6" s="78" t="s">
        <v>31</v>
      </c>
    </row>
    <row r="7" s="78" customFormat="true" ht="18.75" hidden="false" customHeight="false" outlineLevel="0" collapsed="false">
      <c r="A7" s="77" t="n">
        <v>45488</v>
      </c>
      <c r="B7" s="78" t="s">
        <v>32</v>
      </c>
    </row>
    <row r="8" s="78" customFormat="true" ht="18.75" hidden="false" customHeight="false" outlineLevel="0" collapsed="false">
      <c r="A8" s="77" t="n">
        <v>45515</v>
      </c>
      <c r="B8" s="78" t="s">
        <v>33</v>
      </c>
    </row>
    <row r="9" s="78" customFormat="true" ht="18.75" hidden="false" customHeight="false" outlineLevel="0" collapsed="false">
      <c r="A9" s="77" t="n">
        <v>45516</v>
      </c>
      <c r="B9" s="78" t="s">
        <v>31</v>
      </c>
    </row>
    <row r="10" s="78" customFormat="true" ht="18.75" hidden="false" customHeight="false" outlineLevel="0" collapsed="false">
      <c r="A10" s="77" t="n">
        <v>45551</v>
      </c>
      <c r="B10" s="78" t="s">
        <v>34</v>
      </c>
    </row>
    <row r="11" s="78" customFormat="true" ht="18.75" hidden="false" customHeight="false" outlineLevel="0" collapsed="false">
      <c r="A11" s="77" t="n">
        <v>45557</v>
      </c>
      <c r="B11" s="78" t="s">
        <v>35</v>
      </c>
    </row>
    <row r="12" s="78" customFormat="true" ht="18.75" hidden="false" customHeight="false" outlineLevel="0" collapsed="false">
      <c r="A12" s="77" t="n">
        <v>45558</v>
      </c>
      <c r="B12" s="78" t="s">
        <v>31</v>
      </c>
    </row>
    <row r="13" s="78" customFormat="true" ht="18.75" hidden="false" customHeight="false" outlineLevel="0" collapsed="false">
      <c r="A13" s="77" t="n">
        <v>45579</v>
      </c>
      <c r="B13" s="78" t="s">
        <v>36</v>
      </c>
    </row>
    <row r="14" s="78" customFormat="true" ht="18.75" hidden="false" customHeight="false" outlineLevel="0" collapsed="false">
      <c r="A14" s="77" t="n">
        <v>45599</v>
      </c>
      <c r="B14" s="78" t="s">
        <v>37</v>
      </c>
    </row>
    <row r="15" s="78" customFormat="true" ht="18.75" hidden="false" customHeight="false" outlineLevel="0" collapsed="false">
      <c r="A15" s="77" t="n">
        <v>45600</v>
      </c>
      <c r="B15" s="78" t="s">
        <v>31</v>
      </c>
    </row>
    <row r="16" s="78" customFormat="true" ht="18.75" hidden="false" customHeight="false" outlineLevel="0" collapsed="false">
      <c r="A16" s="77" t="n">
        <v>45619</v>
      </c>
      <c r="B16" s="78" t="s">
        <v>38</v>
      </c>
    </row>
    <row r="17" s="78" customFormat="true" ht="18.75" hidden="false" customHeight="false" outlineLevel="0" collapsed="false">
      <c r="A17" s="77" t="n">
        <v>45658</v>
      </c>
      <c r="B17" s="78" t="s">
        <v>39</v>
      </c>
    </row>
    <row r="18" s="78" customFormat="true" ht="18.75" hidden="false" customHeight="false" outlineLevel="0" collapsed="false">
      <c r="A18" s="77" t="n">
        <v>45670</v>
      </c>
      <c r="B18" s="78" t="s">
        <v>40</v>
      </c>
    </row>
    <row r="19" s="78" customFormat="true" ht="18.75" hidden="false" customHeight="false" outlineLevel="0" collapsed="false">
      <c r="A19" s="77" t="n">
        <v>45699</v>
      </c>
      <c r="B19" s="78" t="s">
        <v>41</v>
      </c>
    </row>
    <row r="20" s="78" customFormat="true" ht="18.75" hidden="false" customHeight="false" outlineLevel="0" collapsed="false">
      <c r="A20" s="77" t="n">
        <v>45711</v>
      </c>
      <c r="B20" s="78" t="s">
        <v>42</v>
      </c>
    </row>
    <row r="21" s="78" customFormat="true" ht="18.75" hidden="false" customHeight="false" outlineLevel="0" collapsed="false">
      <c r="A21" s="77" t="n">
        <v>45712</v>
      </c>
      <c r="B21" s="78" t="s">
        <v>31</v>
      </c>
    </row>
    <row r="22" s="78" customFormat="true" ht="18.75" hidden="false" customHeight="false" outlineLevel="0" collapsed="false">
      <c r="A22" s="77" t="n">
        <v>45736</v>
      </c>
      <c r="B22" s="78" t="s">
        <v>43</v>
      </c>
    </row>
    <row r="23" customFormat="false" ht="13.5" hidden="false" customHeight="false" outlineLevel="0" collapsed="false">
      <c r="A23" s="75" t="n">
        <v>45776</v>
      </c>
      <c r="B23" s="76" t="s">
        <v>27</v>
      </c>
    </row>
    <row r="24" customFormat="false" ht="13.5" hidden="false" customHeight="false" outlineLevel="0" collapsed="false">
      <c r="A24" s="75" t="n">
        <v>45780</v>
      </c>
      <c r="B24" s="76" t="s">
        <v>28</v>
      </c>
    </row>
    <row r="25" customFormat="false" ht="13.5" hidden="false" customHeight="false" outlineLevel="0" collapsed="false">
      <c r="A25" s="75" t="n">
        <v>45781</v>
      </c>
      <c r="B25" s="76" t="s">
        <v>29</v>
      </c>
    </row>
    <row r="26" customFormat="false" ht="13.5" hidden="false" customHeight="false" outlineLevel="0" collapsed="false">
      <c r="A26" s="75" t="n">
        <v>45782</v>
      </c>
      <c r="B26" s="76" t="s">
        <v>30</v>
      </c>
    </row>
    <row r="27" customFormat="false" ht="13.5" hidden="false" customHeight="false" outlineLevel="0" collapsed="false">
      <c r="A27" s="75" t="n">
        <v>45783</v>
      </c>
      <c r="B27" s="76" t="s">
        <v>31</v>
      </c>
    </row>
    <row r="28" customFormat="false" ht="13.5" hidden="false" customHeight="false" outlineLevel="0" collapsed="false">
      <c r="A28" s="75" t="n">
        <v>45859</v>
      </c>
      <c r="B28" s="76" t="s">
        <v>32</v>
      </c>
    </row>
    <row r="29" customFormat="false" ht="13.5" hidden="false" customHeight="false" outlineLevel="0" collapsed="false">
      <c r="A29" s="75" t="n">
        <v>45880</v>
      </c>
      <c r="B29" s="76" t="s">
        <v>33</v>
      </c>
    </row>
    <row r="30" customFormat="false" ht="13.5" hidden="false" customHeight="false" outlineLevel="0" collapsed="false">
      <c r="A30" s="75" t="n">
        <v>45915</v>
      </c>
      <c r="B30" s="76" t="s">
        <v>34</v>
      </c>
    </row>
    <row r="31" customFormat="false" ht="13.5" hidden="false" customHeight="false" outlineLevel="0" collapsed="false">
      <c r="A31" s="75" t="n">
        <v>45923</v>
      </c>
      <c r="B31" s="76" t="s">
        <v>35</v>
      </c>
    </row>
    <row r="32" customFormat="false" ht="13.5" hidden="false" customHeight="false" outlineLevel="0" collapsed="false">
      <c r="A32" s="75" t="n">
        <v>45943</v>
      </c>
      <c r="B32" s="76" t="s">
        <v>36</v>
      </c>
    </row>
    <row r="33" customFormat="false" ht="13.5" hidden="false" customHeight="false" outlineLevel="0" collapsed="false">
      <c r="A33" s="75" t="n">
        <v>45964</v>
      </c>
      <c r="B33" s="76" t="s">
        <v>37</v>
      </c>
    </row>
    <row r="34" customFormat="false" ht="13.5" hidden="false" customHeight="false" outlineLevel="0" collapsed="false">
      <c r="A34" s="75" t="n">
        <v>45984</v>
      </c>
      <c r="B34" s="76" t="s">
        <v>38</v>
      </c>
    </row>
    <row r="35" customFormat="false" ht="13.5" hidden="false" customHeight="false" outlineLevel="0" collapsed="false">
      <c r="A35" s="75" t="n">
        <v>45985</v>
      </c>
      <c r="B35" s="76" t="s">
        <v>31</v>
      </c>
    </row>
    <row r="36" customFormat="false" ht="13.5" hidden="false" customHeight="false" outlineLevel="0" collapsed="false">
      <c r="A36" s="75" t="n">
        <v>46023</v>
      </c>
      <c r="B36" s="76" t="s">
        <v>39</v>
      </c>
    </row>
    <row r="37" customFormat="false" ht="13.5" hidden="false" customHeight="false" outlineLevel="0" collapsed="false">
      <c r="A37" s="75" t="n">
        <v>46034</v>
      </c>
      <c r="B37" s="76" t="s">
        <v>40</v>
      </c>
    </row>
    <row r="38" customFormat="false" ht="13.5" hidden="false" customHeight="false" outlineLevel="0" collapsed="false">
      <c r="A38" s="75" t="n">
        <v>46064</v>
      </c>
      <c r="B38" s="76" t="s">
        <v>41</v>
      </c>
    </row>
    <row r="39" customFormat="false" ht="13.5" hidden="false" customHeight="false" outlineLevel="0" collapsed="false">
      <c r="A39" s="75" t="n">
        <v>46076</v>
      </c>
      <c r="B39" s="76" t="s">
        <v>42</v>
      </c>
    </row>
    <row r="40" customFormat="false" ht="13.5" hidden="false" customHeight="false" outlineLevel="0" collapsed="false">
      <c r="A40" s="75" t="n">
        <v>46101</v>
      </c>
      <c r="B40" s="76" t="s">
        <v>43</v>
      </c>
    </row>
    <row r="41" customFormat="false" ht="13.5" hidden="false" customHeight="false" outlineLevel="0" collapsed="false">
      <c r="A41" s="75" t="n">
        <v>46141</v>
      </c>
      <c r="B41" s="76" t="s">
        <v>27</v>
      </c>
    </row>
    <row r="42" customFormat="false" ht="13.5" hidden="false" customHeight="false" outlineLevel="0" collapsed="false">
      <c r="A42" s="75" t="n">
        <v>46145</v>
      </c>
      <c r="B42" s="76" t="s">
        <v>28</v>
      </c>
    </row>
    <row r="43" customFormat="false" ht="13.5" hidden="false" customHeight="false" outlineLevel="0" collapsed="false">
      <c r="A43" s="75" t="n">
        <v>46146</v>
      </c>
      <c r="B43" s="76" t="s">
        <v>29</v>
      </c>
    </row>
    <row r="44" customFormat="false" ht="13.5" hidden="false" customHeight="false" outlineLevel="0" collapsed="false">
      <c r="A44" s="75" t="n">
        <v>46147</v>
      </c>
      <c r="B44" s="76" t="s">
        <v>30</v>
      </c>
    </row>
    <row r="45" customFormat="false" ht="13.5" hidden="false" customHeight="false" outlineLevel="0" collapsed="false">
      <c r="A45" s="75" t="n">
        <v>46148</v>
      </c>
      <c r="B45" s="76" t="s">
        <v>31</v>
      </c>
    </row>
    <row r="46" customFormat="false" ht="13.5" hidden="false" customHeight="false" outlineLevel="0" collapsed="false">
      <c r="A46" s="75" t="n">
        <v>46223</v>
      </c>
      <c r="B46" s="76" t="s">
        <v>32</v>
      </c>
    </row>
    <row r="47" customFormat="false" ht="13.5" hidden="false" customHeight="false" outlineLevel="0" collapsed="false">
      <c r="A47" s="75" t="n">
        <v>46245</v>
      </c>
      <c r="B47" s="76" t="s">
        <v>33</v>
      </c>
    </row>
    <row r="48" customFormat="false" ht="13.5" hidden="false" customHeight="false" outlineLevel="0" collapsed="false">
      <c r="A48" s="75" t="n">
        <v>46286</v>
      </c>
      <c r="B48" s="76" t="s">
        <v>34</v>
      </c>
    </row>
    <row r="49" customFormat="false" ht="13.5" hidden="false" customHeight="false" outlineLevel="0" collapsed="false">
      <c r="A49" s="75" t="n">
        <v>46287</v>
      </c>
      <c r="B49" s="76" t="s">
        <v>31</v>
      </c>
    </row>
    <row r="50" customFormat="false" ht="13.5" hidden="false" customHeight="false" outlineLevel="0" collapsed="false">
      <c r="A50" s="75" t="n">
        <v>46288</v>
      </c>
      <c r="B50" s="76" t="s">
        <v>35</v>
      </c>
    </row>
    <row r="51" customFormat="false" ht="13.5" hidden="false" customHeight="false" outlineLevel="0" collapsed="false">
      <c r="A51" s="75" t="n">
        <v>46307</v>
      </c>
      <c r="B51" s="76" t="s">
        <v>36</v>
      </c>
    </row>
    <row r="52" customFormat="false" ht="13.5" hidden="false" customHeight="false" outlineLevel="0" collapsed="false">
      <c r="A52" s="75" t="n">
        <v>46329</v>
      </c>
      <c r="B52" s="76" t="s">
        <v>37</v>
      </c>
    </row>
    <row r="53" customFormat="false" ht="13.5" hidden="false" customHeight="false" outlineLevel="0" collapsed="false">
      <c r="A53" s="75" t="n">
        <v>46349</v>
      </c>
      <c r="B53" s="76" t="s">
        <v>38</v>
      </c>
    </row>
    <row r="54" customFormat="false" ht="13.5" hidden="false" customHeight="false" outlineLevel="0" collapsed="false">
      <c r="A54" s="75" t="n">
        <v>46349</v>
      </c>
      <c r="B54" s="76" t="s">
        <v>38</v>
      </c>
    </row>
    <row r="55" customFormat="false" ht="13.5" hidden="false" customHeight="false" outlineLevel="0" collapsed="false">
      <c r="A55" s="75" t="n">
        <v>46388</v>
      </c>
      <c r="B55" s="76" t="s">
        <v>39</v>
      </c>
    </row>
    <row r="56" customFormat="false" ht="13.5" hidden="false" customHeight="false" outlineLevel="0" collapsed="false">
      <c r="A56" s="75" t="n">
        <v>46398</v>
      </c>
      <c r="B56" s="76" t="s">
        <v>40</v>
      </c>
    </row>
    <row r="57" customFormat="false" ht="13.5" hidden="false" customHeight="false" outlineLevel="0" collapsed="false">
      <c r="A57" s="75" t="n">
        <v>46429</v>
      </c>
      <c r="B57" s="76" t="s">
        <v>41</v>
      </c>
    </row>
    <row r="58" customFormat="false" ht="13.5" hidden="false" customHeight="false" outlineLevel="0" collapsed="false">
      <c r="A58" s="75" t="n">
        <v>46441</v>
      </c>
      <c r="B58" s="76" t="s">
        <v>42</v>
      </c>
    </row>
    <row r="59" customFormat="false" ht="13.5" hidden="false" customHeight="false" outlineLevel="0" collapsed="false">
      <c r="A59" s="75" t="n">
        <v>46467</v>
      </c>
      <c r="B59" s="76" t="s">
        <v>43</v>
      </c>
    </row>
    <row r="60" customFormat="false" ht="13.5" hidden="false" customHeight="false" outlineLevel="0" collapsed="false">
      <c r="A60" s="75" t="n">
        <v>46468</v>
      </c>
      <c r="B60" s="76" t="s">
        <v>31</v>
      </c>
    </row>
    <row r="61" customFormat="false" ht="13.5" hidden="false" customHeight="false" outlineLevel="0" collapsed="false">
      <c r="A61" s="75" t="n">
        <v>46506</v>
      </c>
      <c r="B61" s="76" t="s">
        <v>27</v>
      </c>
    </row>
    <row r="62" customFormat="false" ht="13.5" hidden="false" customHeight="false" outlineLevel="0" collapsed="false">
      <c r="A62" s="75" t="n">
        <v>46510</v>
      </c>
      <c r="B62" s="76" t="s">
        <v>28</v>
      </c>
    </row>
    <row r="63" customFormat="false" ht="13.5" hidden="false" customHeight="false" outlineLevel="0" collapsed="false">
      <c r="A63" s="75" t="n">
        <v>46511</v>
      </c>
      <c r="B63" s="76" t="s">
        <v>29</v>
      </c>
    </row>
    <row r="64" customFormat="false" ht="13.5" hidden="false" customHeight="false" outlineLevel="0" collapsed="false">
      <c r="A64" s="75" t="n">
        <v>46512</v>
      </c>
      <c r="B64" s="76" t="s">
        <v>30</v>
      </c>
    </row>
    <row r="65" customFormat="false" ht="13.5" hidden="false" customHeight="false" outlineLevel="0" collapsed="false">
      <c r="A65" s="75" t="n">
        <v>46587</v>
      </c>
      <c r="B65" s="76" t="s">
        <v>32</v>
      </c>
    </row>
    <row r="66" customFormat="false" ht="13.5" hidden="false" customHeight="false" outlineLevel="0" collapsed="false">
      <c r="A66" s="75" t="n">
        <v>46610</v>
      </c>
      <c r="B66" s="76" t="s">
        <v>33</v>
      </c>
    </row>
    <row r="67" customFormat="false" ht="13.5" hidden="false" customHeight="false" outlineLevel="0" collapsed="false">
      <c r="A67" s="75" t="n">
        <v>46650</v>
      </c>
      <c r="B67" s="76" t="s">
        <v>34</v>
      </c>
    </row>
    <row r="68" customFormat="false" ht="13.5" hidden="false" customHeight="false" outlineLevel="0" collapsed="false">
      <c r="A68" s="75" t="n">
        <v>46653</v>
      </c>
      <c r="B68" s="76" t="s">
        <v>35</v>
      </c>
    </row>
    <row r="69" customFormat="false" ht="13.5" hidden="false" customHeight="false" outlineLevel="0" collapsed="false">
      <c r="A69" s="75" t="n">
        <v>46671</v>
      </c>
      <c r="B69" s="76" t="s">
        <v>36</v>
      </c>
    </row>
    <row r="70" customFormat="false" ht="13.5" hidden="false" customHeight="false" outlineLevel="0" collapsed="false">
      <c r="A70" s="75" t="n">
        <v>46694</v>
      </c>
      <c r="B70" s="76" t="s">
        <v>37</v>
      </c>
    </row>
    <row r="71" customFormat="false" ht="13.5" hidden="false" customHeight="false" outlineLevel="0" collapsed="false">
      <c r="A71" s="75" t="n">
        <v>46714</v>
      </c>
      <c r="B71" s="76" t="s">
        <v>38</v>
      </c>
    </row>
    <row r="72" customFormat="false" ht="13.5" hidden="false" customHeight="false" outlineLevel="0" collapsed="false">
      <c r="A72" s="75" t="n">
        <v>46753</v>
      </c>
      <c r="B72" s="76" t="s">
        <v>39</v>
      </c>
    </row>
    <row r="73" customFormat="false" ht="13.5" hidden="false" customHeight="false" outlineLevel="0" collapsed="false">
      <c r="A73" s="75" t="n">
        <v>46764</v>
      </c>
      <c r="B73" s="76" t="s">
        <v>40</v>
      </c>
    </row>
    <row r="74" customFormat="false" ht="13.5" hidden="false" customHeight="false" outlineLevel="0" collapsed="false">
      <c r="A74" s="75" t="n">
        <v>46794</v>
      </c>
      <c r="B74" s="76" t="s">
        <v>41</v>
      </c>
    </row>
    <row r="75" customFormat="false" ht="13.5" hidden="false" customHeight="false" outlineLevel="0" collapsed="false">
      <c r="A75" s="75" t="n">
        <v>46806</v>
      </c>
      <c r="B75" s="76" t="s">
        <v>42</v>
      </c>
    </row>
    <row r="76" customFormat="false" ht="13.5" hidden="false" customHeight="false" outlineLevel="0" collapsed="false">
      <c r="A76" s="75" t="n">
        <v>46832</v>
      </c>
      <c r="B76" s="76" t="s">
        <v>43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ja-JP</dc:language>
  <cp:lastModifiedBy/>
  <dcterms:modified xsi:type="dcterms:W3CDTF">2026-08-03T13:10:01Z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