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tabRatio="698" activeTab="0"/>
  </bookViews>
  <sheets>
    <sheet name="土地利用の状況" sheetId="1" r:id="rId1"/>
  </sheets>
  <definedNames>
    <definedName name="_xlnm.Print_Titles" localSheetId="0">'土地利用の状況'!$A:$E</definedName>
  </definedNames>
  <calcPr fullCalcOnLoad="1"/>
</workbook>
</file>

<file path=xl/sharedStrings.xml><?xml version="1.0" encoding="utf-8"?>
<sst xmlns="http://schemas.openxmlformats.org/spreadsheetml/2006/main" count="33" uniqueCount="33">
  <si>
    <t>名古屋市</t>
  </si>
  <si>
    <t>神戸市</t>
  </si>
  <si>
    <t>福岡市</t>
  </si>
  <si>
    <t>札幌市</t>
  </si>
  <si>
    <t>仙台市</t>
  </si>
  <si>
    <t>千葉市</t>
  </si>
  <si>
    <t>川崎市</t>
  </si>
  <si>
    <t>横浜市</t>
  </si>
  <si>
    <t>京都市</t>
  </si>
  <si>
    <t>大阪市</t>
  </si>
  <si>
    <t>広島市</t>
  </si>
  <si>
    <t>北九州市</t>
  </si>
  <si>
    <t>面積</t>
  </si>
  <si>
    <t>可住地面積</t>
  </si>
  <si>
    <t>総面積</t>
  </si>
  <si>
    <t>都市計画区域</t>
  </si>
  <si>
    <t>市街化区域</t>
  </si>
  <si>
    <t>市街化調整区域</t>
  </si>
  <si>
    <t>耕地面積</t>
  </si>
  <si>
    <t>田</t>
  </si>
  <si>
    <t>畑</t>
  </si>
  <si>
    <t>林野面積</t>
  </si>
  <si>
    <t>国有林</t>
  </si>
  <si>
    <t>民有林</t>
  </si>
  <si>
    <t>政令指定都市の土地利用等</t>
  </si>
  <si>
    <t>さいたま市</t>
  </si>
  <si>
    <t>注1　市街化調整区域面積は、都市計画区域面積から市街化区域面積を減じて算出。</t>
  </si>
  <si>
    <t>13市町村</t>
  </si>
  <si>
    <t>注3 13市町村計は、新潟市、新津市、白根市、豊栄市、小須戸町、横越町、亀田町、西川町、味方村、潟東村、月潟村、中之口村、岩室村の合計。</t>
  </si>
  <si>
    <t>注2　可住地面積は、面積－（林野面積＋湖沼面積）である（農林水産部統計情報部ホームページより）。</t>
  </si>
  <si>
    <t>資料　面積は、大都市比較統計年表／平成14年。さいたま市の面積のみ平成15年度全国市町村要覧。</t>
  </si>
  <si>
    <t>（単位：k㎡、％）</t>
  </si>
  <si>
    <t>　　　　可住地面積、都市計画区域面積、市街化調整区域面積、耕地面積、林野面積は、農林水産省統計情報部ホームページ（平成16年8月現在）。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</si>
</sst>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万&quot;&quot;人&quot;"/>
    <numFmt numFmtId="177" formatCode="#,##0.0"/>
    <numFmt numFmtId="178" formatCode="#,##0.000"/>
    <numFmt numFmtId="179" formatCode="#,##0.0_ "/>
    <numFmt numFmtId="180" formatCode="#,##0.00_ "/>
    <numFmt numFmtId="181" formatCode="0.0_);[Red]\(0.0\)"/>
    <numFmt numFmtId="182" formatCode="\(General\)"/>
    <numFmt numFmtId="183" formatCode="0.0%"/>
    <numFmt numFmtId="184" formatCode="\(#,##0\)"/>
    <numFmt numFmtId="185" formatCode="0.0_ "/>
    <numFmt numFmtId="186" formatCode="#,##0.00_);[Red]\(#,##0.00\)"/>
    <numFmt numFmtId="187" formatCode="0.00_);[Red]\(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0" fillId="0" borderId="0" xfId="0" applyBorder="1" applyAlignment="1">
      <alignment/>
    </xf>
    <xf numFmtId="181" fontId="0" fillId="0" borderId="2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81" fontId="0" fillId="0" borderId="4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/>
    </xf>
    <xf numFmtId="180" fontId="0" fillId="2" borderId="4" xfId="0" applyNumberFormat="1" applyFill="1" applyBorder="1" applyAlignment="1">
      <alignment vertical="center"/>
    </xf>
    <xf numFmtId="180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7" fontId="0" fillId="2" borderId="2" xfId="0" applyNumberFormat="1" applyFill="1" applyBorder="1" applyAlignment="1">
      <alignment vertical="center"/>
    </xf>
    <xf numFmtId="180" fontId="0" fillId="2" borderId="5" xfId="0" applyNumberFormat="1" applyFill="1" applyBorder="1" applyAlignment="1">
      <alignment vertical="center"/>
    </xf>
    <xf numFmtId="0" fontId="4" fillId="0" borderId="0" xfId="0" applyFont="1" applyAlignment="1">
      <alignment/>
    </xf>
    <xf numFmtId="181" fontId="0" fillId="0" borderId="3" xfId="0" applyNumberFormat="1" applyBorder="1" applyAlignment="1">
      <alignment vertical="center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0" fillId="2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0" fontId="0" fillId="2" borderId="2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"/>
  <sheetViews>
    <sheetView tabSelected="1" zoomScale="75" zoomScaleNormal="75" workbookViewId="0" topLeftCell="A1">
      <pane xSplit="5" ySplit="3" topLeftCell="Y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F19" sqref="AF19"/>
    </sheetView>
  </sheetViews>
  <sheetFormatPr defaultColWidth="9.00390625" defaultRowHeight="13.5"/>
  <cols>
    <col min="1" max="1" width="2.75390625" style="0" customWidth="1"/>
    <col min="2" max="3" width="2.00390625" style="0" customWidth="1"/>
    <col min="4" max="4" width="2.125" style="0" customWidth="1"/>
    <col min="5" max="5" width="8.875" style="0" customWidth="1"/>
    <col min="6" max="6" width="7.125" style="0" customWidth="1"/>
    <col min="7" max="7" width="6.25390625" style="0" customWidth="1"/>
    <col min="8" max="8" width="7.125" style="0" customWidth="1"/>
    <col min="9" max="9" width="6.125" style="0" customWidth="1"/>
    <col min="10" max="10" width="7.125" style="0" customWidth="1"/>
    <col min="11" max="11" width="6.125" style="0" customWidth="1"/>
    <col min="12" max="12" width="7.125" style="0" customWidth="1"/>
    <col min="13" max="13" width="6.125" style="0" customWidth="1"/>
    <col min="14" max="14" width="7.125" style="0" customWidth="1"/>
    <col min="15" max="15" width="6.125" style="0" customWidth="1"/>
    <col min="16" max="16" width="7.125" style="0" customWidth="1"/>
    <col min="17" max="17" width="6.125" style="0" customWidth="1"/>
    <col min="18" max="18" width="7.125" style="0" customWidth="1"/>
    <col min="19" max="19" width="6.125" style="0" customWidth="1"/>
    <col min="20" max="20" width="7.125" style="0" customWidth="1"/>
    <col min="21" max="21" width="6.125" style="0" customWidth="1"/>
    <col min="22" max="22" width="7.125" style="0" customWidth="1"/>
    <col min="23" max="23" width="6.125" style="0" customWidth="1"/>
    <col min="24" max="24" width="7.125" style="0" customWidth="1"/>
    <col min="25" max="25" width="6.125" style="0" customWidth="1"/>
    <col min="26" max="26" width="7.125" style="0" customWidth="1"/>
    <col min="27" max="27" width="6.125" style="0" customWidth="1"/>
    <col min="28" max="28" width="7.125" style="0" customWidth="1"/>
    <col min="29" max="29" width="6.125" style="0" customWidth="1"/>
    <col min="30" max="30" width="7.125" style="0" customWidth="1"/>
    <col min="31" max="31" width="6.125" style="0" customWidth="1"/>
    <col min="32" max="32" width="7.125" style="0" customWidth="1"/>
    <col min="33" max="33" width="6.125" style="0" customWidth="1"/>
    <col min="34" max="34" width="7.125" style="0" customWidth="1"/>
    <col min="35" max="35" width="6.125" style="0" customWidth="1"/>
    <col min="36" max="36" width="7.125" style="0" customWidth="1"/>
    <col min="37" max="37" width="6.125" style="0" customWidth="1"/>
    <col min="38" max="38" width="7.125" style="0" customWidth="1"/>
    <col min="39" max="39" width="6.125" style="0" customWidth="1"/>
    <col min="40" max="40" width="7.125" style="0" customWidth="1"/>
    <col min="41" max="41" width="6.125" style="0" customWidth="1"/>
    <col min="42" max="42" width="7.125" style="0" customWidth="1"/>
    <col min="43" max="43" width="6.125" style="0" customWidth="1"/>
    <col min="44" max="44" width="7.125" style="0" customWidth="1"/>
    <col min="45" max="45" width="6.125" style="0" customWidth="1"/>
    <col min="46" max="46" width="7.125" style="0" customWidth="1"/>
    <col min="47" max="47" width="6.125" style="0" customWidth="1"/>
    <col min="48" max="48" width="7.125" style="0" customWidth="1"/>
    <col min="49" max="49" width="6.125" style="0" customWidth="1"/>
    <col min="50" max="50" width="7.125" style="0" customWidth="1"/>
    <col min="51" max="51" width="6.125" style="0" customWidth="1"/>
    <col min="52" max="52" width="7.125" style="0" customWidth="1"/>
    <col min="53" max="53" width="6.125" style="0" customWidth="1"/>
    <col min="54" max="54" width="7.125" style="0" customWidth="1"/>
    <col min="55" max="55" width="6.125" style="0" customWidth="1"/>
    <col min="56" max="56" width="7.125" style="0" customWidth="1"/>
    <col min="57" max="57" width="6.125" style="0" customWidth="1"/>
    <col min="58" max="58" width="7.125" style="0" customWidth="1"/>
    <col min="59" max="59" width="6.125" style="0" customWidth="1"/>
  </cols>
  <sheetData>
    <row r="1" spans="14:59" ht="21">
      <c r="N1" s="2" t="s">
        <v>24</v>
      </c>
      <c r="V1" s="22"/>
      <c r="Z1" s="22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25:59" ht="17.25">
      <c r="Y2" s="22"/>
      <c r="AE2" s="22" t="s">
        <v>31</v>
      </c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59" ht="30" customHeight="1">
      <c r="A3" s="32"/>
      <c r="B3" s="32"/>
      <c r="C3" s="32"/>
      <c r="D3" s="32"/>
      <c r="E3" s="32"/>
      <c r="F3" s="28" t="s">
        <v>3</v>
      </c>
      <c r="G3" s="29"/>
      <c r="H3" s="28" t="s">
        <v>4</v>
      </c>
      <c r="I3" s="29"/>
      <c r="J3" s="28" t="s">
        <v>5</v>
      </c>
      <c r="K3" s="29"/>
      <c r="L3" s="28" t="s">
        <v>6</v>
      </c>
      <c r="M3" s="29"/>
      <c r="N3" s="28" t="s">
        <v>7</v>
      </c>
      <c r="O3" s="29"/>
      <c r="P3" s="28" t="s">
        <v>0</v>
      </c>
      <c r="Q3" s="29"/>
      <c r="R3" s="28" t="s">
        <v>8</v>
      </c>
      <c r="S3" s="29"/>
      <c r="T3" s="28" t="s">
        <v>9</v>
      </c>
      <c r="U3" s="29"/>
      <c r="V3" s="28" t="s">
        <v>1</v>
      </c>
      <c r="W3" s="29"/>
      <c r="X3" s="28" t="s">
        <v>10</v>
      </c>
      <c r="Y3" s="29"/>
      <c r="Z3" s="28" t="s">
        <v>11</v>
      </c>
      <c r="AA3" s="29"/>
      <c r="AB3" s="28" t="s">
        <v>2</v>
      </c>
      <c r="AC3" s="35"/>
      <c r="AD3" s="28" t="s">
        <v>25</v>
      </c>
      <c r="AE3" s="29"/>
      <c r="AF3" s="29" t="s">
        <v>27</v>
      </c>
      <c r="AG3" s="28"/>
      <c r="AH3" s="39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</row>
    <row r="4" spans="1:59" ht="30" customHeight="1">
      <c r="A4" s="34" t="s">
        <v>12</v>
      </c>
      <c r="B4" s="34"/>
      <c r="C4" s="34"/>
      <c r="D4" s="34"/>
      <c r="E4" s="34"/>
      <c r="F4" s="33">
        <v>1121.12</v>
      </c>
      <c r="G4" s="31"/>
      <c r="H4" s="33">
        <v>788.09</v>
      </c>
      <c r="I4" s="31"/>
      <c r="J4" s="33">
        <v>272.08</v>
      </c>
      <c r="K4" s="31"/>
      <c r="L4" s="33">
        <v>144.35</v>
      </c>
      <c r="M4" s="31"/>
      <c r="N4" s="33">
        <v>437.12</v>
      </c>
      <c r="O4" s="31"/>
      <c r="P4" s="33">
        <v>326.45</v>
      </c>
      <c r="Q4" s="31"/>
      <c r="R4" s="33">
        <v>610.22</v>
      </c>
      <c r="S4" s="31"/>
      <c r="T4" s="33">
        <v>221.82</v>
      </c>
      <c r="U4" s="31"/>
      <c r="V4" s="33">
        <v>550.28</v>
      </c>
      <c r="W4" s="31"/>
      <c r="X4" s="33">
        <v>742.02</v>
      </c>
      <c r="Y4" s="31"/>
      <c r="Z4" s="33">
        <v>485.25</v>
      </c>
      <c r="AA4" s="31"/>
      <c r="AB4" s="33">
        <v>340.03</v>
      </c>
      <c r="AC4" s="31"/>
      <c r="AD4" s="30">
        <v>168.33</v>
      </c>
      <c r="AE4" s="31"/>
      <c r="AF4" s="42">
        <v>649.95</v>
      </c>
      <c r="AG4" s="30"/>
      <c r="AH4" s="43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</row>
    <row r="5" spans="1:59" s="6" customFormat="1" ht="9.75" customHeight="1">
      <c r="A5" s="11"/>
      <c r="B5" s="3"/>
      <c r="C5" s="3"/>
      <c r="D5" s="3"/>
      <c r="E5" s="3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  <c r="Y5" s="5"/>
      <c r="Z5" s="4"/>
      <c r="AA5" s="5"/>
      <c r="AB5" s="4"/>
      <c r="AC5" s="13"/>
      <c r="AD5" s="5"/>
      <c r="AE5" s="5"/>
      <c r="AF5" s="14"/>
      <c r="AG5" s="5"/>
      <c r="AH5" s="25"/>
      <c r="AI5" s="26"/>
      <c r="AJ5" s="25"/>
      <c r="AK5" s="26"/>
      <c r="AL5" s="25"/>
      <c r="AM5" s="26"/>
      <c r="AN5" s="25"/>
      <c r="AO5" s="26"/>
      <c r="AP5" s="25"/>
      <c r="AQ5" s="26"/>
      <c r="AR5" s="25"/>
      <c r="AS5" s="26"/>
      <c r="AT5" s="25"/>
      <c r="AU5" s="26"/>
      <c r="AV5" s="25"/>
      <c r="AW5" s="26"/>
      <c r="AX5" s="25"/>
      <c r="AY5" s="26"/>
      <c r="AZ5" s="25"/>
      <c r="BA5" s="26"/>
      <c r="BB5" s="25"/>
      <c r="BC5" s="26"/>
      <c r="BD5" s="25"/>
      <c r="BE5" s="26"/>
      <c r="BF5" s="25"/>
      <c r="BG5" s="26"/>
    </row>
    <row r="6" spans="1:59" ht="30" customHeight="1">
      <c r="A6" s="34" t="s">
        <v>13</v>
      </c>
      <c r="B6" s="34"/>
      <c r="C6" s="34"/>
      <c r="D6" s="34" t="s">
        <v>14</v>
      </c>
      <c r="E6" s="34"/>
      <c r="F6" s="17">
        <v>440.58</v>
      </c>
      <c r="G6" s="7">
        <f>+F6/F4*100</f>
        <v>39.298201798201795</v>
      </c>
      <c r="H6" s="18">
        <v>338.67</v>
      </c>
      <c r="I6" s="7">
        <f>+H6/H4*100</f>
        <v>42.97351825299141</v>
      </c>
      <c r="J6" s="18">
        <v>219.36</v>
      </c>
      <c r="K6" s="7">
        <f>+J6/J4*100</f>
        <v>80.62334607468392</v>
      </c>
      <c r="L6" s="18">
        <v>134.78</v>
      </c>
      <c r="M6" s="7">
        <f>+L6/L4*100</f>
        <v>93.37028056806373</v>
      </c>
      <c r="N6" s="18">
        <v>397.49</v>
      </c>
      <c r="O6" s="7">
        <f>+N6/N4*100</f>
        <v>90.93383967789165</v>
      </c>
      <c r="P6" s="18">
        <v>314.33</v>
      </c>
      <c r="Q6" s="7">
        <f>+P6/P4*100</f>
        <v>96.28733343544187</v>
      </c>
      <c r="R6" s="18">
        <v>201.35</v>
      </c>
      <c r="S6" s="7">
        <f>+R6/R4*100</f>
        <v>32.99629641768542</v>
      </c>
      <c r="T6" s="18">
        <v>221.27</v>
      </c>
      <c r="U6" s="7">
        <f>+T6/T4*100</f>
        <v>99.75205121269498</v>
      </c>
      <c r="V6" s="18">
        <v>316.65</v>
      </c>
      <c r="W6" s="7">
        <f>+V6/V4*100</f>
        <v>57.54343243439703</v>
      </c>
      <c r="X6" s="18">
        <v>265.03</v>
      </c>
      <c r="Y6" s="7">
        <f>+X6/X4*100</f>
        <v>35.71736610873022</v>
      </c>
      <c r="Z6" s="18">
        <v>288.58</v>
      </c>
      <c r="AA6" s="7">
        <f>+Z6/Z4*100</f>
        <v>59.47037609479649</v>
      </c>
      <c r="AB6" s="18">
        <v>224.87</v>
      </c>
      <c r="AC6" s="7">
        <f>+AB6/AB4*100</f>
        <v>66.13240008234568</v>
      </c>
      <c r="AD6" s="19">
        <v>164.36</v>
      </c>
      <c r="AE6" s="7">
        <f>+AD6/AD4*100</f>
        <v>97.64153745618725</v>
      </c>
      <c r="AF6" s="18">
        <v>612.93</v>
      </c>
      <c r="AG6" s="23">
        <f>+AF6/AF4*100</f>
        <v>94.30417724440339</v>
      </c>
      <c r="AH6" s="27"/>
      <c r="AI6" s="26"/>
      <c r="AJ6" s="25"/>
      <c r="AK6" s="26"/>
      <c r="AL6" s="25"/>
      <c r="AM6" s="26"/>
      <c r="AN6" s="25"/>
      <c r="AO6" s="26"/>
      <c r="AP6" s="25"/>
      <c r="AQ6" s="26"/>
      <c r="AR6" s="25"/>
      <c r="AS6" s="26"/>
      <c r="AT6" s="25"/>
      <c r="AU6" s="26"/>
      <c r="AV6" s="25"/>
      <c r="AW6" s="26"/>
      <c r="AX6" s="25"/>
      <c r="AY6" s="26"/>
      <c r="AZ6" s="25"/>
      <c r="BA6" s="26"/>
      <c r="BB6" s="25"/>
      <c r="BC6" s="26"/>
      <c r="BD6" s="25"/>
      <c r="BE6" s="26"/>
      <c r="BF6" s="25"/>
      <c r="BG6" s="26"/>
    </row>
    <row r="7" spans="1:59" s="6" customFormat="1" ht="9.75" customHeight="1">
      <c r="A7" s="12"/>
      <c r="B7" s="8"/>
      <c r="C7" s="8"/>
      <c r="D7" s="8"/>
      <c r="E7" s="8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13"/>
      <c r="AD7" s="5"/>
      <c r="AE7" s="5"/>
      <c r="AF7" s="14"/>
      <c r="AG7" s="5"/>
      <c r="AH7" s="25"/>
      <c r="AI7" s="26"/>
      <c r="AJ7" s="25"/>
      <c r="AK7" s="26"/>
      <c r="AL7" s="25"/>
      <c r="AM7" s="26"/>
      <c r="AN7" s="25"/>
      <c r="AO7" s="26"/>
      <c r="AP7" s="25"/>
      <c r="AQ7" s="26"/>
      <c r="AR7" s="25"/>
      <c r="AS7" s="26"/>
      <c r="AT7" s="25"/>
      <c r="AU7" s="26"/>
      <c r="AV7" s="25"/>
      <c r="AW7" s="26"/>
      <c r="AX7" s="25"/>
      <c r="AY7" s="26"/>
      <c r="AZ7" s="25"/>
      <c r="BA7" s="26"/>
      <c r="BB7" s="25"/>
      <c r="BC7" s="26"/>
      <c r="BD7" s="25"/>
      <c r="BE7" s="26"/>
      <c r="BF7" s="25"/>
      <c r="BG7" s="26"/>
    </row>
    <row r="8" spans="1:59" ht="30" customHeight="1">
      <c r="A8" s="34" t="s">
        <v>15</v>
      </c>
      <c r="B8" s="34"/>
      <c r="C8" s="34"/>
      <c r="D8" s="34"/>
      <c r="E8" s="34"/>
      <c r="F8" s="17">
        <v>567.89</v>
      </c>
      <c r="G8" s="7">
        <f>+F8/F4*100</f>
        <v>50.65381047523905</v>
      </c>
      <c r="H8" s="17">
        <v>440.84</v>
      </c>
      <c r="I8" s="7">
        <f>+H8/H4*100</f>
        <v>55.93777360453755</v>
      </c>
      <c r="J8" s="17">
        <v>272.08</v>
      </c>
      <c r="K8" s="7">
        <f>+J8/J4*100</f>
        <v>100</v>
      </c>
      <c r="L8" s="17">
        <v>144.35</v>
      </c>
      <c r="M8" s="7">
        <f>+L8/L4*100</f>
        <v>100</v>
      </c>
      <c r="N8" s="17">
        <v>435.47</v>
      </c>
      <c r="O8" s="7">
        <f>+N8/N4*100</f>
        <v>99.62252928257688</v>
      </c>
      <c r="P8" s="17">
        <v>326.45</v>
      </c>
      <c r="Q8" s="7">
        <f>+P8/P4*100</f>
        <v>100</v>
      </c>
      <c r="R8" s="17">
        <v>480.51</v>
      </c>
      <c r="S8" s="7">
        <f>+R8/R4*100</f>
        <v>78.74373176887023</v>
      </c>
      <c r="T8" s="17">
        <v>224.96</v>
      </c>
      <c r="U8" s="7">
        <f>+T8/T4*100</f>
        <v>101.41556216752323</v>
      </c>
      <c r="V8" s="17">
        <v>550.61</v>
      </c>
      <c r="W8" s="7">
        <f>+V8/V4*100</f>
        <v>100.05996947008798</v>
      </c>
      <c r="X8" s="17">
        <v>364.45</v>
      </c>
      <c r="Y8" s="7">
        <f>+X8/X4*100</f>
        <v>49.115926794426024</v>
      </c>
      <c r="Z8" s="17">
        <v>488.65</v>
      </c>
      <c r="AA8" s="7">
        <f>+Z8/Z4*100</f>
        <v>100.70066975785676</v>
      </c>
      <c r="AB8" s="17">
        <v>338.35</v>
      </c>
      <c r="AC8" s="7">
        <f>+AB8/AB4*100</f>
        <v>99.50592594771052</v>
      </c>
      <c r="AD8" s="19">
        <v>168.33</v>
      </c>
      <c r="AE8" s="7">
        <f>+AD8/AD4*100</f>
        <v>100</v>
      </c>
      <c r="AF8" s="18">
        <v>557.86</v>
      </c>
      <c r="AG8" s="23">
        <f>+AF8/AF4*100</f>
        <v>85.83121778598354</v>
      </c>
      <c r="AH8" s="27"/>
      <c r="AI8" s="26"/>
      <c r="AJ8" s="25"/>
      <c r="AK8" s="26"/>
      <c r="AL8" s="25"/>
      <c r="AM8" s="26"/>
      <c r="AN8" s="25"/>
      <c r="AO8" s="26"/>
      <c r="AP8" s="25"/>
      <c r="AQ8" s="26"/>
      <c r="AR8" s="25"/>
      <c r="AS8" s="26"/>
      <c r="AT8" s="25"/>
      <c r="AU8" s="26"/>
      <c r="AV8" s="25"/>
      <c r="AW8" s="26"/>
      <c r="AX8" s="25"/>
      <c r="AY8" s="26"/>
      <c r="AZ8" s="25"/>
      <c r="BA8" s="26"/>
      <c r="BB8" s="25"/>
      <c r="BC8" s="26"/>
      <c r="BD8" s="25"/>
      <c r="BE8" s="26"/>
      <c r="BF8" s="25"/>
      <c r="BG8" s="26"/>
    </row>
    <row r="9" spans="1:59" ht="30" customHeight="1">
      <c r="A9" s="34"/>
      <c r="B9" s="34" t="s">
        <v>16</v>
      </c>
      <c r="C9" s="34"/>
      <c r="D9" s="34"/>
      <c r="E9" s="34"/>
      <c r="F9" s="17">
        <v>248.12</v>
      </c>
      <c r="G9" s="7">
        <f>+F9/F4*100</f>
        <v>22.131439988582848</v>
      </c>
      <c r="H9" s="17">
        <v>178.62</v>
      </c>
      <c r="I9" s="7">
        <f>+H9/H4*100</f>
        <v>22.664924056897053</v>
      </c>
      <c r="J9" s="17">
        <v>128.68</v>
      </c>
      <c r="K9" s="7">
        <f>+J9/J4*100</f>
        <v>47.29491326080565</v>
      </c>
      <c r="L9" s="17">
        <v>126.95</v>
      </c>
      <c r="M9" s="7">
        <f>+L9/L4*100</f>
        <v>87.9459646692068</v>
      </c>
      <c r="N9" s="17">
        <v>330.22</v>
      </c>
      <c r="O9" s="7">
        <f>+N9/N4*100</f>
        <v>75.5444729136164</v>
      </c>
      <c r="P9" s="17">
        <v>301.04</v>
      </c>
      <c r="Q9" s="7">
        <f>+P9/P4*100</f>
        <v>92.21626589064175</v>
      </c>
      <c r="R9" s="17">
        <v>150</v>
      </c>
      <c r="S9" s="7">
        <f>+R9/R4*100</f>
        <v>24.58129854806463</v>
      </c>
      <c r="T9" s="17">
        <v>211.45</v>
      </c>
      <c r="U9" s="7">
        <f>+T9/T4*100</f>
        <v>95.32503831935803</v>
      </c>
      <c r="V9" s="17">
        <v>199.11</v>
      </c>
      <c r="W9" s="7">
        <f>+V9/V4*100</f>
        <v>36.183397543068985</v>
      </c>
      <c r="X9" s="17">
        <v>152.98</v>
      </c>
      <c r="Y9" s="7">
        <f>+X9/X4*100</f>
        <v>20.616694967790625</v>
      </c>
      <c r="Z9" s="17">
        <v>204.35</v>
      </c>
      <c r="AA9" s="7">
        <f>+Z9/Z4*100</f>
        <v>42.11231324059763</v>
      </c>
      <c r="AB9" s="17">
        <v>156.51</v>
      </c>
      <c r="AC9" s="7">
        <f>+AB9/AB4*100</f>
        <v>46.02829162132753</v>
      </c>
      <c r="AD9" s="19">
        <v>104.63</v>
      </c>
      <c r="AE9" s="7">
        <f>+AD9/AD4*100</f>
        <v>62.15766648844531</v>
      </c>
      <c r="AF9" s="18">
        <v>114.23</v>
      </c>
      <c r="AG9" s="23">
        <f>+AF9/AF4*100</f>
        <v>17.575198092160935</v>
      </c>
      <c r="AH9" s="27"/>
      <c r="AI9" s="26"/>
      <c r="AJ9" s="25"/>
      <c r="AK9" s="26"/>
      <c r="AL9" s="25"/>
      <c r="AM9" s="26"/>
      <c r="AN9" s="25"/>
      <c r="AO9" s="26"/>
      <c r="AP9" s="25"/>
      <c r="AQ9" s="26"/>
      <c r="AR9" s="25"/>
      <c r="AS9" s="26"/>
      <c r="AT9" s="25"/>
      <c r="AU9" s="26"/>
      <c r="AV9" s="25"/>
      <c r="AW9" s="26"/>
      <c r="AX9" s="25"/>
      <c r="AY9" s="26"/>
      <c r="AZ9" s="25"/>
      <c r="BA9" s="26"/>
      <c r="BB9" s="25"/>
      <c r="BC9" s="26"/>
      <c r="BD9" s="25"/>
      <c r="BE9" s="26"/>
      <c r="BF9" s="25"/>
      <c r="BG9" s="26"/>
    </row>
    <row r="10" spans="1:59" ht="30" customHeight="1">
      <c r="A10" s="38"/>
      <c r="B10" s="34" t="s">
        <v>17</v>
      </c>
      <c r="C10" s="34"/>
      <c r="D10" s="34"/>
      <c r="E10" s="34"/>
      <c r="F10" s="17">
        <f>+F8-F9</f>
        <v>319.77</v>
      </c>
      <c r="G10" s="7">
        <f>+F10/F4*100</f>
        <v>28.5223704866562</v>
      </c>
      <c r="H10" s="17">
        <f>+H8-H9</f>
        <v>262.21999999999997</v>
      </c>
      <c r="I10" s="7">
        <f>+H10/H4*100</f>
        <v>33.27284954764049</v>
      </c>
      <c r="J10" s="17">
        <f>+J8-J9</f>
        <v>143.39999999999998</v>
      </c>
      <c r="K10" s="7">
        <f>+J10/J4*100</f>
        <v>52.70508673919435</v>
      </c>
      <c r="L10" s="17">
        <f>+L8-L9</f>
        <v>17.39999999999999</v>
      </c>
      <c r="M10" s="7">
        <f>+L10/L4*100</f>
        <v>12.054035330793205</v>
      </c>
      <c r="N10" s="17">
        <f>+N8-N9</f>
        <v>105.25</v>
      </c>
      <c r="O10" s="7">
        <f>+N10/N4*100</f>
        <v>24.078056368960468</v>
      </c>
      <c r="P10" s="17">
        <f>+P8-P9</f>
        <v>25.409999999999968</v>
      </c>
      <c r="Q10" s="7">
        <f>+P10/P4*100</f>
        <v>7.783734109358238</v>
      </c>
      <c r="R10" s="17">
        <f>+R8-R9</f>
        <v>330.51</v>
      </c>
      <c r="S10" s="7">
        <f>+R10/R4*100</f>
        <v>54.1624332208056</v>
      </c>
      <c r="T10" s="17">
        <f>+T8-T9</f>
        <v>13.51000000000002</v>
      </c>
      <c r="U10" s="7">
        <f>+T10/T4*100</f>
        <v>6.090523848165188</v>
      </c>
      <c r="V10" s="17">
        <f>+V8-V9</f>
        <v>351.5</v>
      </c>
      <c r="W10" s="7">
        <f>+V10/V4*100</f>
        <v>63.87657192701898</v>
      </c>
      <c r="X10" s="17">
        <f>+X8-X9</f>
        <v>211.47</v>
      </c>
      <c r="Y10" s="7">
        <f>+X10/X4*100</f>
        <v>28.499231826635402</v>
      </c>
      <c r="Z10" s="17">
        <f>+Z8-Z9</f>
        <v>284.29999999999995</v>
      </c>
      <c r="AA10" s="7">
        <f>+Z10/Z4*100</f>
        <v>58.58835651725913</v>
      </c>
      <c r="AB10" s="17">
        <f>+AB8-AB9</f>
        <v>181.84000000000003</v>
      </c>
      <c r="AC10" s="7">
        <f>+AB10/AB4*100</f>
        <v>53.47763432638298</v>
      </c>
      <c r="AD10" s="17">
        <f>+AD8-AD9</f>
        <v>63.70000000000002</v>
      </c>
      <c r="AE10" s="7">
        <f>+AD10/AD4*100</f>
        <v>37.84233351155469</v>
      </c>
      <c r="AF10" s="18">
        <v>319.82</v>
      </c>
      <c r="AG10" s="23">
        <f>+AF10/AF4*100</f>
        <v>49.20686206631279</v>
      </c>
      <c r="AH10" s="27"/>
      <c r="AI10" s="26"/>
      <c r="AJ10" s="25"/>
      <c r="AK10" s="26"/>
      <c r="AL10" s="25"/>
      <c r="AM10" s="26"/>
      <c r="AN10" s="25"/>
      <c r="AO10" s="26"/>
      <c r="AP10" s="25"/>
      <c r="AQ10" s="26"/>
      <c r="AR10" s="25"/>
      <c r="AS10" s="26"/>
      <c r="AT10" s="25"/>
      <c r="AU10" s="26"/>
      <c r="AV10" s="25"/>
      <c r="AW10" s="26"/>
      <c r="AX10" s="25"/>
      <c r="AY10" s="26"/>
      <c r="AZ10" s="25"/>
      <c r="BA10" s="26"/>
      <c r="BB10" s="25"/>
      <c r="BC10" s="26"/>
      <c r="BD10" s="25"/>
      <c r="BE10" s="26"/>
      <c r="BF10" s="25"/>
      <c r="BG10" s="26"/>
    </row>
    <row r="11" spans="1:59" s="6" customFormat="1" ht="9.75" customHeight="1">
      <c r="A11" s="11"/>
      <c r="B11" s="3"/>
      <c r="C11" s="3"/>
      <c r="D11" s="3"/>
      <c r="E11" s="3"/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13"/>
      <c r="AD11" s="5"/>
      <c r="AE11" s="5"/>
      <c r="AF11" s="14"/>
      <c r="AG11" s="5"/>
      <c r="AH11" s="25"/>
      <c r="AI11" s="26"/>
      <c r="AJ11" s="25"/>
      <c r="AK11" s="26"/>
      <c r="AL11" s="25"/>
      <c r="AM11" s="26"/>
      <c r="AN11" s="25"/>
      <c r="AO11" s="26"/>
      <c r="AP11" s="25"/>
      <c r="AQ11" s="26"/>
      <c r="AR11" s="25"/>
      <c r="AS11" s="26"/>
      <c r="AT11" s="25"/>
      <c r="AU11" s="26"/>
      <c r="AV11" s="25"/>
      <c r="AW11" s="26"/>
      <c r="AX11" s="25"/>
      <c r="AY11" s="26"/>
      <c r="AZ11" s="25"/>
      <c r="BA11" s="26"/>
      <c r="BB11" s="25"/>
      <c r="BC11" s="26"/>
      <c r="BD11" s="25"/>
      <c r="BE11" s="26"/>
      <c r="BF11" s="25"/>
      <c r="BG11" s="26"/>
    </row>
    <row r="12" spans="1:59" s="9" customFormat="1" ht="30" customHeight="1">
      <c r="A12" s="34" t="s">
        <v>18</v>
      </c>
      <c r="B12" s="34"/>
      <c r="C12" s="34"/>
      <c r="D12" s="34"/>
      <c r="E12" s="34"/>
      <c r="F12" s="17">
        <v>40.1</v>
      </c>
      <c r="G12" s="7">
        <f>+F12/F$4*100</f>
        <v>3.5767803624946484</v>
      </c>
      <c r="H12" s="18">
        <v>70.4</v>
      </c>
      <c r="I12" s="7">
        <f>+H12/H$4*100</f>
        <v>8.932989886941847</v>
      </c>
      <c r="J12" s="18">
        <v>43.2</v>
      </c>
      <c r="K12" s="7">
        <f>+J12/J$4*100</f>
        <v>15.877683034401649</v>
      </c>
      <c r="L12" s="18">
        <v>6.54</v>
      </c>
      <c r="M12" s="7">
        <f>+L12/L$4*100</f>
        <v>4.530654658815379</v>
      </c>
      <c r="N12" s="18">
        <v>31.4</v>
      </c>
      <c r="O12" s="7">
        <f>+N12/N$4*100</f>
        <v>7.183382137628111</v>
      </c>
      <c r="P12" s="18">
        <v>18.5</v>
      </c>
      <c r="Q12" s="7">
        <f>+P12/P$4*100</f>
        <v>5.667024046561496</v>
      </c>
      <c r="R12" s="18">
        <v>22.8</v>
      </c>
      <c r="S12" s="7">
        <f>+R12/R$4*100</f>
        <v>3.736357379305824</v>
      </c>
      <c r="T12" s="18">
        <v>1.35</v>
      </c>
      <c r="U12" s="7">
        <f>+T12/T$4*100</f>
        <v>0.6086015688395997</v>
      </c>
      <c r="V12" s="18">
        <v>46.2</v>
      </c>
      <c r="W12" s="7">
        <f>+V12/V$4*100</f>
        <v>8.395725812313733</v>
      </c>
      <c r="X12" s="18">
        <v>29</v>
      </c>
      <c r="Y12" s="7">
        <f>+X12/X$4*100</f>
        <v>3.908250451470311</v>
      </c>
      <c r="Z12" s="18">
        <v>27.4</v>
      </c>
      <c r="AA12" s="7">
        <f>+Z12/Z$4*100</f>
        <v>5.646573930963421</v>
      </c>
      <c r="AB12" s="18">
        <v>23.1</v>
      </c>
      <c r="AC12" s="7">
        <f>+AB12/AB$4*100</f>
        <v>6.7935182189806795</v>
      </c>
      <c r="AD12" s="20">
        <v>25.6</v>
      </c>
      <c r="AE12" s="7">
        <f>+AD12/AD$4*100</f>
        <v>15.20822194498901</v>
      </c>
      <c r="AF12" s="18">
        <v>310.71</v>
      </c>
      <c r="AG12" s="23">
        <f>+AF12/AF$4*100</f>
        <v>47.805215785829674</v>
      </c>
      <c r="AH12" s="27"/>
      <c r="AI12" s="26"/>
      <c r="AJ12" s="25"/>
      <c r="AK12" s="26"/>
      <c r="AL12" s="25"/>
      <c r="AM12" s="26"/>
      <c r="AN12" s="25"/>
      <c r="AO12" s="26"/>
      <c r="AP12" s="25"/>
      <c r="AQ12" s="26"/>
      <c r="AR12" s="25"/>
      <c r="AS12" s="26"/>
      <c r="AT12" s="25"/>
      <c r="AU12" s="26"/>
      <c r="AV12" s="25"/>
      <c r="AW12" s="26"/>
      <c r="AX12" s="25"/>
      <c r="AY12" s="26"/>
      <c r="AZ12" s="25"/>
      <c r="BA12" s="26"/>
      <c r="BB12" s="25"/>
      <c r="BC12" s="26"/>
      <c r="BD12" s="25"/>
      <c r="BE12" s="26"/>
      <c r="BF12" s="25"/>
      <c r="BG12" s="26"/>
    </row>
    <row r="13" spans="1:59" s="9" customFormat="1" ht="30" customHeight="1">
      <c r="A13" s="34"/>
      <c r="B13" s="34" t="s">
        <v>19</v>
      </c>
      <c r="C13" s="34"/>
      <c r="D13" s="34"/>
      <c r="E13" s="34"/>
      <c r="F13" s="17">
        <v>1.96</v>
      </c>
      <c r="G13" s="7">
        <f>+F13/F$4*100</f>
        <v>0.17482517482517484</v>
      </c>
      <c r="H13" s="18">
        <v>55.7</v>
      </c>
      <c r="I13" s="7">
        <f>+H13/H$4*100</f>
        <v>7.067720691799161</v>
      </c>
      <c r="J13" s="18">
        <v>10.7</v>
      </c>
      <c r="K13" s="7">
        <f>+J13/J$4*100</f>
        <v>3.9326668626874453</v>
      </c>
      <c r="L13" s="18">
        <v>0.37</v>
      </c>
      <c r="M13" s="7">
        <f>+L13/L$4*100</f>
        <v>0.25632144094215453</v>
      </c>
      <c r="N13" s="18">
        <v>2.29</v>
      </c>
      <c r="O13" s="7">
        <f>+N13/N$4*100</f>
        <v>0.5238836017569546</v>
      </c>
      <c r="P13" s="18">
        <v>8.94</v>
      </c>
      <c r="Q13" s="7">
        <f>+P13/P$4*100</f>
        <v>2.738551079797825</v>
      </c>
      <c r="R13" s="18">
        <v>16.6</v>
      </c>
      <c r="S13" s="7">
        <f>+R13/R$4*100</f>
        <v>2.7203303726524863</v>
      </c>
      <c r="T13" s="18">
        <v>0.71</v>
      </c>
      <c r="U13" s="7">
        <f>+T13/T$4*100</f>
        <v>0.3200793436119376</v>
      </c>
      <c r="V13" s="18">
        <v>42.9</v>
      </c>
      <c r="W13" s="7">
        <f>+V13/V$4*100</f>
        <v>7.796031111434179</v>
      </c>
      <c r="X13" s="18">
        <v>22.9</v>
      </c>
      <c r="Y13" s="7">
        <f>+X13/X$4*100</f>
        <v>3.0861701840920728</v>
      </c>
      <c r="Z13" s="18">
        <v>21.4</v>
      </c>
      <c r="AA13" s="7">
        <f>+Z13/Z$4*100</f>
        <v>4.410097887686759</v>
      </c>
      <c r="AB13" s="18">
        <v>18</v>
      </c>
      <c r="AC13" s="7">
        <f>+AB13/AB$4*100</f>
        <v>5.293650560244685</v>
      </c>
      <c r="AD13" s="20">
        <v>10.4</v>
      </c>
      <c r="AE13" s="7">
        <f>+AD13/AD$4*100</f>
        <v>6.178340165151785</v>
      </c>
      <c r="AF13" s="18">
        <v>273.3</v>
      </c>
      <c r="AG13" s="23">
        <f>+AF13/AF$4*100</f>
        <v>42.04938841449342</v>
      </c>
      <c r="AH13" s="27"/>
      <c r="AI13" s="26"/>
      <c r="AJ13" s="25"/>
      <c r="AK13" s="26"/>
      <c r="AL13" s="25"/>
      <c r="AM13" s="26"/>
      <c r="AN13" s="25"/>
      <c r="AO13" s="26"/>
      <c r="AP13" s="25"/>
      <c r="AQ13" s="26"/>
      <c r="AR13" s="25"/>
      <c r="AS13" s="26"/>
      <c r="AT13" s="25"/>
      <c r="AU13" s="26"/>
      <c r="AV13" s="25"/>
      <c r="AW13" s="26"/>
      <c r="AX13" s="25"/>
      <c r="AY13" s="26"/>
      <c r="AZ13" s="25"/>
      <c r="BA13" s="26"/>
      <c r="BB13" s="25"/>
      <c r="BC13" s="26"/>
      <c r="BD13" s="25"/>
      <c r="BE13" s="26"/>
      <c r="BF13" s="25"/>
      <c r="BG13" s="26"/>
    </row>
    <row r="14" spans="1:59" s="9" customFormat="1" ht="30" customHeight="1">
      <c r="A14" s="38"/>
      <c r="B14" s="34" t="s">
        <v>20</v>
      </c>
      <c r="C14" s="34"/>
      <c r="D14" s="34"/>
      <c r="E14" s="34"/>
      <c r="F14" s="17">
        <v>38.2</v>
      </c>
      <c r="G14" s="7">
        <f>+F14/F$4*100</f>
        <v>3.4073069787355506</v>
      </c>
      <c r="H14" s="18">
        <v>14.7</v>
      </c>
      <c r="I14" s="7">
        <f>+H14/H$4*100</f>
        <v>1.8652691951426867</v>
      </c>
      <c r="J14" s="18">
        <v>32.5</v>
      </c>
      <c r="K14" s="7">
        <f>+J14/J$4*100</f>
        <v>11.945016171714203</v>
      </c>
      <c r="L14" s="18">
        <v>6.17</v>
      </c>
      <c r="M14" s="7">
        <f>+L14/L$4*100</f>
        <v>4.274333217873225</v>
      </c>
      <c r="N14" s="18">
        <v>29.1</v>
      </c>
      <c r="O14" s="7">
        <f>+N14/N$4*100</f>
        <v>6.6572108345534415</v>
      </c>
      <c r="P14" s="18">
        <v>9.51</v>
      </c>
      <c r="Q14" s="7">
        <f>+P14/P$4*100</f>
        <v>2.913156685556747</v>
      </c>
      <c r="R14" s="18">
        <v>6.22</v>
      </c>
      <c r="S14" s="7">
        <f>+R14/R$4*100</f>
        <v>1.0193045131264133</v>
      </c>
      <c r="T14" s="18">
        <v>0.64</v>
      </c>
      <c r="U14" s="7">
        <f>+T14/T$4*100</f>
        <v>0.2885222252276621</v>
      </c>
      <c r="V14" s="18">
        <v>3.25</v>
      </c>
      <c r="W14" s="7">
        <f>+V14/V$4*100</f>
        <v>0.5906084175328924</v>
      </c>
      <c r="X14" s="18">
        <v>6.08</v>
      </c>
      <c r="Y14" s="7">
        <f>+X14/X$4*100</f>
        <v>0.8193849222392928</v>
      </c>
      <c r="Z14" s="18">
        <v>5.12</v>
      </c>
      <c r="AA14" s="7">
        <f>+Z14/Z$4*100</f>
        <v>1.0551262235960845</v>
      </c>
      <c r="AB14" s="18">
        <v>4.17</v>
      </c>
      <c r="AC14" s="7">
        <f>+AB14/AB$4*100</f>
        <v>1.2263623797900187</v>
      </c>
      <c r="AD14" s="20">
        <v>15.2</v>
      </c>
      <c r="AE14" s="7">
        <f>+AD14/AD$4*100</f>
        <v>9.029881779837224</v>
      </c>
      <c r="AF14" s="18">
        <v>37.41</v>
      </c>
      <c r="AG14" s="23">
        <f>+AF14/AF$4*100</f>
        <v>5.755827371336256</v>
      </c>
      <c r="AH14" s="27"/>
      <c r="AI14" s="26"/>
      <c r="AJ14" s="25"/>
      <c r="AK14" s="26"/>
      <c r="AL14" s="25"/>
      <c r="AM14" s="26"/>
      <c r="AN14" s="25"/>
      <c r="AO14" s="26"/>
      <c r="AP14" s="25"/>
      <c r="AQ14" s="26"/>
      <c r="AR14" s="25"/>
      <c r="AS14" s="26"/>
      <c r="AT14" s="25"/>
      <c r="AU14" s="26"/>
      <c r="AV14" s="25"/>
      <c r="AW14" s="26"/>
      <c r="AX14" s="25"/>
      <c r="AY14" s="26"/>
      <c r="AZ14" s="25"/>
      <c r="BA14" s="26"/>
      <c r="BB14" s="25"/>
      <c r="BC14" s="26"/>
      <c r="BD14" s="25"/>
      <c r="BE14" s="26"/>
      <c r="BF14" s="25"/>
      <c r="BG14" s="26"/>
    </row>
    <row r="15" spans="1:59" s="10" customFormat="1" ht="9.75" customHeight="1">
      <c r="A15" s="11"/>
      <c r="B15" s="3"/>
      <c r="C15" s="3"/>
      <c r="D15" s="3"/>
      <c r="E15" s="3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13"/>
      <c r="AD15" s="5"/>
      <c r="AE15" s="5"/>
      <c r="AF15" s="14"/>
      <c r="AG15" s="5"/>
      <c r="AH15" s="25"/>
      <c r="AI15" s="26"/>
      <c r="AJ15" s="25"/>
      <c r="AK15" s="26"/>
      <c r="AL15" s="25"/>
      <c r="AM15" s="26"/>
      <c r="AN15" s="25"/>
      <c r="AO15" s="26"/>
      <c r="AP15" s="25"/>
      <c r="AQ15" s="26"/>
      <c r="AR15" s="25"/>
      <c r="AS15" s="26"/>
      <c r="AT15" s="25"/>
      <c r="AU15" s="26"/>
      <c r="AV15" s="25"/>
      <c r="AW15" s="26"/>
      <c r="AX15" s="25"/>
      <c r="AY15" s="26"/>
      <c r="AZ15" s="25"/>
      <c r="BA15" s="26"/>
      <c r="BB15" s="25"/>
      <c r="BC15" s="26"/>
      <c r="BD15" s="25"/>
      <c r="BE15" s="26"/>
      <c r="BF15" s="25"/>
      <c r="BG15" s="26"/>
    </row>
    <row r="16" spans="1:59" s="9" customFormat="1" ht="30" customHeight="1">
      <c r="A16" s="34" t="s">
        <v>21</v>
      </c>
      <c r="B16" s="34"/>
      <c r="C16" s="34"/>
      <c r="D16" s="34"/>
      <c r="E16" s="34"/>
      <c r="F16" s="17">
        <v>680.54</v>
      </c>
      <c r="G16" s="7">
        <f>+F16/F$4*100</f>
        <v>60.701798201798205</v>
      </c>
      <c r="H16" s="18">
        <v>444.87</v>
      </c>
      <c r="I16" s="7">
        <f>+H16/H$4*100</f>
        <v>56.44913651994061</v>
      </c>
      <c r="J16" s="18">
        <v>52.72</v>
      </c>
      <c r="K16" s="7">
        <f>+J16/J$4*100</f>
        <v>19.376653925316084</v>
      </c>
      <c r="L16" s="18">
        <v>7.92</v>
      </c>
      <c r="M16" s="7">
        <f>+L16/L$4*100</f>
        <v>5.486664357464496</v>
      </c>
      <c r="N16" s="18">
        <v>39.38</v>
      </c>
      <c r="O16" s="7">
        <f>+N16/N$4*100</f>
        <v>9.008967789165446</v>
      </c>
      <c r="P16" s="18">
        <v>12.12</v>
      </c>
      <c r="Q16" s="7">
        <f>+P16/P$4*100</f>
        <v>3.712666564558125</v>
      </c>
      <c r="R16" s="18">
        <v>408.87</v>
      </c>
      <c r="S16" s="7">
        <f>+R16/R$4*100</f>
        <v>67.00370358231457</v>
      </c>
      <c r="T16" s="21"/>
      <c r="U16" s="7">
        <f>+T16/T$4*100</f>
        <v>0</v>
      </c>
      <c r="V16" s="18">
        <v>233.09</v>
      </c>
      <c r="W16" s="7">
        <f>+V16/V$4*100</f>
        <v>42.358435705459044</v>
      </c>
      <c r="X16" s="18">
        <v>476.6</v>
      </c>
      <c r="Y16" s="7">
        <f>+X16/X$4*100</f>
        <v>64.23007466106036</v>
      </c>
      <c r="Z16" s="18">
        <v>195.6</v>
      </c>
      <c r="AA16" s="7">
        <f>+Z16/Z$4*100</f>
        <v>40.30911901081917</v>
      </c>
      <c r="AB16" s="18">
        <v>113.42</v>
      </c>
      <c r="AC16" s="7">
        <f>+AB16/AB$4*100</f>
        <v>33.35588036349734</v>
      </c>
      <c r="AD16" s="20">
        <v>3.97</v>
      </c>
      <c r="AE16" s="7">
        <f>+AD16/AD$4*100</f>
        <v>2.358462543812749</v>
      </c>
      <c r="AF16" s="18">
        <v>35.62</v>
      </c>
      <c r="AG16" s="23">
        <f>+AF16/AF$4*100</f>
        <v>5.480421570890067</v>
      </c>
      <c r="AH16" s="27"/>
      <c r="AI16" s="26"/>
      <c r="AJ16" s="25"/>
      <c r="AK16" s="26"/>
      <c r="AL16" s="25"/>
      <c r="AM16" s="26"/>
      <c r="AN16" s="25"/>
      <c r="AO16" s="26"/>
      <c r="AP16" s="25"/>
      <c r="AQ16" s="26"/>
      <c r="AR16" s="25"/>
      <c r="AS16" s="26"/>
      <c r="AT16" s="25"/>
      <c r="AU16" s="26"/>
      <c r="AV16" s="25"/>
      <c r="AW16" s="26"/>
      <c r="AX16" s="25"/>
      <c r="AY16" s="26"/>
      <c r="AZ16" s="25"/>
      <c r="BA16" s="26"/>
      <c r="BB16" s="25"/>
      <c r="BC16" s="26"/>
      <c r="BD16" s="25"/>
      <c r="BE16" s="26"/>
      <c r="BF16" s="25"/>
      <c r="BG16" s="26"/>
    </row>
    <row r="17" spans="1:59" s="9" customFormat="1" ht="30" customHeight="1">
      <c r="A17" s="36"/>
      <c r="B17" s="34" t="s">
        <v>22</v>
      </c>
      <c r="C17" s="34"/>
      <c r="D17" s="34"/>
      <c r="E17" s="34"/>
      <c r="F17" s="17">
        <v>532.82</v>
      </c>
      <c r="G17" s="7">
        <f>+F17/F$4*100</f>
        <v>47.525688597117174</v>
      </c>
      <c r="H17" s="18">
        <v>188.62</v>
      </c>
      <c r="I17" s="7">
        <f>+H17/H$4*100</f>
        <v>23.93381466583766</v>
      </c>
      <c r="J17" s="18">
        <v>0.03</v>
      </c>
      <c r="K17" s="7">
        <f>+J17/J$4*100</f>
        <v>0.011026168773890033</v>
      </c>
      <c r="L17" s="21"/>
      <c r="M17" s="7">
        <f>+L17/L$4*100</f>
        <v>0</v>
      </c>
      <c r="N17" s="18">
        <v>0.87</v>
      </c>
      <c r="O17" s="7">
        <f>+N17/N$4*100</f>
        <v>0.19903001464128844</v>
      </c>
      <c r="P17" s="18">
        <v>0.07</v>
      </c>
      <c r="Q17" s="7">
        <f>+P17/P$4*100</f>
        <v>0.021442793689692145</v>
      </c>
      <c r="R17" s="18">
        <v>16.17</v>
      </c>
      <c r="S17" s="7">
        <f>+R17/R$4*100</f>
        <v>2.6498639834813673</v>
      </c>
      <c r="T17" s="21"/>
      <c r="U17" s="7">
        <f>+T17/T$4*100</f>
        <v>0</v>
      </c>
      <c r="V17" s="18">
        <v>8.05</v>
      </c>
      <c r="W17" s="7">
        <f>+V17/V$4*100</f>
        <v>1.4628916188122412</v>
      </c>
      <c r="X17" s="18">
        <v>38.18</v>
      </c>
      <c r="Y17" s="7">
        <f>+X17/X$4*100</f>
        <v>5.1454138702460845</v>
      </c>
      <c r="Z17" s="18">
        <v>33.92</v>
      </c>
      <c r="AA17" s="7">
        <f>+Z17/Z$4*100</f>
        <v>6.99021123132406</v>
      </c>
      <c r="AB17" s="18">
        <v>26.87</v>
      </c>
      <c r="AC17" s="7">
        <f>+AB17/AB$4*100</f>
        <v>7.902243919654149</v>
      </c>
      <c r="AD17" s="20">
        <v>0.06</v>
      </c>
      <c r="AE17" s="7">
        <f>+AD17/AD$4*100</f>
        <v>0.035644270183567986</v>
      </c>
      <c r="AF17" s="18">
        <f>+AH17+AJ17+AL17+AN17+AP17+AR17+AT17+AV17+AX17+AZ17+BB17+BD17+BF17</f>
        <v>0</v>
      </c>
      <c r="AG17" s="23">
        <f>+AF17/AF$4*100</f>
        <v>0</v>
      </c>
      <c r="AH17" s="27"/>
      <c r="AI17" s="26"/>
      <c r="AJ17" s="25"/>
      <c r="AK17" s="26"/>
      <c r="AL17" s="25"/>
      <c r="AM17" s="26"/>
      <c r="AN17" s="25"/>
      <c r="AO17" s="26"/>
      <c r="AP17" s="25"/>
      <c r="AQ17" s="26"/>
      <c r="AR17" s="25"/>
      <c r="AS17" s="26"/>
      <c r="AT17" s="25"/>
      <c r="AU17" s="26"/>
      <c r="AV17" s="25"/>
      <c r="AW17" s="26"/>
      <c r="AX17" s="25"/>
      <c r="AY17" s="26"/>
      <c r="AZ17" s="25"/>
      <c r="BA17" s="26"/>
      <c r="BB17" s="25"/>
      <c r="BC17" s="26"/>
      <c r="BD17" s="25"/>
      <c r="BE17" s="26"/>
      <c r="BF17" s="25"/>
      <c r="BG17" s="26"/>
    </row>
    <row r="18" spans="1:59" s="9" customFormat="1" ht="30" customHeight="1">
      <c r="A18" s="37"/>
      <c r="B18" s="34" t="s">
        <v>23</v>
      </c>
      <c r="C18" s="34"/>
      <c r="D18" s="34"/>
      <c r="E18" s="34"/>
      <c r="F18" s="17">
        <v>147.72</v>
      </c>
      <c r="G18" s="7">
        <f>+F18/F$4*100</f>
        <v>13.176109604681036</v>
      </c>
      <c r="H18" s="18">
        <v>256.25</v>
      </c>
      <c r="I18" s="7">
        <f>+H18/H$4*100</f>
        <v>32.51532185410296</v>
      </c>
      <c r="J18" s="18">
        <v>52.69</v>
      </c>
      <c r="K18" s="7">
        <f>+J18/J$4*100</f>
        <v>19.365627756542196</v>
      </c>
      <c r="L18" s="18">
        <v>7.92</v>
      </c>
      <c r="M18" s="7">
        <f>+L18/L$4*100</f>
        <v>5.486664357464496</v>
      </c>
      <c r="N18" s="18">
        <v>38.51</v>
      </c>
      <c r="O18" s="7">
        <f>+N18/N$4*100</f>
        <v>8.809937774524156</v>
      </c>
      <c r="P18" s="18">
        <v>12.05</v>
      </c>
      <c r="Q18" s="7">
        <f>+P18/P$4*100</f>
        <v>3.6912237708684335</v>
      </c>
      <c r="R18" s="18">
        <v>392.7</v>
      </c>
      <c r="S18" s="7">
        <f>+R18/R$4*100</f>
        <v>64.3538395988332</v>
      </c>
      <c r="T18" s="21"/>
      <c r="U18" s="7">
        <f>+T18/T$4*100</f>
        <v>0</v>
      </c>
      <c r="V18" s="18">
        <v>225.04</v>
      </c>
      <c r="W18" s="7">
        <f>+V18/V$4*100</f>
        <v>40.8955440866468</v>
      </c>
      <c r="X18" s="18">
        <v>438.42</v>
      </c>
      <c r="Y18" s="7">
        <f>+X18/X$4*100</f>
        <v>59.08466079081427</v>
      </c>
      <c r="Z18" s="18">
        <v>161.68</v>
      </c>
      <c r="AA18" s="7">
        <f>+Z18/Z$4*100</f>
        <v>33.318907779495106</v>
      </c>
      <c r="AB18" s="18">
        <v>86.55</v>
      </c>
      <c r="AC18" s="7">
        <f>+AB18/AB$4*100</f>
        <v>25.45363644384319</v>
      </c>
      <c r="AD18" s="20">
        <v>3.91</v>
      </c>
      <c r="AE18" s="7">
        <f>+AD18/AD$4*100</f>
        <v>2.3228182736291805</v>
      </c>
      <c r="AF18" s="18">
        <v>35.62</v>
      </c>
      <c r="AG18" s="23">
        <f>+AF18/AF$4*100</f>
        <v>5.480421570890067</v>
      </c>
      <c r="AH18" s="27"/>
      <c r="AI18" s="26"/>
      <c r="AJ18" s="25"/>
      <c r="AK18" s="26"/>
      <c r="AL18" s="25"/>
      <c r="AM18" s="26"/>
      <c r="AN18" s="25"/>
      <c r="AO18" s="26"/>
      <c r="AP18" s="25"/>
      <c r="AQ18" s="26"/>
      <c r="AR18" s="25"/>
      <c r="AS18" s="26"/>
      <c r="AT18" s="25"/>
      <c r="AU18" s="26"/>
      <c r="AV18" s="25"/>
      <c r="AW18" s="26"/>
      <c r="AX18" s="25"/>
      <c r="AY18" s="26"/>
      <c r="AZ18" s="25"/>
      <c r="BA18" s="26"/>
      <c r="BB18" s="25"/>
      <c r="BC18" s="26"/>
      <c r="BD18" s="25"/>
      <c r="BE18" s="26"/>
      <c r="BF18" s="25"/>
      <c r="BG18" s="26"/>
    </row>
    <row r="19" spans="6:32" ht="13.5">
      <c r="F19" s="15"/>
      <c r="H19" s="15"/>
      <c r="J19" s="15"/>
      <c r="L19" s="15"/>
      <c r="N19" s="15"/>
      <c r="P19" s="15"/>
      <c r="R19" s="15"/>
      <c r="T19" s="15"/>
      <c r="V19" s="15"/>
      <c r="X19" s="15"/>
      <c r="Z19" s="15"/>
      <c r="AB19" s="15"/>
      <c r="AF19" s="15"/>
    </row>
    <row r="20" spans="6:34" ht="13.5">
      <c r="F20" t="s">
        <v>30</v>
      </c>
      <c r="AH20" s="1"/>
    </row>
    <row r="21" ht="13.5">
      <c r="F21" t="s">
        <v>32</v>
      </c>
    </row>
    <row r="22" ht="13.5">
      <c r="F22" t="s">
        <v>26</v>
      </c>
    </row>
    <row r="23" ht="13.5">
      <c r="F23" s="16" t="s">
        <v>29</v>
      </c>
    </row>
    <row r="24" ht="13.5">
      <c r="F24" s="1" t="s">
        <v>28</v>
      </c>
    </row>
    <row r="26" ht="13.5" customHeight="1"/>
    <row r="27" ht="13.5" customHeight="1"/>
    <row r="28" s="6" customFormat="1" ht="13.5" customHeight="1"/>
    <row r="29" ht="13.5" customHeight="1"/>
    <row r="30" ht="13.5" customHeight="1"/>
    <row r="31" s="6" customFormat="1" ht="13.5" customHeight="1"/>
    <row r="32" ht="13.5" customHeight="1"/>
    <row r="33" ht="13.5" customHeight="1"/>
    <row r="34" ht="13.5" customHeight="1"/>
    <row r="35" ht="13.5" customHeight="1"/>
    <row r="36" s="6" customFormat="1" ht="13.5" customHeight="1"/>
    <row r="37" s="9" customFormat="1" ht="13.5" customHeight="1"/>
    <row r="38" s="9" customFormat="1" ht="13.5" customHeight="1"/>
    <row r="39" s="9" customFormat="1" ht="13.5" customHeight="1"/>
    <row r="40" ht="13.5" customHeight="1"/>
    <row r="41" s="10" customFormat="1" ht="13.5" customHeight="1"/>
    <row r="42" s="9" customFormat="1" ht="13.5" customHeight="1"/>
    <row r="43" s="9" customFormat="1" ht="13.5" customHeight="1"/>
    <row r="44" s="9" customFormat="1" ht="13.5" customHeight="1"/>
    <row r="45" s="9" customFormat="1" ht="13.5" customHeight="1"/>
    <row r="46" s="6" customFormat="1" ht="13.5" customHeight="1"/>
    <row r="47" ht="13.5" customHeight="1"/>
    <row r="48" ht="13.5" customHeight="1"/>
    <row r="49" s="6" customFormat="1" ht="13.5" customHeight="1"/>
    <row r="50" ht="13.5" customHeight="1"/>
    <row r="51" ht="13.5" customHeight="1"/>
    <row r="52" s="6" customFormat="1" ht="13.5" customHeight="1"/>
    <row r="53" ht="13.5" customHeight="1"/>
    <row r="54" ht="13.5" customHeight="1"/>
    <row r="55" ht="13.5" customHeight="1"/>
    <row r="56" ht="13.5" customHeight="1"/>
    <row r="57" s="6" customFormat="1" ht="13.5" customHeight="1"/>
    <row r="58" ht="13.5" customHeight="1"/>
    <row r="59" ht="13.5" customHeight="1"/>
    <row r="60" ht="13.5" customHeight="1"/>
    <row r="61" ht="13.5" customHeight="1"/>
    <row r="62" s="6" customFormat="1" ht="13.5" customHeight="1"/>
    <row r="63" ht="13.5" customHeight="1"/>
    <row r="64" ht="13.5" customHeight="1"/>
    <row r="65" ht="13.5" customHeight="1"/>
    <row r="66" s="9" customFormat="1" ht="13.5" customHeight="1"/>
  </sheetData>
  <mergeCells count="69">
    <mergeCell ref="AV4:AW4"/>
    <mergeCell ref="AX4:AY4"/>
    <mergeCell ref="AZ4:BA4"/>
    <mergeCell ref="BF3:BG3"/>
    <mergeCell ref="BF4:BG4"/>
    <mergeCell ref="BB4:BC4"/>
    <mergeCell ref="BD4:BE4"/>
    <mergeCell ref="BB3:BC3"/>
    <mergeCell ref="BD3:BE3"/>
    <mergeCell ref="AV3:AW3"/>
    <mergeCell ref="AF4:AG4"/>
    <mergeCell ref="AH4:AI4"/>
    <mergeCell ref="AJ4:AK4"/>
    <mergeCell ref="AL4:AM4"/>
    <mergeCell ref="AN4:AO4"/>
    <mergeCell ref="AP4:AQ4"/>
    <mergeCell ref="AR4:AS4"/>
    <mergeCell ref="AT3:AU3"/>
    <mergeCell ref="AT4:AU4"/>
    <mergeCell ref="AX3:AY3"/>
    <mergeCell ref="AZ3:BA3"/>
    <mergeCell ref="AL3:AM3"/>
    <mergeCell ref="AN3:AO3"/>
    <mergeCell ref="AP3:AQ3"/>
    <mergeCell ref="AR3:AS3"/>
    <mergeCell ref="AF3:AG3"/>
    <mergeCell ref="AH3:AI3"/>
    <mergeCell ref="AJ3:AK3"/>
    <mergeCell ref="A16:E16"/>
    <mergeCell ref="A6:E6"/>
    <mergeCell ref="A8:E8"/>
    <mergeCell ref="A9:A10"/>
    <mergeCell ref="B9:E9"/>
    <mergeCell ref="B10:E10"/>
    <mergeCell ref="V4:W4"/>
    <mergeCell ref="A17:A18"/>
    <mergeCell ref="B17:E17"/>
    <mergeCell ref="B18:E18"/>
    <mergeCell ref="A12:E12"/>
    <mergeCell ref="A13:A14"/>
    <mergeCell ref="B13:E13"/>
    <mergeCell ref="B14:E14"/>
    <mergeCell ref="Z4:AA4"/>
    <mergeCell ref="AB4:AC4"/>
    <mergeCell ref="AB3:AC3"/>
    <mergeCell ref="Z3:AA3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T3:U3"/>
    <mergeCell ref="V3:W3"/>
    <mergeCell ref="X3:Y3"/>
    <mergeCell ref="X4:Y4"/>
    <mergeCell ref="AD3:AE3"/>
    <mergeCell ref="AD4:AE4"/>
    <mergeCell ref="A3:E3"/>
    <mergeCell ref="F3:G3"/>
    <mergeCell ref="H3:I3"/>
    <mergeCell ref="J3:K3"/>
    <mergeCell ref="L3:M3"/>
    <mergeCell ref="N3:O3"/>
    <mergeCell ref="P3:Q3"/>
    <mergeCell ref="R3:S3"/>
  </mergeCells>
  <printOptions horizontalCentered="1" verticalCentered="1"/>
  <pageMargins left="0.3937007874015748" right="0.2755905511811024" top="0.984251968503937" bottom="0.984251968503937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2004-09-07T02:35:48Z</cp:lastPrinted>
  <dcterms:created xsi:type="dcterms:W3CDTF">2002-12-11T08:08:22Z</dcterms:created>
  <dcterms:modified xsi:type="dcterms:W3CDTF">2004-09-17T06:19:52Z</dcterms:modified>
  <cp:category/>
  <cp:version/>
  <cp:contentType/>
  <cp:contentStatus/>
</cp:coreProperties>
</file>