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70"/>
  </bookViews>
  <sheets>
    <sheet name="81重度障がい者等就労支援特別事業" sheetId="6" r:id="rId1"/>
  </sheets>
  <definedNames>
    <definedName name="_xlnm.Print_Area" localSheetId="0">'81重度障がい者等就労支援特別事業'!$A$1:$I$25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F25" i="6"/>
  <c r="G7" i="6" l="1"/>
  <c r="G8" i="6"/>
  <c r="I8" i="6" s="1"/>
  <c r="G9" i="6"/>
  <c r="H9" i="6" s="1"/>
  <c r="G10" i="6"/>
  <c r="G11" i="6"/>
  <c r="G12" i="6"/>
  <c r="I12" i="6" s="1"/>
  <c r="G13" i="6"/>
  <c r="H13" i="6" s="1"/>
  <c r="G14" i="6"/>
  <c r="I14" i="6" s="1"/>
  <c r="G15" i="6"/>
  <c r="I15" i="6" s="1"/>
  <c r="G16" i="6"/>
  <c r="I16" i="6" s="1"/>
  <c r="G17" i="6"/>
  <c r="H17" i="6" s="1"/>
  <c r="G18" i="6"/>
  <c r="I18" i="6" s="1"/>
  <c r="G19" i="6"/>
  <c r="I19" i="6" s="1"/>
  <c r="G20" i="6"/>
  <c r="I20" i="6" s="1"/>
  <c r="G6" i="6"/>
  <c r="I10" i="6" l="1"/>
  <c r="G21" i="6"/>
  <c r="G25" i="6"/>
  <c r="H6" i="6"/>
  <c r="I6" i="6"/>
  <c r="I11" i="6"/>
  <c r="I7" i="6"/>
  <c r="H7" i="6"/>
  <c r="H20" i="6"/>
  <c r="H16" i="6"/>
  <c r="H8" i="6"/>
  <c r="H12" i="6"/>
  <c r="H19" i="6"/>
  <c r="H18" i="6"/>
  <c r="H14" i="6"/>
  <c r="H10" i="6"/>
  <c r="H21" i="6" s="1"/>
  <c r="I17" i="6"/>
  <c r="I13" i="6"/>
  <c r="I9" i="6"/>
  <c r="H15" i="6"/>
  <c r="H11" i="6"/>
  <c r="I25" i="6" l="1"/>
  <c r="H25" i="6" s="1"/>
  <c r="I21" i="6"/>
</calcChain>
</file>

<file path=xl/sharedStrings.xml><?xml version="1.0" encoding="utf-8"?>
<sst xmlns="http://schemas.openxmlformats.org/spreadsheetml/2006/main" count="48" uniqueCount="48">
  <si>
    <t>時間区分（一日当たり）</t>
    <rPh sb="0" eb="2">
      <t>ジカン</t>
    </rPh>
    <rPh sb="2" eb="4">
      <t>クブン</t>
    </rPh>
    <rPh sb="5" eb="7">
      <t>イチニチ</t>
    </rPh>
    <rPh sb="7" eb="8">
      <t>ア</t>
    </rPh>
    <phoneticPr fontId="2"/>
  </si>
  <si>
    <t>１時間以下</t>
    <phoneticPr fontId="2"/>
  </si>
  <si>
    <t>１時間超１時間３０分以下</t>
    <phoneticPr fontId="2"/>
  </si>
  <si>
    <t>１時間３０分超２時間以下</t>
    <phoneticPr fontId="2"/>
  </si>
  <si>
    <t>２時間超２時間３０分以下</t>
    <phoneticPr fontId="2"/>
  </si>
  <si>
    <t>２時間３０分超３時間以下</t>
    <phoneticPr fontId="2"/>
  </si>
  <si>
    <t>３時間超３時間３０分以下</t>
    <phoneticPr fontId="2"/>
  </si>
  <si>
    <t>３時間３０分超４時間以下</t>
    <phoneticPr fontId="2"/>
  </si>
  <si>
    <t>４時間超４時間３０分以下</t>
    <rPh sb="9" eb="10">
      <t>フン</t>
    </rPh>
    <phoneticPr fontId="2"/>
  </si>
  <si>
    <t>４時間３０分超５時間以下</t>
    <phoneticPr fontId="2"/>
  </si>
  <si>
    <t>５時間超５時間３０分以下</t>
    <rPh sb="9" eb="10">
      <t>フン</t>
    </rPh>
    <phoneticPr fontId="2"/>
  </si>
  <si>
    <t>５時間３０分超６時間以下</t>
    <phoneticPr fontId="2"/>
  </si>
  <si>
    <t>６時間超６時間３０分以下</t>
    <rPh sb="9" eb="10">
      <t>フン</t>
    </rPh>
    <phoneticPr fontId="2"/>
  </si>
  <si>
    <t>６時間３０分超７時間以下</t>
    <phoneticPr fontId="2"/>
  </si>
  <si>
    <t>７時間超７時間３０分以下</t>
    <rPh sb="9" eb="10">
      <t>フン</t>
    </rPh>
    <phoneticPr fontId="2"/>
  </si>
  <si>
    <t>７時間３０分超８時間以下</t>
    <phoneticPr fontId="2"/>
  </si>
  <si>
    <t>サービスコード</t>
    <phoneticPr fontId="2"/>
  </si>
  <si>
    <t>種類</t>
    <rPh sb="0" eb="2">
      <t>シュルイ</t>
    </rPh>
    <phoneticPr fontId="2"/>
  </si>
  <si>
    <t>項目</t>
    <rPh sb="0" eb="2">
      <t>コウモク</t>
    </rPh>
    <phoneticPr fontId="2"/>
  </si>
  <si>
    <t>サービス内容略称</t>
    <rPh sb="4" eb="6">
      <t>ナイヨウ</t>
    </rPh>
    <rPh sb="6" eb="8">
      <t>リャクショウ</t>
    </rPh>
    <phoneticPr fontId="2"/>
  </si>
  <si>
    <t>重就重訪１．０</t>
    <rPh sb="0" eb="1">
      <t>ジュウ</t>
    </rPh>
    <rPh sb="1" eb="2">
      <t>ジュ</t>
    </rPh>
    <rPh sb="2" eb="3">
      <t>シゲル</t>
    </rPh>
    <rPh sb="3" eb="4">
      <t>ホウ</t>
    </rPh>
    <phoneticPr fontId="2"/>
  </si>
  <si>
    <t>重就重訪１．５</t>
    <phoneticPr fontId="2"/>
  </si>
  <si>
    <t>重就重訪２．０</t>
    <phoneticPr fontId="2"/>
  </si>
  <si>
    <t>重就重訪２．５</t>
    <phoneticPr fontId="2"/>
  </si>
  <si>
    <t>重就重訪３．５</t>
    <phoneticPr fontId="2"/>
  </si>
  <si>
    <t>重就重訪３．０</t>
    <phoneticPr fontId="2"/>
  </si>
  <si>
    <t>重就重訪４．０</t>
    <phoneticPr fontId="2"/>
  </si>
  <si>
    <t>重就重訪４．５</t>
    <phoneticPr fontId="2"/>
  </si>
  <si>
    <t>重就重訪５．０</t>
    <phoneticPr fontId="2"/>
  </si>
  <si>
    <t>重就重訪５．５</t>
    <phoneticPr fontId="2"/>
  </si>
  <si>
    <t>重就重訪６．０</t>
    <phoneticPr fontId="2"/>
  </si>
  <si>
    <t>重就重訪６．５</t>
    <phoneticPr fontId="2"/>
  </si>
  <si>
    <t>重就重訪７．０</t>
    <phoneticPr fontId="2"/>
  </si>
  <si>
    <t>重就重訪７．５</t>
    <phoneticPr fontId="2"/>
  </si>
  <si>
    <t>重就重訪８．０</t>
    <phoneticPr fontId="2"/>
  </si>
  <si>
    <t>【請求額計算表】</t>
    <rPh sb="1" eb="3">
      <t>セイキュウ</t>
    </rPh>
    <rPh sb="3" eb="4">
      <t>ガク</t>
    </rPh>
    <rPh sb="4" eb="6">
      <t>ケイサン</t>
    </rPh>
    <rPh sb="6" eb="7">
      <t>ヒョウ</t>
    </rPh>
    <phoneticPr fontId="2"/>
  </si>
  <si>
    <t>※重度障がい者等就労支援特別事業は，単位計算せず時間区分に応じた報酬単価を算定する。</t>
    <phoneticPr fontId="2"/>
  </si>
  <si>
    <t>利用者負担額
（円）</t>
    <rPh sb="0" eb="3">
      <t>リヨウシャ</t>
    </rPh>
    <rPh sb="3" eb="5">
      <t>フタン</t>
    </rPh>
    <rPh sb="5" eb="6">
      <t>ガク</t>
    </rPh>
    <rPh sb="8" eb="9">
      <t>エン</t>
    </rPh>
    <phoneticPr fontId="2"/>
  </si>
  <si>
    <t>８１．重度障がい者等就労支援特別事業サービスコード表（兼 請求額計算表）</t>
    <rPh sb="27" eb="28">
      <t>ケン</t>
    </rPh>
    <rPh sb="29" eb="31">
      <t>セイキュウ</t>
    </rPh>
    <rPh sb="31" eb="32">
      <t>ガク</t>
    </rPh>
    <rPh sb="32" eb="34">
      <t>ケイサン</t>
    </rPh>
    <rPh sb="34" eb="35">
      <t>ヒョウ</t>
    </rPh>
    <phoneticPr fontId="2"/>
  </si>
  <si>
    <t>給付費
（円）</t>
    <rPh sb="0" eb="2">
      <t>キュウフ</t>
    </rPh>
    <rPh sb="2" eb="3">
      <t>ヒ</t>
    </rPh>
    <rPh sb="5" eb="6">
      <t>エン</t>
    </rPh>
    <phoneticPr fontId="2"/>
  </si>
  <si>
    <t>報酬単価（円）</t>
    <rPh sb="0" eb="2">
      <t>ホウシュウ</t>
    </rPh>
    <rPh sb="2" eb="4">
      <t>タンカ</t>
    </rPh>
    <rPh sb="5" eb="6">
      <t>エン</t>
    </rPh>
    <phoneticPr fontId="2"/>
  </si>
  <si>
    <t>費用額
（円）</t>
    <rPh sb="0" eb="2">
      <t>ヒヨウ</t>
    </rPh>
    <rPh sb="2" eb="3">
      <t>ガク</t>
    </rPh>
    <rPh sb="5" eb="6">
      <t>エン</t>
    </rPh>
    <phoneticPr fontId="2"/>
  </si>
  <si>
    <t>利用回数（日数）</t>
    <rPh sb="0" eb="2">
      <t>リヨウ</t>
    </rPh>
    <rPh sb="2" eb="4">
      <t>カイスウ</t>
    </rPh>
    <rPh sb="5" eb="7">
      <t>ニッスウ</t>
    </rPh>
    <phoneticPr fontId="2"/>
  </si>
  <si>
    <t>利用者負担上限額</t>
    <rPh sb="0" eb="3">
      <t>リヨウシャ</t>
    </rPh>
    <rPh sb="3" eb="5">
      <t>フタン</t>
    </rPh>
    <rPh sb="5" eb="7">
      <t>ジョウゲン</t>
    </rPh>
    <rPh sb="7" eb="8">
      <t>ガク</t>
    </rPh>
    <phoneticPr fontId="2"/>
  </si>
  <si>
    <t>決定利用者
負担額
（円）</t>
    <rPh sb="0" eb="2">
      <t>ケッテイ</t>
    </rPh>
    <rPh sb="2" eb="5">
      <t>リヨウシャ</t>
    </rPh>
    <rPh sb="6" eb="8">
      <t>フタン</t>
    </rPh>
    <rPh sb="8" eb="9">
      <t>ガク</t>
    </rPh>
    <rPh sb="11" eb="12">
      <t>エン</t>
    </rPh>
    <phoneticPr fontId="2"/>
  </si>
  <si>
    <t>市町村請求額
（円）</t>
    <rPh sb="0" eb="3">
      <t>シチョウソン</t>
    </rPh>
    <rPh sb="3" eb="5">
      <t>セイキュウ</t>
    </rPh>
    <rPh sb="5" eb="6">
      <t>ガク</t>
    </rPh>
    <rPh sb="8" eb="9">
      <t>エン</t>
    </rPh>
    <phoneticPr fontId="2"/>
  </si>
  <si>
    <t>サービス
利用日数
（日）</t>
    <rPh sb="5" eb="7">
      <t>リヨウ</t>
    </rPh>
    <rPh sb="7" eb="9">
      <t>ニッスウ</t>
    </rPh>
    <rPh sb="11" eb="12">
      <t>ニチ</t>
    </rPh>
    <phoneticPr fontId="2"/>
  </si>
  <si>
    <t>総費用額
（円）</t>
    <rPh sb="0" eb="1">
      <t>ソウ</t>
    </rPh>
    <rPh sb="1" eb="3">
      <t>ヒヨウ</t>
    </rPh>
    <rPh sb="3" eb="4">
      <t>ガク</t>
    </rPh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</si>
</sst>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3" fillId="0" borderId="1" xfId="0" applyFont="1" applyBorder="1"/>
    <xf numFmtId="0" fontId="4" fillId="0" borderId="0" xfId="0" applyFont="1"/>
    <xf numFmtId="3" fontId="3" fillId="0" borderId="1" xfId="1" applyNumberFormat="1" applyFont="1" applyBorder="1" applyAlignment="1">
      <alignment horizontal="right"/>
    </xf>
    <xf numFmtId="38" fontId="3" fillId="0" borderId="1" xfId="1" applyFont="1" applyBorder="1" applyAlignment="1"/>
    <xf numFmtId="38" fontId="3" fillId="0" borderId="4" xfId="1" applyFont="1" applyBorder="1" applyAlignment="1"/>
    <xf numFmtId="0" fontId="3" fillId="0" borderId="1" xfId="0" applyFont="1" applyBorder="1" applyAlignment="1">
      <alignment shrinkToFit="1"/>
    </xf>
    <xf numFmtId="0" fontId="3" fillId="0" borderId="1" xfId="0" applyFont="1" applyFill="1" applyBorder="1" applyAlignment="1">
      <alignment shrinkToFit="1"/>
    </xf>
    <xf numFmtId="38" fontId="3" fillId="2" borderId="1" xfId="1" applyFont="1" applyFill="1" applyBorder="1" applyAlignment="1"/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shrinkToFi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Border="1"/>
    <xf numFmtId="0" fontId="3" fillId="0" borderId="0" xfId="0" applyFont="1" applyFill="1" applyBorder="1" applyAlignment="1">
      <alignment shrinkToFit="1"/>
    </xf>
    <xf numFmtId="3" fontId="3" fillId="0" borderId="0" xfId="1" applyNumberFormat="1" applyFont="1" applyBorder="1" applyAlignment="1">
      <alignment horizontal="right"/>
    </xf>
    <xf numFmtId="38" fontId="3" fillId="0" borderId="0" xfId="1" applyFont="1" applyBorder="1" applyAlignment="1"/>
    <xf numFmtId="38" fontId="3" fillId="0" borderId="0" xfId="1" applyFont="1" applyFill="1" applyBorder="1" applyAlignment="1"/>
    <xf numFmtId="38" fontId="3" fillId="2" borderId="4" xfId="1" applyFont="1" applyFill="1" applyBorder="1" applyAlignment="1"/>
    <xf numFmtId="38" fontId="3" fillId="0" borderId="6" xfId="1" applyFont="1" applyFill="1" applyBorder="1" applyAlignment="1"/>
    <xf numFmtId="38" fontId="3" fillId="0" borderId="7" xfId="1" applyFont="1" applyFill="1" applyBorder="1" applyAlignment="1"/>
    <xf numFmtId="38" fontId="3" fillId="0" borderId="9" xfId="1" applyFont="1" applyFill="1" applyBorder="1" applyAlignment="1"/>
    <xf numFmtId="38" fontId="3" fillId="0" borderId="10" xfId="1" applyFont="1" applyFill="1" applyBorder="1" applyAlignment="1">
      <alignment horizontal="center"/>
    </xf>
    <xf numFmtId="38" fontId="3" fillId="0" borderId="11" xfId="1" applyFont="1" applyFill="1" applyBorder="1" applyAlignment="1">
      <alignment horizontal="center"/>
    </xf>
    <xf numFmtId="38" fontId="3" fillId="0" borderId="12" xfId="1" applyFont="1" applyFill="1" applyBorder="1" applyAlignment="1">
      <alignment horizontal="center"/>
    </xf>
    <xf numFmtId="38" fontId="3" fillId="2" borderId="13" xfId="1" applyFont="1" applyFill="1" applyBorder="1" applyAlignme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3" fillId="0" borderId="16" xfId="0" applyNumberFormat="1" applyFont="1" applyBorder="1"/>
    <xf numFmtId="38" fontId="3" fillId="0" borderId="17" xfId="0" applyNumberFormat="1" applyFont="1" applyBorder="1"/>
    <xf numFmtId="38" fontId="3" fillId="0" borderId="18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selection activeCell="J22" sqref="J22"/>
    </sheetView>
  </sheetViews>
  <sheetFormatPr defaultRowHeight="18.75" x14ac:dyDescent="0.4"/>
  <cols>
    <col min="1" max="1" width="7" customWidth="1"/>
    <col min="2" max="2" width="7.125" customWidth="1"/>
    <col min="3" max="3" width="18" customWidth="1"/>
    <col min="4" max="4" width="29" customWidth="1"/>
    <col min="5" max="5" width="13.75" customWidth="1"/>
    <col min="6" max="6" width="8.625" customWidth="1"/>
    <col min="7" max="7" width="9.625" customWidth="1"/>
    <col min="8" max="8" width="10.625" customWidth="1"/>
    <col min="9" max="9" width="10.125" customWidth="1"/>
  </cols>
  <sheetData>
    <row r="1" spans="1:9" x14ac:dyDescent="0.4">
      <c r="A1" s="2" t="s">
        <v>38</v>
      </c>
    </row>
    <row r="2" spans="1:9" ht="15" customHeight="1" x14ac:dyDescent="0.4">
      <c r="A2" s="2"/>
    </row>
    <row r="3" spans="1:9" x14ac:dyDescent="0.4">
      <c r="A3" s="11" t="s">
        <v>36</v>
      </c>
      <c r="B3" s="11"/>
      <c r="C3" s="11"/>
      <c r="D3" s="11"/>
      <c r="E3" s="11"/>
    </row>
    <row r="4" spans="1:9" ht="18.75" customHeight="1" x14ac:dyDescent="0.4">
      <c r="A4" s="15" t="s">
        <v>16</v>
      </c>
      <c r="B4" s="15"/>
      <c r="C4" s="16" t="s">
        <v>19</v>
      </c>
      <c r="D4" s="16" t="s">
        <v>0</v>
      </c>
      <c r="E4" s="18" t="s">
        <v>40</v>
      </c>
      <c r="F4" s="12" t="s">
        <v>35</v>
      </c>
      <c r="G4" s="13"/>
      <c r="H4" s="13"/>
      <c r="I4" s="14"/>
    </row>
    <row r="5" spans="1:9" ht="21" x14ac:dyDescent="0.4">
      <c r="A5" s="9" t="s">
        <v>17</v>
      </c>
      <c r="B5" s="9" t="s">
        <v>18</v>
      </c>
      <c r="C5" s="17"/>
      <c r="D5" s="17"/>
      <c r="E5" s="15"/>
      <c r="F5" s="10" t="s">
        <v>42</v>
      </c>
      <c r="G5" s="10" t="s">
        <v>41</v>
      </c>
      <c r="H5" s="10" t="s">
        <v>39</v>
      </c>
      <c r="I5" s="10" t="s">
        <v>37</v>
      </c>
    </row>
    <row r="6" spans="1:9" x14ac:dyDescent="0.4">
      <c r="A6" s="1">
        <v>81</v>
      </c>
      <c r="B6" s="1">
        <v>1001</v>
      </c>
      <c r="C6" s="1" t="s">
        <v>20</v>
      </c>
      <c r="D6" s="6" t="s">
        <v>1</v>
      </c>
      <c r="E6" s="3">
        <v>1900</v>
      </c>
      <c r="F6" s="8"/>
      <c r="G6" s="4">
        <f t="shared" ref="G6:G20" si="0">E6*F6</f>
        <v>0</v>
      </c>
      <c r="H6" s="4">
        <f>G6*0.9</f>
        <v>0</v>
      </c>
      <c r="I6" s="4">
        <f>G6*0.1</f>
        <v>0</v>
      </c>
    </row>
    <row r="7" spans="1:9" x14ac:dyDescent="0.4">
      <c r="A7" s="1">
        <v>81</v>
      </c>
      <c r="B7" s="1">
        <v>1002</v>
      </c>
      <c r="C7" s="1" t="s">
        <v>21</v>
      </c>
      <c r="D7" s="6" t="s">
        <v>2</v>
      </c>
      <c r="E7" s="3">
        <v>2800</v>
      </c>
      <c r="F7" s="8"/>
      <c r="G7" s="4">
        <f t="shared" si="0"/>
        <v>0</v>
      </c>
      <c r="H7" s="4">
        <f>G7*0.9</f>
        <v>0</v>
      </c>
      <c r="I7" s="4">
        <f t="shared" ref="I7:I20" si="1">G7*0.1</f>
        <v>0</v>
      </c>
    </row>
    <row r="8" spans="1:9" x14ac:dyDescent="0.4">
      <c r="A8" s="1">
        <v>81</v>
      </c>
      <c r="B8" s="1">
        <v>1003</v>
      </c>
      <c r="C8" s="1" t="s">
        <v>22</v>
      </c>
      <c r="D8" s="6" t="s">
        <v>3</v>
      </c>
      <c r="E8" s="3">
        <v>3800</v>
      </c>
      <c r="F8" s="8"/>
      <c r="G8" s="4">
        <f t="shared" si="0"/>
        <v>0</v>
      </c>
      <c r="H8" s="4">
        <f t="shared" ref="H8:H20" si="2">G8*0.9</f>
        <v>0</v>
      </c>
      <c r="I8" s="4">
        <f t="shared" si="1"/>
        <v>0</v>
      </c>
    </row>
    <row r="9" spans="1:9" x14ac:dyDescent="0.4">
      <c r="A9" s="1">
        <v>81</v>
      </c>
      <c r="B9" s="1">
        <v>1004</v>
      </c>
      <c r="C9" s="1" t="s">
        <v>23</v>
      </c>
      <c r="D9" s="6" t="s">
        <v>4</v>
      </c>
      <c r="E9" s="3">
        <v>4700</v>
      </c>
      <c r="F9" s="8"/>
      <c r="G9" s="4">
        <f t="shared" si="0"/>
        <v>0</v>
      </c>
      <c r="H9" s="4">
        <f t="shared" si="2"/>
        <v>0</v>
      </c>
      <c r="I9" s="4">
        <f t="shared" si="1"/>
        <v>0</v>
      </c>
    </row>
    <row r="10" spans="1:9" x14ac:dyDescent="0.4">
      <c r="A10" s="1">
        <v>81</v>
      </c>
      <c r="B10" s="1">
        <v>1005</v>
      </c>
      <c r="C10" s="1" t="s">
        <v>25</v>
      </c>
      <c r="D10" s="6" t="s">
        <v>5</v>
      </c>
      <c r="E10" s="3">
        <v>5600</v>
      </c>
      <c r="F10" s="8"/>
      <c r="G10" s="4">
        <f t="shared" si="0"/>
        <v>0</v>
      </c>
      <c r="H10" s="4">
        <f t="shared" si="2"/>
        <v>0</v>
      </c>
      <c r="I10" s="4">
        <f t="shared" si="1"/>
        <v>0</v>
      </c>
    </row>
    <row r="11" spans="1:9" x14ac:dyDescent="0.4">
      <c r="A11" s="1">
        <v>81</v>
      </c>
      <c r="B11" s="1">
        <v>1006</v>
      </c>
      <c r="C11" s="1" t="s">
        <v>24</v>
      </c>
      <c r="D11" s="6" t="s">
        <v>6</v>
      </c>
      <c r="E11" s="3">
        <v>6600</v>
      </c>
      <c r="F11" s="8"/>
      <c r="G11" s="4">
        <f t="shared" si="0"/>
        <v>0</v>
      </c>
      <c r="H11" s="4">
        <f t="shared" si="2"/>
        <v>0</v>
      </c>
      <c r="I11" s="4">
        <f t="shared" si="1"/>
        <v>0</v>
      </c>
    </row>
    <row r="12" spans="1:9" x14ac:dyDescent="0.4">
      <c r="A12" s="1">
        <v>81</v>
      </c>
      <c r="B12" s="1">
        <v>1007</v>
      </c>
      <c r="C12" s="1" t="s">
        <v>26</v>
      </c>
      <c r="D12" s="7" t="s">
        <v>7</v>
      </c>
      <c r="E12" s="3">
        <v>7500</v>
      </c>
      <c r="F12" s="8"/>
      <c r="G12" s="4">
        <f t="shared" si="0"/>
        <v>0</v>
      </c>
      <c r="H12" s="4">
        <f t="shared" si="2"/>
        <v>0</v>
      </c>
      <c r="I12" s="4">
        <f t="shared" si="1"/>
        <v>0</v>
      </c>
    </row>
    <row r="13" spans="1:9" x14ac:dyDescent="0.4">
      <c r="A13" s="1">
        <v>81</v>
      </c>
      <c r="B13" s="1">
        <v>1008</v>
      </c>
      <c r="C13" s="1" t="s">
        <v>27</v>
      </c>
      <c r="D13" s="6" t="s">
        <v>8</v>
      </c>
      <c r="E13" s="3">
        <v>8400</v>
      </c>
      <c r="F13" s="8"/>
      <c r="G13" s="4">
        <f t="shared" si="0"/>
        <v>0</v>
      </c>
      <c r="H13" s="4">
        <f t="shared" si="2"/>
        <v>0</v>
      </c>
      <c r="I13" s="4">
        <f t="shared" si="1"/>
        <v>0</v>
      </c>
    </row>
    <row r="14" spans="1:9" x14ac:dyDescent="0.4">
      <c r="A14" s="1">
        <v>81</v>
      </c>
      <c r="B14" s="1">
        <v>1009</v>
      </c>
      <c r="C14" s="1" t="s">
        <v>28</v>
      </c>
      <c r="D14" s="7" t="s">
        <v>9</v>
      </c>
      <c r="E14" s="3">
        <v>9200</v>
      </c>
      <c r="F14" s="8"/>
      <c r="G14" s="4">
        <f t="shared" si="0"/>
        <v>0</v>
      </c>
      <c r="H14" s="4">
        <f t="shared" si="2"/>
        <v>0</v>
      </c>
      <c r="I14" s="4">
        <f t="shared" si="1"/>
        <v>0</v>
      </c>
    </row>
    <row r="15" spans="1:9" x14ac:dyDescent="0.4">
      <c r="A15" s="1">
        <v>81</v>
      </c>
      <c r="B15" s="1">
        <v>1010</v>
      </c>
      <c r="C15" s="1" t="s">
        <v>29</v>
      </c>
      <c r="D15" s="6" t="s">
        <v>10</v>
      </c>
      <c r="E15" s="3">
        <v>10100</v>
      </c>
      <c r="F15" s="8"/>
      <c r="G15" s="4">
        <f t="shared" si="0"/>
        <v>0</v>
      </c>
      <c r="H15" s="4">
        <f t="shared" si="2"/>
        <v>0</v>
      </c>
      <c r="I15" s="4">
        <f t="shared" si="1"/>
        <v>0</v>
      </c>
    </row>
    <row r="16" spans="1:9" x14ac:dyDescent="0.4">
      <c r="A16" s="1">
        <v>81</v>
      </c>
      <c r="B16" s="1">
        <v>1011</v>
      </c>
      <c r="C16" s="1" t="s">
        <v>30</v>
      </c>
      <c r="D16" s="7" t="s">
        <v>11</v>
      </c>
      <c r="E16" s="3">
        <v>11000</v>
      </c>
      <c r="F16" s="8"/>
      <c r="G16" s="4">
        <f t="shared" si="0"/>
        <v>0</v>
      </c>
      <c r="H16" s="4">
        <f t="shared" si="2"/>
        <v>0</v>
      </c>
      <c r="I16" s="4">
        <f t="shared" si="1"/>
        <v>0</v>
      </c>
    </row>
    <row r="17" spans="1:9" x14ac:dyDescent="0.4">
      <c r="A17" s="1">
        <v>81</v>
      </c>
      <c r="B17" s="1">
        <v>1012</v>
      </c>
      <c r="C17" s="1" t="s">
        <v>31</v>
      </c>
      <c r="D17" s="6" t="s">
        <v>12</v>
      </c>
      <c r="E17" s="3">
        <v>11800</v>
      </c>
      <c r="F17" s="8"/>
      <c r="G17" s="4">
        <f t="shared" si="0"/>
        <v>0</v>
      </c>
      <c r="H17" s="4">
        <f t="shared" si="2"/>
        <v>0</v>
      </c>
      <c r="I17" s="4">
        <f t="shared" si="1"/>
        <v>0</v>
      </c>
    </row>
    <row r="18" spans="1:9" x14ac:dyDescent="0.4">
      <c r="A18" s="1">
        <v>81</v>
      </c>
      <c r="B18" s="1">
        <v>1013</v>
      </c>
      <c r="C18" s="1" t="s">
        <v>32</v>
      </c>
      <c r="D18" s="7" t="s">
        <v>13</v>
      </c>
      <c r="E18" s="3">
        <v>12700</v>
      </c>
      <c r="F18" s="8"/>
      <c r="G18" s="4">
        <f t="shared" si="0"/>
        <v>0</v>
      </c>
      <c r="H18" s="4">
        <f t="shared" si="2"/>
        <v>0</v>
      </c>
      <c r="I18" s="4">
        <f t="shared" si="1"/>
        <v>0</v>
      </c>
    </row>
    <row r="19" spans="1:9" x14ac:dyDescent="0.4">
      <c r="A19" s="1">
        <v>81</v>
      </c>
      <c r="B19" s="1">
        <v>1014</v>
      </c>
      <c r="C19" s="1" t="s">
        <v>33</v>
      </c>
      <c r="D19" s="6" t="s">
        <v>14</v>
      </c>
      <c r="E19" s="3">
        <v>13600</v>
      </c>
      <c r="F19" s="8"/>
      <c r="G19" s="4">
        <f t="shared" si="0"/>
        <v>0</v>
      </c>
      <c r="H19" s="4">
        <f t="shared" si="2"/>
        <v>0</v>
      </c>
      <c r="I19" s="4">
        <f t="shared" si="1"/>
        <v>0</v>
      </c>
    </row>
    <row r="20" spans="1:9" ht="19.5" thickBot="1" x14ac:dyDescent="0.45">
      <c r="A20" s="1">
        <v>81</v>
      </c>
      <c r="B20" s="1">
        <v>1015</v>
      </c>
      <c r="C20" s="1" t="s">
        <v>34</v>
      </c>
      <c r="D20" s="7" t="s">
        <v>15</v>
      </c>
      <c r="E20" s="3">
        <v>14400</v>
      </c>
      <c r="F20" s="24"/>
      <c r="G20" s="5">
        <f t="shared" si="0"/>
        <v>0</v>
      </c>
      <c r="H20" s="5">
        <f t="shared" si="2"/>
        <v>0</v>
      </c>
      <c r="I20" s="5">
        <f t="shared" si="1"/>
        <v>0</v>
      </c>
    </row>
    <row r="21" spans="1:9" ht="19.5" thickBot="1" x14ac:dyDescent="0.45">
      <c r="A21" s="19"/>
      <c r="B21" s="19"/>
      <c r="C21" s="19"/>
      <c r="D21" s="20"/>
      <c r="E21" s="21"/>
      <c r="F21" s="25">
        <f>SUM(F6:F20)</f>
        <v>0</v>
      </c>
      <c r="G21" s="26">
        <f t="shared" ref="G21:I21" si="3">SUM(G6:G20)</f>
        <v>0</v>
      </c>
      <c r="H21" s="26">
        <f t="shared" si="3"/>
        <v>0</v>
      </c>
      <c r="I21" s="27">
        <f t="shared" si="3"/>
        <v>0</v>
      </c>
    </row>
    <row r="22" spans="1:9" ht="8.25" customHeight="1" thickBot="1" x14ac:dyDescent="0.45">
      <c r="A22" s="19"/>
      <c r="B22" s="19"/>
      <c r="C22" s="19"/>
      <c r="D22" s="20"/>
      <c r="E22" s="21"/>
      <c r="F22" s="23"/>
      <c r="G22" s="22"/>
      <c r="H22" s="22"/>
      <c r="I22" s="22"/>
    </row>
    <row r="23" spans="1:9" x14ac:dyDescent="0.4">
      <c r="A23" s="19"/>
      <c r="B23" s="19"/>
      <c r="C23" s="19"/>
      <c r="D23" s="20"/>
      <c r="E23" s="21"/>
      <c r="F23" s="28" t="s">
        <v>43</v>
      </c>
      <c r="G23" s="29"/>
      <c r="H23" s="30"/>
      <c r="I23" s="31"/>
    </row>
    <row r="24" spans="1:9" ht="31.5" x14ac:dyDescent="0.4">
      <c r="F24" s="32" t="s">
        <v>46</v>
      </c>
      <c r="G24" s="10" t="s">
        <v>47</v>
      </c>
      <c r="H24" s="10" t="s">
        <v>45</v>
      </c>
      <c r="I24" s="33" t="s">
        <v>44</v>
      </c>
    </row>
    <row r="25" spans="1:9" ht="19.5" thickBot="1" x14ac:dyDescent="0.45">
      <c r="F25" s="34">
        <f>SUM(F6:F20)</f>
        <v>0</v>
      </c>
      <c r="G25" s="35">
        <f>SUM(G6:G20)</f>
        <v>0</v>
      </c>
      <c r="H25" s="35">
        <f>G25-I25</f>
        <v>0</v>
      </c>
      <c r="I25" s="36">
        <f>IF(SUM(I6:I20)&gt;I23,I23,SUM(I6:I20))</f>
        <v>0</v>
      </c>
    </row>
  </sheetData>
  <mergeCells count="7">
    <mergeCell ref="F23:H23"/>
    <mergeCell ref="A3:E3"/>
    <mergeCell ref="F4:I4"/>
    <mergeCell ref="A4:B4"/>
    <mergeCell ref="C4:C5"/>
    <mergeCell ref="D4:D5"/>
    <mergeCell ref="E4:E5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81重度障がい者等就労支援特別事業</vt:lpstr>
      <vt:lpstr>'81重度障がい者等就労支援特別事業'!Print_Area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2021-12-20T11:33:50Z</dcterms:modified>
</cp:coreProperties>
</file>