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loud\Box\業務フォルダ\61期\61109760040_新潟市食肉センター冷凍冷蔵設備改修事業者選定支援業務\6110976A040_事業統括本部 国内事業部建築部\99_作成資料【意匠】\06_様式集\"/>
    </mc:Choice>
  </mc:AlternateContent>
  <bookViews>
    <workbookView xWindow="0" yWindow="0" windowWidth="28800" windowHeight="11868" tabRatio="871" firstSheet="3" activeTab="8"/>
  </bookViews>
  <sheets>
    <sheet name="表紙" sheetId="16" r:id="rId1"/>
    <sheet name="様式リスト" sheetId="15" r:id="rId2"/>
    <sheet name="様式第1-1号" sheetId="22" r:id="rId3"/>
    <sheet name="様式第1-2号" sheetId="30" r:id="rId4"/>
    <sheet name="様式第4-2号" sheetId="24" r:id="rId5"/>
    <sheet name="様式第5-2号" sheetId="10" r:id="rId6"/>
    <sheet name="様式第5-3号" sheetId="31" r:id="rId7"/>
    <sheet name="様式第7-5号添付①" sheetId="32" r:id="rId8"/>
    <sheet name="様式第7-5号添付②" sheetId="33" r:id="rId9"/>
    <sheet name="様式第7-6号添付" sheetId="17" r:id="rId10"/>
    <sheet name="様式第7-9号" sheetId="7" r:id="rId11"/>
    <sheet name="様式8号" sheetId="29" r:id="rId12"/>
  </sheets>
  <definedNames>
    <definedName name="\A" localSheetId="2">#REF!</definedName>
    <definedName name="\A" localSheetId="3">#REF!</definedName>
    <definedName name="\A" localSheetId="4">#REF!</definedName>
    <definedName name="\A" localSheetId="6">#REF!</definedName>
    <definedName name="\A" localSheetId="7">#REF!</definedName>
    <definedName name="\A">#REF!</definedName>
    <definedName name="\B" localSheetId="2">#REF!</definedName>
    <definedName name="\B" localSheetId="3">#REF!</definedName>
    <definedName name="\B" localSheetId="4">#REF!</definedName>
    <definedName name="\B" localSheetId="6">#REF!</definedName>
    <definedName name="\B" localSheetId="7">#REF!</definedName>
    <definedName name="\B">#REF!</definedName>
    <definedName name="\C" localSheetId="2">#REF!</definedName>
    <definedName name="\C" localSheetId="3">#REF!</definedName>
    <definedName name="\C" localSheetId="4">#REF!</definedName>
    <definedName name="\C" localSheetId="6">#REF!</definedName>
    <definedName name="\C" localSheetId="7">#REF!</definedName>
    <definedName name="\C">#REF!</definedName>
    <definedName name="anscount" hidden="1">1</definedName>
    <definedName name="_xlnm.Database" localSheetId="2">#REF!</definedName>
    <definedName name="_xlnm.Database" localSheetId="3">#REF!</definedName>
    <definedName name="_xlnm.Database" localSheetId="4">#REF!</definedName>
    <definedName name="_xlnm.Database" localSheetId="6">#REF!</definedName>
    <definedName name="_xlnm.Database" localSheetId="7">#REF!</definedName>
    <definedName name="_xlnm.Database">#REF!</definedName>
    <definedName name="_xlnm.Extract" localSheetId="2">#REF!</definedName>
    <definedName name="_xlnm.Extract" localSheetId="3">#REF!</definedName>
    <definedName name="_xlnm.Extract" localSheetId="4">#REF!</definedName>
    <definedName name="_xlnm.Extract" localSheetId="6">#REF!</definedName>
    <definedName name="_xlnm.Extract" localSheetId="7">#REF!</definedName>
    <definedName name="_xlnm.Extract">#REF!</definedName>
    <definedName name="_xlnm.Print_Area" localSheetId="11">様式8号!$B$2:$AC$49</definedName>
    <definedName name="_xlnm.Print_Area" localSheetId="1">様式リスト!$B$2:$D$14</definedName>
    <definedName name="_xlnm.Print_Area" localSheetId="2">'様式第1-1号'!$B$1:$K$25</definedName>
    <definedName name="_xlnm.Print_Area" localSheetId="3">'様式第1-2号'!$B$1:$K$25</definedName>
    <definedName name="_xlnm.Print_Area" localSheetId="4">'様式第4-2号'!$B$1:$K$25</definedName>
    <definedName name="_xlnm.Print_Area" localSheetId="5">'様式第5-2号'!$B$2:$I$18</definedName>
    <definedName name="_xlnm.Print_Area" localSheetId="6">'様式第5-3号'!$B$2:$J$15</definedName>
    <definedName name="_xlnm.Print_Area" localSheetId="7">'様式第7-5号添付①'!$B$2:$M$33</definedName>
    <definedName name="_xlnm.Print_Area" localSheetId="8">'様式第7-5号添付②'!$A$1:$Z$10</definedName>
    <definedName name="_xlnm.Print_Area" localSheetId="9">'様式第7-6号添付'!$B$2:$T$34</definedName>
    <definedName name="_xlnm.Print_Area" localSheetId="10">'様式第7-9号'!$B$2:$F$42</definedName>
    <definedName name="_xlnm.Print_Titles" localSheetId="2">'様式第1-1号'!$12:$12</definedName>
    <definedName name="_xlnm.Print_Titles" localSheetId="3">'様式第1-2号'!$12:$12</definedName>
    <definedName name="_xlnm.Print_Titles" localSheetId="4">'様式第4-2号'!$12:$12</definedName>
    <definedName name="データ" localSheetId="2">#REF!</definedName>
    <definedName name="データ" localSheetId="3">#REF!</definedName>
    <definedName name="データ" localSheetId="4">#REF!</definedName>
    <definedName name="データ" localSheetId="6">#REF!</definedName>
    <definedName name="データ" localSheetId="7">#REF!</definedName>
    <definedName name="データ">#REF!</definedName>
    <definedName name="査定" localSheetId="2">#REF!</definedName>
    <definedName name="査定" localSheetId="3">#REF!</definedName>
    <definedName name="査定" localSheetId="4">#REF!</definedName>
    <definedName name="査定" localSheetId="6">#REF!</definedName>
    <definedName name="査定" localSheetId="7">#REF!</definedName>
    <definedName name="査定">#REF!</definedName>
    <definedName name="内海築炉" localSheetId="2">#REF!</definedName>
    <definedName name="内海築炉" localSheetId="3">#REF!</definedName>
    <definedName name="内海築炉" localSheetId="4">#REF!</definedName>
    <definedName name="内海築炉" localSheetId="6">#REF!</definedName>
    <definedName name="内海築炉" localSheetId="7">#REF!</definedName>
    <definedName name="内海築炉">#REF!</definedName>
    <definedName name="内訳外" localSheetId="3">#REF!</definedName>
    <definedName name="内訳外" localSheetId="4">#REF!</definedName>
    <definedName name="内訳外" localSheetId="6">#REF!</definedName>
    <definedName name="内訳外" localSheetId="7">#REF!</definedName>
    <definedName name="内訳外">#REF!</definedName>
    <definedName name="内訳内1" localSheetId="3">#REF!</definedName>
    <definedName name="内訳内1" localSheetId="4">#REF!</definedName>
    <definedName name="内訳内1" localSheetId="6">#REF!</definedName>
    <definedName name="内訳内1" localSheetId="7">#REF!</definedName>
    <definedName name="内訳内1">#REF!</definedName>
    <definedName name="内訳内2" localSheetId="3">#REF!</definedName>
    <definedName name="内訳内2" localSheetId="4">#REF!</definedName>
    <definedName name="内訳内2" localSheetId="6">#REF!</definedName>
    <definedName name="内訳内2" localSheetId="7">#REF!</definedName>
    <definedName name="内訳内2">#REF!</definedName>
    <definedName name="明細1" localSheetId="3">#REF!</definedName>
    <definedName name="明細1" localSheetId="4">#REF!</definedName>
    <definedName name="明細1" localSheetId="6">#REF!</definedName>
    <definedName name="明細1" localSheetId="7">#REF!</definedName>
    <definedName name="明細1">#REF!</definedName>
    <definedName name="明細3" localSheetId="3">#REF!</definedName>
    <definedName name="明細3" localSheetId="4">#REF!</definedName>
    <definedName name="明細3" localSheetId="6">#REF!</definedName>
    <definedName name="明細3" localSheetId="7">#REF!</definedName>
    <definedName name="明細3">#REF!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Z882" i="33" l="1"/>
  <c r="Y882" i="33"/>
  <c r="Y883" i="33" s="1"/>
  <c r="X882" i="33"/>
  <c r="W882" i="33"/>
  <c r="V882" i="33"/>
  <c r="U882" i="33"/>
  <c r="U883" i="33" s="1"/>
  <c r="T882" i="33"/>
  <c r="S882" i="33"/>
  <c r="R882" i="33"/>
  <c r="Q882" i="33"/>
  <c r="Q883" i="33" s="1"/>
  <c r="P882" i="33"/>
  <c r="O882" i="33"/>
  <c r="N882" i="33"/>
  <c r="M882" i="33"/>
  <c r="M883" i="33" s="1"/>
  <c r="L882" i="33"/>
  <c r="K882" i="33"/>
  <c r="K883" i="33" s="1"/>
  <c r="J882" i="33"/>
  <c r="I882" i="33"/>
  <c r="I883" i="33" s="1"/>
  <c r="H882" i="33"/>
  <c r="G882" i="33"/>
  <c r="F882" i="33"/>
  <c r="E882" i="33"/>
  <c r="E883" i="33" s="1"/>
  <c r="D882" i="33"/>
  <c r="C882" i="33"/>
  <c r="C883" i="33" s="1"/>
  <c r="Z852" i="33"/>
  <c r="Y852" i="33"/>
  <c r="X852" i="33"/>
  <c r="W852" i="33"/>
  <c r="W853" i="33" s="1"/>
  <c r="V852" i="33"/>
  <c r="U852" i="33"/>
  <c r="T852" i="33"/>
  <c r="S852" i="33"/>
  <c r="R852" i="33"/>
  <c r="Q852" i="33"/>
  <c r="P852" i="33"/>
  <c r="O852" i="33"/>
  <c r="O853" i="33" s="1"/>
  <c r="N852" i="33"/>
  <c r="M852" i="33"/>
  <c r="L852" i="33"/>
  <c r="K852" i="33"/>
  <c r="J852" i="33"/>
  <c r="I852" i="33"/>
  <c r="H852" i="33"/>
  <c r="G852" i="33"/>
  <c r="G853" i="33" s="1"/>
  <c r="F852" i="33"/>
  <c r="E852" i="33"/>
  <c r="D852" i="33"/>
  <c r="C852" i="33"/>
  <c r="S823" i="33"/>
  <c r="Z822" i="33"/>
  <c r="Y822" i="33"/>
  <c r="X822" i="33"/>
  <c r="W822" i="33"/>
  <c r="V822" i="33"/>
  <c r="U822" i="33"/>
  <c r="T822" i="33"/>
  <c r="S822" i="33"/>
  <c r="R822" i="33"/>
  <c r="Q822" i="33"/>
  <c r="P822" i="33"/>
  <c r="O822" i="33"/>
  <c r="N822" i="33"/>
  <c r="M822" i="33"/>
  <c r="L822" i="33"/>
  <c r="K822" i="33"/>
  <c r="K823" i="33" s="1"/>
  <c r="J822" i="33"/>
  <c r="I822" i="33"/>
  <c r="H822" i="33"/>
  <c r="G822" i="33"/>
  <c r="F822" i="33"/>
  <c r="E822" i="33"/>
  <c r="D822" i="33"/>
  <c r="C822" i="33"/>
  <c r="C823" i="33" s="1"/>
  <c r="Z792" i="33"/>
  <c r="Y792" i="33"/>
  <c r="X792" i="33"/>
  <c r="W792" i="33"/>
  <c r="W793" i="33" s="1"/>
  <c r="V792" i="33"/>
  <c r="U792" i="33"/>
  <c r="T792" i="33"/>
  <c r="S792" i="33"/>
  <c r="R792" i="33"/>
  <c r="Q792" i="33"/>
  <c r="P792" i="33"/>
  <c r="O792" i="33"/>
  <c r="N792" i="33"/>
  <c r="M792" i="33"/>
  <c r="M793" i="33" s="1"/>
  <c r="L792" i="33"/>
  <c r="K792" i="33"/>
  <c r="K793" i="33" s="1"/>
  <c r="J792" i="33"/>
  <c r="I792" i="33"/>
  <c r="H792" i="33"/>
  <c r="G792" i="33"/>
  <c r="G793" i="33" s="1"/>
  <c r="F792" i="33"/>
  <c r="E792" i="33"/>
  <c r="D792" i="33"/>
  <c r="C792" i="33"/>
  <c r="C793" i="33" s="1"/>
  <c r="Z762" i="33"/>
  <c r="Y762" i="33"/>
  <c r="X762" i="33"/>
  <c r="W762" i="33"/>
  <c r="W763" i="33" s="1"/>
  <c r="V762" i="33"/>
  <c r="U762" i="33"/>
  <c r="U763" i="33" s="1"/>
  <c r="T762" i="33"/>
  <c r="S762" i="33"/>
  <c r="R762" i="33"/>
  <c r="Q762" i="33"/>
  <c r="P762" i="33"/>
  <c r="O762" i="33"/>
  <c r="O763" i="33" s="1"/>
  <c r="N762" i="33"/>
  <c r="M762" i="33"/>
  <c r="L762" i="33"/>
  <c r="K762" i="33"/>
  <c r="J762" i="33"/>
  <c r="I762" i="33"/>
  <c r="H762" i="33"/>
  <c r="G762" i="33"/>
  <c r="G763" i="33" s="1"/>
  <c r="F762" i="33"/>
  <c r="E762" i="33"/>
  <c r="D762" i="33"/>
  <c r="C762" i="33"/>
  <c r="Z732" i="33"/>
  <c r="Y732" i="33"/>
  <c r="X732" i="33"/>
  <c r="W732" i="33"/>
  <c r="V732" i="33"/>
  <c r="U732" i="33"/>
  <c r="U733" i="33" s="1"/>
  <c r="T732" i="33"/>
  <c r="S732" i="33"/>
  <c r="R732" i="33"/>
  <c r="Q732" i="33"/>
  <c r="P732" i="33"/>
  <c r="O732" i="33"/>
  <c r="N732" i="33"/>
  <c r="M732" i="33"/>
  <c r="L732" i="33"/>
  <c r="K732" i="33"/>
  <c r="K733" i="33" s="1"/>
  <c r="J732" i="33"/>
  <c r="I732" i="33"/>
  <c r="H732" i="33"/>
  <c r="G732" i="33"/>
  <c r="F732" i="33"/>
  <c r="E732" i="33"/>
  <c r="E733" i="33" s="1"/>
  <c r="D732" i="33"/>
  <c r="C732" i="33"/>
  <c r="Z702" i="33"/>
  <c r="Y702" i="33"/>
  <c r="X702" i="33"/>
  <c r="W702" i="33"/>
  <c r="V702" i="33"/>
  <c r="U702" i="33"/>
  <c r="U703" i="33" s="1"/>
  <c r="T702" i="33"/>
  <c r="S702" i="33"/>
  <c r="S703" i="33" s="1"/>
  <c r="R702" i="33"/>
  <c r="Q702" i="33"/>
  <c r="P702" i="33"/>
  <c r="O702" i="33"/>
  <c r="N702" i="33"/>
  <c r="M702" i="33"/>
  <c r="M703" i="33" s="1"/>
  <c r="L702" i="33"/>
  <c r="K702" i="33"/>
  <c r="K703" i="33" s="1"/>
  <c r="J702" i="33"/>
  <c r="I702" i="33"/>
  <c r="H702" i="33"/>
  <c r="G702" i="33"/>
  <c r="F702" i="33"/>
  <c r="E702" i="33"/>
  <c r="D702" i="33"/>
  <c r="C702" i="33"/>
  <c r="C703" i="33" s="1"/>
  <c r="Z672" i="33"/>
  <c r="Y672" i="33"/>
  <c r="X672" i="33"/>
  <c r="W672" i="33"/>
  <c r="V672" i="33"/>
  <c r="U672" i="33"/>
  <c r="U673" i="33" s="1"/>
  <c r="T672" i="33"/>
  <c r="S672" i="33"/>
  <c r="R672" i="33"/>
  <c r="Q672" i="33"/>
  <c r="P672" i="33"/>
  <c r="O672" i="33"/>
  <c r="N672" i="33"/>
  <c r="M672" i="33"/>
  <c r="L672" i="33"/>
  <c r="K672" i="33"/>
  <c r="J672" i="33"/>
  <c r="I672" i="33"/>
  <c r="H672" i="33"/>
  <c r="G672" i="33"/>
  <c r="F672" i="33"/>
  <c r="E672" i="33"/>
  <c r="E673" i="33" s="1"/>
  <c r="D672" i="33"/>
  <c r="C672" i="33"/>
  <c r="C673" i="33" s="1"/>
  <c r="W643" i="33"/>
  <c r="Z642" i="33"/>
  <c r="Y642" i="33"/>
  <c r="Y643" i="33" s="1"/>
  <c r="X642" i="33"/>
  <c r="W642" i="33"/>
  <c r="V642" i="33"/>
  <c r="U642" i="33"/>
  <c r="U643" i="33" s="1"/>
  <c r="T642" i="33"/>
  <c r="S642" i="33"/>
  <c r="R642" i="33"/>
  <c r="Q642" i="33"/>
  <c r="P642" i="33"/>
  <c r="O642" i="33"/>
  <c r="N642" i="33"/>
  <c r="M642" i="33"/>
  <c r="L642" i="33"/>
  <c r="K642" i="33"/>
  <c r="J642" i="33"/>
  <c r="I642" i="33"/>
  <c r="H642" i="33"/>
  <c r="G642" i="33"/>
  <c r="G643" i="33" s="1"/>
  <c r="F642" i="33"/>
  <c r="E642" i="33"/>
  <c r="D642" i="33"/>
  <c r="C642" i="33"/>
  <c r="Z612" i="33"/>
  <c r="Y612" i="33"/>
  <c r="Y613" i="33" s="1"/>
  <c r="X612" i="33"/>
  <c r="W612" i="33"/>
  <c r="W613" i="33" s="1"/>
  <c r="V612" i="33"/>
  <c r="U612" i="33"/>
  <c r="U613" i="33" s="1"/>
  <c r="T612" i="33"/>
  <c r="S612" i="33"/>
  <c r="R612" i="33"/>
  <c r="Q612" i="33"/>
  <c r="Q613" i="33" s="1"/>
  <c r="P612" i="33"/>
  <c r="O612" i="33"/>
  <c r="O613" i="33" s="1"/>
  <c r="N612" i="33"/>
  <c r="M612" i="33"/>
  <c r="L612" i="33"/>
  <c r="K612" i="33"/>
  <c r="J612" i="33"/>
  <c r="I612" i="33"/>
  <c r="I613" i="33" s="1"/>
  <c r="H612" i="33"/>
  <c r="G612" i="33"/>
  <c r="G613" i="33" s="1"/>
  <c r="F612" i="33"/>
  <c r="E612" i="33"/>
  <c r="E613" i="33" s="1"/>
  <c r="D612" i="33"/>
  <c r="C612" i="33"/>
  <c r="Z582" i="33"/>
  <c r="Y582" i="33"/>
  <c r="X582" i="33"/>
  <c r="W582" i="33"/>
  <c r="W583" i="33" s="1"/>
  <c r="V582" i="33"/>
  <c r="U582" i="33"/>
  <c r="U583" i="33" s="1"/>
  <c r="T582" i="33"/>
  <c r="S582" i="33"/>
  <c r="R582" i="33"/>
  <c r="Q582" i="33"/>
  <c r="Q583" i="33" s="1"/>
  <c r="P582" i="33"/>
  <c r="O582" i="33"/>
  <c r="O583" i="33" s="1"/>
  <c r="N582" i="33"/>
  <c r="M582" i="33"/>
  <c r="M583" i="33" s="1"/>
  <c r="L582" i="33"/>
  <c r="K582" i="33"/>
  <c r="J582" i="33"/>
  <c r="I582" i="33"/>
  <c r="H582" i="33"/>
  <c r="G582" i="33"/>
  <c r="G583" i="33" s="1"/>
  <c r="F582" i="33"/>
  <c r="E582" i="33"/>
  <c r="E583" i="33" s="1"/>
  <c r="D582" i="33"/>
  <c r="C582" i="33"/>
  <c r="Z552" i="33"/>
  <c r="Y552" i="33"/>
  <c r="Y553" i="33" s="1"/>
  <c r="X552" i="33"/>
  <c r="W552" i="33"/>
  <c r="W553" i="33" s="1"/>
  <c r="V552" i="33"/>
  <c r="U552" i="33"/>
  <c r="U553" i="33" s="1"/>
  <c r="T552" i="33"/>
  <c r="S552" i="33"/>
  <c r="R552" i="33"/>
  <c r="Q552" i="33"/>
  <c r="P552" i="33"/>
  <c r="O552" i="33"/>
  <c r="N552" i="33"/>
  <c r="M552" i="33"/>
  <c r="M553" i="33" s="1"/>
  <c r="L552" i="33"/>
  <c r="K552" i="33"/>
  <c r="J552" i="33"/>
  <c r="I552" i="33"/>
  <c r="H552" i="33"/>
  <c r="G552" i="33"/>
  <c r="G553" i="33" s="1"/>
  <c r="F552" i="33"/>
  <c r="E552" i="33"/>
  <c r="E553" i="33" s="1"/>
  <c r="D552" i="33"/>
  <c r="C552" i="33"/>
  <c r="Z522" i="33"/>
  <c r="Y523" i="33" s="1"/>
  <c r="Y522" i="33"/>
  <c r="X522" i="33"/>
  <c r="W522" i="33"/>
  <c r="V522" i="33"/>
  <c r="U522" i="33"/>
  <c r="U523" i="33" s="1"/>
  <c r="T522" i="33"/>
  <c r="S522" i="33"/>
  <c r="R522" i="33"/>
  <c r="Q522" i="33"/>
  <c r="P522" i="33"/>
  <c r="O522" i="33"/>
  <c r="N522" i="33"/>
  <c r="M522" i="33"/>
  <c r="M523" i="33" s="1"/>
  <c r="L522" i="33"/>
  <c r="K522" i="33"/>
  <c r="J522" i="33"/>
  <c r="I522" i="33"/>
  <c r="H522" i="33"/>
  <c r="G522" i="33"/>
  <c r="F522" i="33"/>
  <c r="E522" i="33"/>
  <c r="D522" i="33"/>
  <c r="C522" i="33"/>
  <c r="Z492" i="33"/>
  <c r="Y492" i="33"/>
  <c r="X492" i="33"/>
  <c r="W492" i="33"/>
  <c r="V492" i="33"/>
  <c r="U492" i="33"/>
  <c r="U493" i="33" s="1"/>
  <c r="T492" i="33"/>
  <c r="S492" i="33"/>
  <c r="R492" i="33"/>
  <c r="Q492" i="33"/>
  <c r="P492" i="33"/>
  <c r="O492" i="33"/>
  <c r="N492" i="33"/>
  <c r="M492" i="33"/>
  <c r="L492" i="33"/>
  <c r="K492" i="33"/>
  <c r="J492" i="33"/>
  <c r="I492" i="33"/>
  <c r="H492" i="33"/>
  <c r="G492" i="33"/>
  <c r="F492" i="33"/>
  <c r="E492" i="33"/>
  <c r="E493" i="33" s="1"/>
  <c r="D492" i="33"/>
  <c r="C492" i="33"/>
  <c r="Z462" i="33"/>
  <c r="Y462" i="33"/>
  <c r="X462" i="33"/>
  <c r="W462" i="33"/>
  <c r="V462" i="33"/>
  <c r="U462" i="33"/>
  <c r="T462" i="33"/>
  <c r="S462" i="33"/>
  <c r="R462" i="33"/>
  <c r="Q462" i="33"/>
  <c r="P462" i="33"/>
  <c r="O462" i="33"/>
  <c r="N462" i="33"/>
  <c r="M462" i="33"/>
  <c r="L462" i="33"/>
  <c r="K462" i="33"/>
  <c r="J462" i="33"/>
  <c r="I462" i="33"/>
  <c r="H462" i="33"/>
  <c r="G462" i="33"/>
  <c r="F462" i="33"/>
  <c r="E462" i="33"/>
  <c r="D462" i="33"/>
  <c r="C462" i="33"/>
  <c r="Z432" i="33"/>
  <c r="Y433" i="33" s="1"/>
  <c r="Y432" i="33"/>
  <c r="X432" i="33"/>
  <c r="W432" i="33"/>
  <c r="V432" i="33"/>
  <c r="U432" i="33"/>
  <c r="U433" i="33" s="1"/>
  <c r="T432" i="33"/>
  <c r="S432" i="33"/>
  <c r="S433" i="33" s="1"/>
  <c r="R432" i="33"/>
  <c r="Q432" i="33"/>
  <c r="P432" i="33"/>
  <c r="O432" i="33"/>
  <c r="N432" i="33"/>
  <c r="M432" i="33"/>
  <c r="L432" i="33"/>
  <c r="K432" i="33"/>
  <c r="J432" i="33"/>
  <c r="I433" i="33" s="1"/>
  <c r="I432" i="33"/>
  <c r="H432" i="33"/>
  <c r="G432" i="33"/>
  <c r="F432" i="33"/>
  <c r="E432" i="33"/>
  <c r="E433" i="33" s="1"/>
  <c r="D432" i="33"/>
  <c r="C432" i="33"/>
  <c r="C433" i="33" s="1"/>
  <c r="Z402" i="33"/>
  <c r="Y402" i="33"/>
  <c r="Y403" i="33" s="1"/>
  <c r="X402" i="33"/>
  <c r="W402" i="33"/>
  <c r="V402" i="33"/>
  <c r="U402" i="33"/>
  <c r="T402" i="33"/>
  <c r="S402" i="33"/>
  <c r="R402" i="33"/>
  <c r="Q402" i="33"/>
  <c r="P402" i="33"/>
  <c r="O402" i="33"/>
  <c r="O403" i="33" s="1"/>
  <c r="N402" i="33"/>
  <c r="M402" i="33"/>
  <c r="L402" i="33"/>
  <c r="K402" i="33"/>
  <c r="J402" i="33"/>
  <c r="I402" i="33"/>
  <c r="I403" i="33" s="1"/>
  <c r="H402" i="33"/>
  <c r="G402" i="33"/>
  <c r="F402" i="33"/>
  <c r="E402" i="33"/>
  <c r="E403" i="33" s="1"/>
  <c r="D402" i="33"/>
  <c r="C402" i="33"/>
  <c r="Z372" i="33"/>
  <c r="Y372" i="33"/>
  <c r="X372" i="33"/>
  <c r="W372" i="33"/>
  <c r="V372" i="33"/>
  <c r="U372" i="33"/>
  <c r="T372" i="33"/>
  <c r="S372" i="33"/>
  <c r="R372" i="33"/>
  <c r="Q372" i="33"/>
  <c r="Q373" i="33" s="1"/>
  <c r="P372" i="33"/>
  <c r="O372" i="33"/>
  <c r="O373" i="33" s="1"/>
  <c r="N372" i="33"/>
  <c r="M372" i="33"/>
  <c r="L372" i="33"/>
  <c r="K372" i="33"/>
  <c r="J372" i="33"/>
  <c r="I372" i="33"/>
  <c r="H372" i="33"/>
  <c r="G372" i="33"/>
  <c r="G373" i="33" s="1"/>
  <c r="F372" i="33"/>
  <c r="E372" i="33"/>
  <c r="D372" i="33"/>
  <c r="C372" i="33"/>
  <c r="Z342" i="33"/>
  <c r="Y342" i="33"/>
  <c r="Y343" i="33" s="1"/>
  <c r="X342" i="33"/>
  <c r="W342" i="33"/>
  <c r="W343" i="33" s="1"/>
  <c r="V342" i="33"/>
  <c r="U342" i="33"/>
  <c r="T342" i="33"/>
  <c r="S342" i="33"/>
  <c r="R342" i="33"/>
  <c r="Q342" i="33"/>
  <c r="P342" i="33"/>
  <c r="O342" i="33"/>
  <c r="O343" i="33" s="1"/>
  <c r="N342" i="33"/>
  <c r="M342" i="33"/>
  <c r="L342" i="33"/>
  <c r="K342" i="33"/>
  <c r="J342" i="33"/>
  <c r="I342" i="33"/>
  <c r="I343" i="33" s="1"/>
  <c r="H342" i="33"/>
  <c r="G342" i="33"/>
  <c r="G343" i="33" s="1"/>
  <c r="F342" i="33"/>
  <c r="E342" i="33"/>
  <c r="D342" i="33"/>
  <c r="C342" i="33"/>
  <c r="Z312" i="33"/>
  <c r="Y312" i="33"/>
  <c r="X312" i="33"/>
  <c r="W312" i="33"/>
  <c r="V312" i="33"/>
  <c r="U312" i="33"/>
  <c r="T312" i="33"/>
  <c r="S312" i="33"/>
  <c r="R312" i="33"/>
  <c r="Q312" i="33"/>
  <c r="P312" i="33"/>
  <c r="O312" i="33"/>
  <c r="O313" i="33" s="1"/>
  <c r="N312" i="33"/>
  <c r="M312" i="33"/>
  <c r="L312" i="33"/>
  <c r="K312" i="33"/>
  <c r="J312" i="33"/>
  <c r="I312" i="33"/>
  <c r="H312" i="33"/>
  <c r="G312" i="33"/>
  <c r="F312" i="33"/>
  <c r="E312" i="33"/>
  <c r="D312" i="33"/>
  <c r="C312" i="33"/>
  <c r="Z282" i="33"/>
  <c r="Y282" i="33"/>
  <c r="X282" i="33"/>
  <c r="W282" i="33"/>
  <c r="V282" i="33"/>
  <c r="U282" i="33"/>
  <c r="T282" i="33"/>
  <c r="S282" i="33"/>
  <c r="R282" i="33"/>
  <c r="Q282" i="33"/>
  <c r="P282" i="33"/>
  <c r="O282" i="33"/>
  <c r="O283" i="33" s="1"/>
  <c r="N282" i="33"/>
  <c r="M282" i="33"/>
  <c r="L282" i="33"/>
  <c r="K282" i="33"/>
  <c r="J282" i="33"/>
  <c r="I282" i="33"/>
  <c r="H282" i="33"/>
  <c r="G282" i="33"/>
  <c r="F282" i="33"/>
  <c r="E283" i="33" s="1"/>
  <c r="E282" i="33"/>
  <c r="D282" i="33"/>
  <c r="C282" i="33"/>
  <c r="Z252" i="33"/>
  <c r="Y252" i="33"/>
  <c r="X252" i="33"/>
  <c r="W252" i="33"/>
  <c r="W253" i="33" s="1"/>
  <c r="V252" i="33"/>
  <c r="U252" i="33"/>
  <c r="T252" i="33"/>
  <c r="S252" i="33"/>
  <c r="R252" i="33"/>
  <c r="Q252" i="33"/>
  <c r="P252" i="33"/>
  <c r="O252" i="33"/>
  <c r="O253" i="33" s="1"/>
  <c r="N252" i="33"/>
  <c r="M252" i="33"/>
  <c r="L252" i="33"/>
  <c r="K252" i="33"/>
  <c r="J252" i="33"/>
  <c r="I252" i="33"/>
  <c r="H252" i="33"/>
  <c r="G252" i="33"/>
  <c r="F252" i="33"/>
  <c r="E252" i="33"/>
  <c r="D252" i="33"/>
  <c r="C252" i="33"/>
  <c r="Z222" i="33"/>
  <c r="Y222" i="33"/>
  <c r="X222" i="33"/>
  <c r="W222" i="33"/>
  <c r="V222" i="33"/>
  <c r="U222" i="33"/>
  <c r="T222" i="33"/>
  <c r="S222" i="33"/>
  <c r="R222" i="33"/>
  <c r="Q222" i="33"/>
  <c r="P222" i="33"/>
  <c r="O222" i="33"/>
  <c r="N222" i="33"/>
  <c r="M222" i="33"/>
  <c r="M223" i="33" s="1"/>
  <c r="L222" i="33"/>
  <c r="K222" i="33"/>
  <c r="J222" i="33"/>
  <c r="I222" i="33"/>
  <c r="H222" i="33"/>
  <c r="G222" i="33"/>
  <c r="F222" i="33"/>
  <c r="E223" i="33" s="1"/>
  <c r="E222" i="33"/>
  <c r="D222" i="33"/>
  <c r="C222" i="33"/>
  <c r="W193" i="33"/>
  <c r="Z192" i="33"/>
  <c r="Y192" i="33"/>
  <c r="Y193" i="33" s="1"/>
  <c r="X192" i="33"/>
  <c r="W192" i="33"/>
  <c r="V192" i="33"/>
  <c r="U192" i="33"/>
  <c r="T192" i="33"/>
  <c r="S192" i="33"/>
  <c r="R192" i="33"/>
  <c r="Q192" i="33"/>
  <c r="P192" i="33"/>
  <c r="O192" i="33"/>
  <c r="N192" i="33"/>
  <c r="M192" i="33"/>
  <c r="L192" i="33"/>
  <c r="K192" i="33"/>
  <c r="J192" i="33"/>
  <c r="I192" i="33"/>
  <c r="I193" i="33" s="1"/>
  <c r="H192" i="33"/>
  <c r="G192" i="33"/>
  <c r="G193" i="33" s="1"/>
  <c r="F192" i="33"/>
  <c r="E192" i="33"/>
  <c r="E193" i="33" s="1"/>
  <c r="D192" i="33"/>
  <c r="C192" i="33"/>
  <c r="C193" i="33" s="1"/>
  <c r="Z162" i="33"/>
  <c r="Y162" i="33"/>
  <c r="X162" i="33"/>
  <c r="W162" i="33"/>
  <c r="V162" i="33"/>
  <c r="U162" i="33"/>
  <c r="T162" i="33"/>
  <c r="S162" i="33"/>
  <c r="R162" i="33"/>
  <c r="Q162" i="33"/>
  <c r="P162" i="33"/>
  <c r="O162" i="33"/>
  <c r="N162" i="33"/>
  <c r="M162" i="33"/>
  <c r="L162" i="33"/>
  <c r="K162" i="33"/>
  <c r="J162" i="33"/>
  <c r="I162" i="33"/>
  <c r="H162" i="33"/>
  <c r="G162" i="33"/>
  <c r="G163" i="33" s="1"/>
  <c r="F162" i="33"/>
  <c r="E162" i="33"/>
  <c r="D162" i="33"/>
  <c r="C162" i="33"/>
  <c r="Z132" i="33"/>
  <c r="Y132" i="33"/>
  <c r="X132" i="33"/>
  <c r="W132" i="33"/>
  <c r="W133" i="33" s="1"/>
  <c r="V132" i="33"/>
  <c r="U132" i="33"/>
  <c r="T132" i="33"/>
  <c r="S132" i="33"/>
  <c r="S133" i="33" s="1"/>
  <c r="R132" i="33"/>
  <c r="Q132" i="33"/>
  <c r="P132" i="33"/>
  <c r="O132" i="33"/>
  <c r="N132" i="33"/>
  <c r="M132" i="33"/>
  <c r="L132" i="33"/>
  <c r="K132" i="33"/>
  <c r="J132" i="33"/>
  <c r="I132" i="33"/>
  <c r="H132" i="33"/>
  <c r="G132" i="33"/>
  <c r="F132" i="33"/>
  <c r="E132" i="33"/>
  <c r="D132" i="33"/>
  <c r="C132" i="33"/>
  <c r="C133" i="33" s="1"/>
  <c r="G103" i="33"/>
  <c r="Z102" i="33"/>
  <c r="Y102" i="33"/>
  <c r="X102" i="33"/>
  <c r="W103" i="33" s="1"/>
  <c r="W102" i="33"/>
  <c r="V102" i="33"/>
  <c r="U102" i="33"/>
  <c r="T102" i="33"/>
  <c r="S102" i="33"/>
  <c r="S103" i="33" s="1"/>
  <c r="R102" i="33"/>
  <c r="Q102" i="33"/>
  <c r="P102" i="33"/>
  <c r="O102" i="33"/>
  <c r="N102" i="33"/>
  <c r="M102" i="33"/>
  <c r="L102" i="33"/>
  <c r="K102" i="33"/>
  <c r="J102" i="33"/>
  <c r="I102" i="33"/>
  <c r="H102" i="33"/>
  <c r="G102" i="33"/>
  <c r="F102" i="33"/>
  <c r="E102" i="33"/>
  <c r="D102" i="33"/>
  <c r="C102" i="33"/>
  <c r="C103" i="33" s="1"/>
  <c r="Z72" i="33"/>
  <c r="Y72" i="33"/>
  <c r="Y73" i="33" s="1"/>
  <c r="X72" i="33"/>
  <c r="W72" i="33"/>
  <c r="V72" i="33"/>
  <c r="U72" i="33"/>
  <c r="T72" i="33"/>
  <c r="S72" i="33"/>
  <c r="S73" i="33" s="1"/>
  <c r="R72" i="33"/>
  <c r="Q72" i="33"/>
  <c r="P72" i="33"/>
  <c r="O72" i="33"/>
  <c r="N72" i="33"/>
  <c r="M72" i="33"/>
  <c r="L72" i="33"/>
  <c r="K72" i="33"/>
  <c r="K73" i="33" s="1"/>
  <c r="J72" i="33"/>
  <c r="I72" i="33"/>
  <c r="I73" i="33" s="1"/>
  <c r="H72" i="33"/>
  <c r="G72" i="33"/>
  <c r="G73" i="33" s="1"/>
  <c r="F72" i="33"/>
  <c r="E72" i="33"/>
  <c r="D72" i="33"/>
  <c r="C72" i="33"/>
  <c r="Z40" i="33"/>
  <c r="Y40" i="33"/>
  <c r="Y41" i="33" s="1"/>
  <c r="X40" i="33"/>
  <c r="W40" i="33"/>
  <c r="V40" i="33"/>
  <c r="U40" i="33"/>
  <c r="T40" i="33"/>
  <c r="S40" i="33"/>
  <c r="R40" i="33"/>
  <c r="Q40" i="33"/>
  <c r="P40" i="33"/>
  <c r="O40" i="33"/>
  <c r="O41" i="33" s="1"/>
  <c r="N40" i="33"/>
  <c r="M40" i="33"/>
  <c r="L40" i="33"/>
  <c r="K40" i="33"/>
  <c r="J40" i="33"/>
  <c r="I40" i="33"/>
  <c r="I41" i="33" s="1"/>
  <c r="H40" i="33"/>
  <c r="G40" i="33"/>
  <c r="F40" i="33"/>
  <c r="E40" i="33"/>
  <c r="D40" i="33"/>
  <c r="C40" i="33"/>
  <c r="Z12" i="33"/>
  <c r="Y12" i="33"/>
  <c r="X12" i="33"/>
  <c r="W12" i="33"/>
  <c r="W13" i="33" s="1"/>
  <c r="V12" i="33"/>
  <c r="U12" i="33"/>
  <c r="T12" i="33"/>
  <c r="S12" i="33"/>
  <c r="R12" i="33"/>
  <c r="Q12" i="33"/>
  <c r="P12" i="33"/>
  <c r="O12" i="33"/>
  <c r="N12" i="33"/>
  <c r="M12" i="33"/>
  <c r="L12" i="33"/>
  <c r="K12" i="33"/>
  <c r="J12" i="33"/>
  <c r="I12" i="33"/>
  <c r="H12" i="33"/>
  <c r="G12" i="33"/>
  <c r="G13" i="33" s="1"/>
  <c r="F12" i="33"/>
  <c r="E12" i="33"/>
  <c r="E13" i="33" s="1"/>
  <c r="D12" i="33"/>
  <c r="C12" i="33"/>
  <c r="Z8" i="33"/>
  <c r="Y8" i="33"/>
  <c r="X8" i="33"/>
  <c r="W8" i="33"/>
  <c r="V8" i="33"/>
  <c r="U8" i="33"/>
  <c r="T8" i="33"/>
  <c r="S8" i="33"/>
  <c r="R8" i="33"/>
  <c r="Q8" i="33"/>
  <c r="Q9" i="33" s="1"/>
  <c r="P8" i="33"/>
  <c r="O8" i="33"/>
  <c r="N8" i="33"/>
  <c r="M8" i="33"/>
  <c r="M9" i="33" s="1"/>
  <c r="L8" i="33"/>
  <c r="K8" i="33"/>
  <c r="K9" i="33" s="1"/>
  <c r="J8" i="33"/>
  <c r="I8" i="33"/>
  <c r="H8" i="33"/>
  <c r="G8" i="33"/>
  <c r="F8" i="33"/>
  <c r="E8" i="33"/>
  <c r="D8" i="33"/>
  <c r="C8" i="33"/>
  <c r="G9" i="33" l="1"/>
  <c r="W9" i="33"/>
  <c r="G41" i="33"/>
  <c r="W41" i="33"/>
  <c r="M133" i="33"/>
  <c r="C223" i="33"/>
  <c r="I493" i="33"/>
  <c r="Y493" i="33"/>
  <c r="O643" i="33"/>
  <c r="E853" i="33"/>
  <c r="U853" i="33"/>
  <c r="W163" i="33"/>
  <c r="M253" i="33"/>
  <c r="M313" i="33"/>
  <c r="C403" i="33"/>
  <c r="K433" i="33"/>
  <c r="W733" i="33"/>
  <c r="I9" i="33"/>
  <c r="U343" i="33"/>
  <c r="M373" i="33"/>
  <c r="U403" i="33"/>
  <c r="C643" i="33"/>
  <c r="S643" i="33"/>
  <c r="I673" i="33"/>
  <c r="Y673" i="33"/>
  <c r="Q703" i="33"/>
  <c r="I733" i="33"/>
  <c r="Y733" i="33"/>
  <c r="I793" i="33"/>
  <c r="Y793" i="33"/>
  <c r="Y223" i="33"/>
  <c r="I283" i="33"/>
  <c r="Y283" i="33"/>
  <c r="O433" i="33"/>
  <c r="G523" i="33"/>
  <c r="W523" i="33"/>
  <c r="K853" i="33"/>
  <c r="S883" i="33"/>
  <c r="I853" i="33"/>
  <c r="I463" i="33"/>
  <c r="Y463" i="33"/>
  <c r="Q493" i="33"/>
  <c r="U823" i="33"/>
  <c r="Y853" i="33"/>
  <c r="U313" i="33"/>
  <c r="C493" i="33"/>
  <c r="C494" i="33" s="1"/>
  <c r="I583" i="33"/>
  <c r="Y583" i="33"/>
  <c r="O733" i="33"/>
  <c r="M343" i="33"/>
  <c r="E373" i="33"/>
  <c r="U373" i="33"/>
  <c r="M403" i="33"/>
  <c r="C613" i="33"/>
  <c r="Q673" i="33"/>
  <c r="I703" i="33"/>
  <c r="Y703" i="33"/>
  <c r="Q733" i="33"/>
  <c r="I763" i="33"/>
  <c r="Y763" i="33"/>
  <c r="Q793" i="33"/>
  <c r="Y823" i="33"/>
  <c r="Y133" i="33"/>
  <c r="U9" i="33"/>
  <c r="M13" i="33"/>
  <c r="U41" i="33"/>
  <c r="E103" i="33"/>
  <c r="U103" i="33"/>
  <c r="S163" i="33"/>
  <c r="K193" i="33"/>
  <c r="Q283" i="33"/>
  <c r="O463" i="33"/>
  <c r="W493" i="33"/>
  <c r="C853" i="33"/>
  <c r="S853" i="33"/>
  <c r="Y163" i="33"/>
  <c r="Q193" i="33"/>
  <c r="K253" i="33"/>
  <c r="I313" i="33"/>
  <c r="Y313" i="33"/>
  <c r="O823" i="33"/>
  <c r="I13" i="33"/>
  <c r="O103" i="33"/>
  <c r="C283" i="33"/>
  <c r="S283" i="33"/>
  <c r="Q343" i="33"/>
  <c r="I373" i="33"/>
  <c r="Y373" i="33"/>
  <c r="G433" i="33"/>
  <c r="W433" i="33"/>
  <c r="Q553" i="33"/>
  <c r="M733" i="33"/>
  <c r="C763" i="33"/>
  <c r="S763" i="33"/>
  <c r="C9" i="33"/>
  <c r="K13" i="33"/>
  <c r="M163" i="33"/>
  <c r="C343" i="33"/>
  <c r="S343" i="33"/>
  <c r="K373" i="33"/>
  <c r="G493" i="33"/>
  <c r="S553" i="33"/>
  <c r="K583" i="33"/>
  <c r="S613" i="33"/>
  <c r="G703" i="33"/>
  <c r="W703" i="33"/>
  <c r="E763" i="33"/>
  <c r="O883" i="33"/>
  <c r="M73" i="33"/>
  <c r="O163" i="33"/>
  <c r="G283" i="33"/>
  <c r="E343" i="33"/>
  <c r="C463" i="33"/>
  <c r="S463" i="33"/>
  <c r="Q523" i="33"/>
  <c r="M643" i="33"/>
  <c r="E9" i="33"/>
  <c r="K133" i="33"/>
  <c r="C253" i="33"/>
  <c r="S253" i="33"/>
  <c r="Q313" i="33"/>
  <c r="G403" i="33"/>
  <c r="W403" i="33"/>
  <c r="M493" i="33"/>
  <c r="S523" i="33"/>
  <c r="G823" i="33"/>
  <c r="W823" i="33"/>
  <c r="Q463" i="33"/>
  <c r="Q73" i="33"/>
  <c r="C163" i="33"/>
  <c r="K283" i="33"/>
  <c r="C313" i="33"/>
  <c r="S313" i="33"/>
  <c r="G463" i="33"/>
  <c r="O493" i="33"/>
  <c r="E523" i="33"/>
  <c r="Q643" i="33"/>
  <c r="C13" i="33"/>
  <c r="C14" i="33" s="1"/>
  <c r="S13" i="33"/>
  <c r="K41" i="33"/>
  <c r="Y103" i="33"/>
  <c r="E163" i="33"/>
  <c r="U163" i="33"/>
  <c r="M193" i="33"/>
  <c r="M283" i="33"/>
  <c r="K343" i="33"/>
  <c r="K553" i="33"/>
  <c r="C583" i="33"/>
  <c r="S583" i="33"/>
  <c r="K613" i="33"/>
  <c r="G673" i="33"/>
  <c r="O703" i="33"/>
  <c r="G733" i="33"/>
  <c r="Q853" i="33"/>
  <c r="W883" i="33"/>
  <c r="O9" i="33"/>
  <c r="U13" i="33"/>
  <c r="M41" i="33"/>
  <c r="E73" i="33"/>
  <c r="Q133" i="33"/>
  <c r="I253" i="33"/>
  <c r="Y253" i="33"/>
  <c r="G313" i="33"/>
  <c r="W313" i="33"/>
  <c r="K463" i="33"/>
  <c r="S493" i="33"/>
  <c r="I523" i="33"/>
  <c r="E793" i="33"/>
  <c r="U793" i="33"/>
  <c r="M823" i="33"/>
  <c r="Q103" i="33"/>
  <c r="O223" i="33"/>
  <c r="E253" i="33"/>
  <c r="U253" i="33"/>
  <c r="W373" i="33"/>
  <c r="K403" i="33"/>
  <c r="Q433" i="33"/>
  <c r="E463" i="33"/>
  <c r="U463" i="33"/>
  <c r="K493" i="33"/>
  <c r="O523" i="33"/>
  <c r="C553" i="33"/>
  <c r="C554" i="33" s="1"/>
  <c r="S673" i="33"/>
  <c r="C674" i="33" s="1"/>
  <c r="E703" i="33"/>
  <c r="Q763" i="33"/>
  <c r="S793" i="33"/>
  <c r="I823" i="33"/>
  <c r="M853" i="33"/>
  <c r="E133" i="33"/>
  <c r="C134" i="33" s="1"/>
  <c r="U133" i="33"/>
  <c r="I163" i="33"/>
  <c r="O193" i="33"/>
  <c r="Q223" i="33"/>
  <c r="O73" i="33"/>
  <c r="G133" i="33"/>
  <c r="K163" i="33"/>
  <c r="C164" i="33" s="1"/>
  <c r="S223" i="33"/>
  <c r="G253" i="33"/>
  <c r="C254" i="33" s="1"/>
  <c r="W463" i="33"/>
  <c r="M613" i="33"/>
  <c r="Y13" i="33"/>
  <c r="W673" i="33"/>
  <c r="S9" i="33"/>
  <c r="I133" i="33"/>
  <c r="S193" i="33"/>
  <c r="U223" i="33"/>
  <c r="C523" i="33"/>
  <c r="C524" i="33" s="1"/>
  <c r="I553" i="33"/>
  <c r="E643" i="33"/>
  <c r="Y9" i="33"/>
  <c r="C73" i="33"/>
  <c r="C74" i="33" s="1"/>
  <c r="U193" i="33"/>
  <c r="C194" i="33" s="1"/>
  <c r="G223" i="33"/>
  <c r="C224" i="33" s="1"/>
  <c r="W223" i="33"/>
  <c r="E313" i="33"/>
  <c r="C314" i="33" s="1"/>
  <c r="Q403" i="33"/>
  <c r="C733" i="33"/>
  <c r="C734" i="33" s="1"/>
  <c r="S733" i="33"/>
  <c r="Q41" i="33"/>
  <c r="S403" i="33"/>
  <c r="K673" i="33"/>
  <c r="G883" i="33"/>
  <c r="C884" i="33" s="1"/>
  <c r="I103" i="33"/>
  <c r="Q163" i="33"/>
  <c r="I223" i="33"/>
  <c r="M463" i="33"/>
  <c r="Q823" i="33"/>
  <c r="O13" i="33"/>
  <c r="C41" i="33"/>
  <c r="S41" i="33"/>
  <c r="U73" i="33"/>
  <c r="K103" i="33"/>
  <c r="C104" i="33" s="1"/>
  <c r="I643" i="33"/>
  <c r="M673" i="33"/>
  <c r="W73" i="33"/>
  <c r="O133" i="33"/>
  <c r="K223" i="33"/>
  <c r="U283" i="33"/>
  <c r="K763" i="33"/>
  <c r="Q13" i="33"/>
  <c r="E41" i="33"/>
  <c r="M103" i="33"/>
  <c r="Q253" i="33"/>
  <c r="W283" i="33"/>
  <c r="C284" i="33" s="1"/>
  <c r="K313" i="33"/>
  <c r="C373" i="33"/>
  <c r="S373" i="33"/>
  <c r="M433" i="33"/>
  <c r="C434" i="33" s="1"/>
  <c r="K523" i="33"/>
  <c r="O553" i="33"/>
  <c r="K643" i="33"/>
  <c r="O673" i="33"/>
  <c r="M763" i="33"/>
  <c r="O793" i="33"/>
  <c r="C794" i="33" s="1"/>
  <c r="E823" i="33"/>
  <c r="C344" i="33"/>
  <c r="C464" i="33"/>
  <c r="C704" i="33"/>
  <c r="C644" i="33"/>
  <c r="C854" i="33"/>
  <c r="C584" i="33"/>
  <c r="C824" i="33"/>
  <c r="C42" i="33"/>
  <c r="C614" i="33"/>
  <c r="C764" i="33" l="1"/>
  <c r="C404" i="33"/>
  <c r="C374" i="33"/>
  <c r="L14" i="32"/>
  <c r="L26" i="32"/>
  <c r="K26" i="32"/>
  <c r="J26" i="32"/>
  <c r="I26" i="32"/>
  <c r="H26" i="32"/>
  <c r="G26" i="32"/>
  <c r="F26" i="32"/>
  <c r="M14" i="32"/>
  <c r="F14" i="32"/>
  <c r="K14" i="32"/>
  <c r="J14" i="32"/>
  <c r="G14" i="32"/>
  <c r="H14" i="32"/>
  <c r="I14" i="32"/>
  <c r="I13" i="10" l="1"/>
  <c r="F8" i="10"/>
  <c r="D39" i="7"/>
  <c r="D38" i="7"/>
  <c r="F33" i="7" l="1"/>
  <c r="M23" i="32" l="1"/>
  <c r="L23" i="32"/>
  <c r="K23" i="32"/>
  <c r="J23" i="32"/>
  <c r="I23" i="32"/>
  <c r="H23" i="32"/>
  <c r="G23" i="32"/>
  <c r="F23" i="32"/>
  <c r="M11" i="32"/>
  <c r="L11" i="32"/>
  <c r="K11" i="32"/>
  <c r="J11" i="32"/>
  <c r="I11" i="32"/>
  <c r="H11" i="32"/>
  <c r="G11" i="32"/>
  <c r="F11" i="32"/>
  <c r="J11" i="31" l="1"/>
  <c r="I11" i="31"/>
  <c r="H11" i="31"/>
  <c r="G11" i="31"/>
  <c r="F11" i="31"/>
</calcChain>
</file>

<file path=xl/sharedStrings.xml><?xml version="1.0" encoding="utf-8"?>
<sst xmlns="http://schemas.openxmlformats.org/spreadsheetml/2006/main" count="2160" uniqueCount="252">
  <si>
    <t>合計</t>
    <rPh sb="0" eb="2">
      <t>ゴウケイ</t>
    </rPh>
    <phoneticPr fontId="2"/>
  </si>
  <si>
    <t>企業名</t>
    <phoneticPr fontId="2"/>
  </si>
  <si>
    <t>令和9年度</t>
    <rPh sb="0" eb="2">
      <t>レイワ</t>
    </rPh>
    <rPh sb="3" eb="4">
      <t>ネン</t>
    </rPh>
    <rPh sb="4" eb="5">
      <t>ド</t>
    </rPh>
    <phoneticPr fontId="2"/>
  </si>
  <si>
    <t>令和10年度</t>
    <rPh sb="0" eb="2">
      <t>レイワ</t>
    </rPh>
    <rPh sb="4" eb="5">
      <t>ネン</t>
    </rPh>
    <rPh sb="5" eb="6">
      <t>ド</t>
    </rPh>
    <phoneticPr fontId="2"/>
  </si>
  <si>
    <t>令和11年度</t>
    <rPh sb="0" eb="2">
      <t>レイワ</t>
    </rPh>
    <rPh sb="4" eb="5">
      <t>ネン</t>
    </rPh>
    <rPh sb="5" eb="6">
      <t>ド</t>
    </rPh>
    <phoneticPr fontId="2"/>
  </si>
  <si>
    <t>令和
9年度</t>
    <rPh sb="0" eb="2">
      <t>レイワ</t>
    </rPh>
    <rPh sb="4" eb="5">
      <t>ネン</t>
    </rPh>
    <rPh sb="5" eb="6">
      <t>ド</t>
    </rPh>
    <phoneticPr fontId="2"/>
  </si>
  <si>
    <t>令和
10年度</t>
    <rPh sb="0" eb="2">
      <t>レイワ</t>
    </rPh>
    <rPh sb="5" eb="6">
      <t>ネン</t>
    </rPh>
    <rPh sb="6" eb="7">
      <t>ド</t>
    </rPh>
    <phoneticPr fontId="2"/>
  </si>
  <si>
    <t>令和
11年度</t>
    <rPh sb="0" eb="2">
      <t>レイワ</t>
    </rPh>
    <rPh sb="5" eb="6">
      <t>ネン</t>
    </rPh>
    <rPh sb="6" eb="7">
      <t>ド</t>
    </rPh>
    <phoneticPr fontId="2"/>
  </si>
  <si>
    <t>令和
12年度</t>
    <rPh sb="0" eb="2">
      <t>レイワ</t>
    </rPh>
    <rPh sb="5" eb="6">
      <t>ネン</t>
    </rPh>
    <rPh sb="6" eb="7">
      <t>ド</t>
    </rPh>
    <phoneticPr fontId="2"/>
  </si>
  <si>
    <t>令和
13年度</t>
    <rPh sb="0" eb="2">
      <t>レイワ</t>
    </rPh>
    <rPh sb="5" eb="6">
      <t>ネン</t>
    </rPh>
    <rPh sb="6" eb="7">
      <t>ド</t>
    </rPh>
    <phoneticPr fontId="2"/>
  </si>
  <si>
    <t>令和
14年度</t>
    <rPh sb="0" eb="2">
      <t>レイワ</t>
    </rPh>
    <rPh sb="5" eb="6">
      <t>ネン</t>
    </rPh>
    <rPh sb="6" eb="7">
      <t>ド</t>
    </rPh>
    <phoneticPr fontId="2"/>
  </si>
  <si>
    <t>令和
15年度</t>
    <rPh sb="0" eb="2">
      <t>レイワ</t>
    </rPh>
    <rPh sb="5" eb="6">
      <t>ネン</t>
    </rPh>
    <rPh sb="6" eb="7">
      <t>ド</t>
    </rPh>
    <phoneticPr fontId="2"/>
  </si>
  <si>
    <t>令和
16年度</t>
    <rPh sb="0" eb="2">
      <t>レイワ</t>
    </rPh>
    <rPh sb="5" eb="6">
      <t>ネン</t>
    </rPh>
    <rPh sb="6" eb="7">
      <t>ド</t>
    </rPh>
    <phoneticPr fontId="2"/>
  </si>
  <si>
    <t>令和
17年度</t>
    <rPh sb="0" eb="2">
      <t>レイワ</t>
    </rPh>
    <rPh sb="5" eb="6">
      <t>ネン</t>
    </rPh>
    <rPh sb="6" eb="7">
      <t>ド</t>
    </rPh>
    <phoneticPr fontId="2"/>
  </si>
  <si>
    <t>令和
18年度</t>
    <rPh sb="0" eb="2">
      <t>レイワ</t>
    </rPh>
    <rPh sb="5" eb="6">
      <t>ネン</t>
    </rPh>
    <rPh sb="6" eb="7">
      <t>ド</t>
    </rPh>
    <phoneticPr fontId="2"/>
  </si>
  <si>
    <t>令和
19年度</t>
    <rPh sb="0" eb="2">
      <t>レイワ</t>
    </rPh>
    <rPh sb="5" eb="6">
      <t>ネン</t>
    </rPh>
    <rPh sb="6" eb="7">
      <t>ド</t>
    </rPh>
    <phoneticPr fontId="2"/>
  </si>
  <si>
    <t>令和
20年度</t>
    <rPh sb="0" eb="2">
      <t>レイワ</t>
    </rPh>
    <rPh sb="5" eb="6">
      <t>ネン</t>
    </rPh>
    <rPh sb="6" eb="7">
      <t>ド</t>
    </rPh>
    <phoneticPr fontId="2"/>
  </si>
  <si>
    <t>令和
21年度</t>
    <rPh sb="0" eb="2">
      <t>レイワ</t>
    </rPh>
    <rPh sb="5" eb="6">
      <t>ネン</t>
    </rPh>
    <rPh sb="6" eb="7">
      <t>ド</t>
    </rPh>
    <phoneticPr fontId="2"/>
  </si>
  <si>
    <t>令和
22年度</t>
    <rPh sb="0" eb="2">
      <t>レイワ</t>
    </rPh>
    <rPh sb="5" eb="6">
      <t>ネン</t>
    </rPh>
    <rPh sb="6" eb="7">
      <t>ド</t>
    </rPh>
    <phoneticPr fontId="2"/>
  </si>
  <si>
    <t>(2027年度)</t>
    <rPh sb="5" eb="6">
      <t>ネン</t>
    </rPh>
    <rPh sb="6" eb="7">
      <t>ド</t>
    </rPh>
    <phoneticPr fontId="2"/>
  </si>
  <si>
    <t>㈱○○</t>
    <phoneticPr fontId="2"/>
  </si>
  <si>
    <t>㈱○○</t>
    <phoneticPr fontId="2"/>
  </si>
  <si>
    <t>注1）行が不足する場合は、適時追加すること。</t>
    <rPh sb="0" eb="1">
      <t>チュウ</t>
    </rPh>
    <rPh sb="3" eb="4">
      <t>ギョウ</t>
    </rPh>
    <rPh sb="5" eb="7">
      <t>フソク</t>
    </rPh>
    <rPh sb="9" eb="11">
      <t>バアイ</t>
    </rPh>
    <rPh sb="13" eb="15">
      <t>テキジ</t>
    </rPh>
    <rPh sb="15" eb="17">
      <t>ツイカ</t>
    </rPh>
    <phoneticPr fontId="2"/>
  </si>
  <si>
    <t>令和5年度</t>
    <rPh sb="0" eb="2">
      <t>レイワ</t>
    </rPh>
    <rPh sb="3" eb="4">
      <t>ネン</t>
    </rPh>
    <rPh sb="4" eb="5">
      <t>ド</t>
    </rPh>
    <phoneticPr fontId="2"/>
  </si>
  <si>
    <t>令和6年度</t>
    <rPh sb="0" eb="2">
      <t>レイワ</t>
    </rPh>
    <rPh sb="3" eb="4">
      <t>ネン</t>
    </rPh>
    <rPh sb="4" eb="5">
      <t>ド</t>
    </rPh>
    <phoneticPr fontId="2"/>
  </si>
  <si>
    <t>令和7年度</t>
    <rPh sb="0" eb="2">
      <t>レイワ</t>
    </rPh>
    <rPh sb="3" eb="4">
      <t>ネン</t>
    </rPh>
    <rPh sb="4" eb="5">
      <t>ド</t>
    </rPh>
    <phoneticPr fontId="2"/>
  </si>
  <si>
    <t>令和8年度</t>
    <rPh sb="0" eb="2">
      <t>レイワ</t>
    </rPh>
    <rPh sb="3" eb="4">
      <t>ネン</t>
    </rPh>
    <rPh sb="4" eb="5">
      <t>ド</t>
    </rPh>
    <phoneticPr fontId="2"/>
  </si>
  <si>
    <t>(2023年度)</t>
    <rPh sb="5" eb="6">
      <t>ネン</t>
    </rPh>
    <rPh sb="6" eb="7">
      <t>ド</t>
    </rPh>
    <phoneticPr fontId="2"/>
  </si>
  <si>
    <t>(2024年度)</t>
    <rPh sb="5" eb="6">
      <t>ネン</t>
    </rPh>
    <rPh sb="6" eb="7">
      <t>ド</t>
    </rPh>
    <phoneticPr fontId="2"/>
  </si>
  <si>
    <t>(2025年度)</t>
    <rPh sb="5" eb="6">
      <t>ネン</t>
    </rPh>
    <rPh sb="6" eb="7">
      <t>ド</t>
    </rPh>
    <phoneticPr fontId="2"/>
  </si>
  <si>
    <t>(2026年度)</t>
    <rPh sb="5" eb="6">
      <t>ネン</t>
    </rPh>
    <rPh sb="6" eb="7">
      <t>ド</t>
    </rPh>
    <phoneticPr fontId="2"/>
  </si>
  <si>
    <t>(2028年度)</t>
    <rPh sb="5" eb="6">
      <t>ネン</t>
    </rPh>
    <rPh sb="6" eb="7">
      <t>ド</t>
    </rPh>
    <phoneticPr fontId="2"/>
  </si>
  <si>
    <t>(2029年度)</t>
    <rPh sb="5" eb="6">
      <t>ネン</t>
    </rPh>
    <rPh sb="6" eb="7">
      <t>ド</t>
    </rPh>
    <phoneticPr fontId="2"/>
  </si>
  <si>
    <t>(2030年度)</t>
    <rPh sb="5" eb="6">
      <t>ネン</t>
    </rPh>
    <rPh sb="6" eb="7">
      <t>ド</t>
    </rPh>
    <phoneticPr fontId="2"/>
  </si>
  <si>
    <t>(2031年度)</t>
    <rPh sb="5" eb="6">
      <t>ネン</t>
    </rPh>
    <rPh sb="6" eb="7">
      <t>ド</t>
    </rPh>
    <phoneticPr fontId="2"/>
  </si>
  <si>
    <t>(2032年度)</t>
    <rPh sb="5" eb="6">
      <t>ネン</t>
    </rPh>
    <rPh sb="6" eb="7">
      <t>ド</t>
    </rPh>
    <phoneticPr fontId="2"/>
  </si>
  <si>
    <t>(2033年度)</t>
    <rPh sb="5" eb="6">
      <t>ネン</t>
    </rPh>
    <rPh sb="6" eb="7">
      <t>ド</t>
    </rPh>
    <phoneticPr fontId="2"/>
  </si>
  <si>
    <t>(2034年度)</t>
    <rPh sb="5" eb="6">
      <t>ネン</t>
    </rPh>
    <rPh sb="6" eb="7">
      <t>ド</t>
    </rPh>
    <phoneticPr fontId="2"/>
  </si>
  <si>
    <t>(2035年度)</t>
    <rPh sb="5" eb="6">
      <t>ネン</t>
    </rPh>
    <rPh sb="6" eb="7">
      <t>ド</t>
    </rPh>
    <phoneticPr fontId="2"/>
  </si>
  <si>
    <t>(2036年度)</t>
    <rPh sb="5" eb="6">
      <t>ネン</t>
    </rPh>
    <rPh sb="6" eb="7">
      <t>ド</t>
    </rPh>
    <phoneticPr fontId="2"/>
  </si>
  <si>
    <t>(2037年度)</t>
    <rPh sb="5" eb="6">
      <t>ネン</t>
    </rPh>
    <rPh sb="6" eb="7">
      <t>ド</t>
    </rPh>
    <phoneticPr fontId="2"/>
  </si>
  <si>
    <t>(2038年度)</t>
    <rPh sb="5" eb="6">
      <t>ネン</t>
    </rPh>
    <rPh sb="6" eb="7">
      <t>ド</t>
    </rPh>
    <phoneticPr fontId="2"/>
  </si>
  <si>
    <t>(2039年度)</t>
    <rPh sb="5" eb="6">
      <t>ネン</t>
    </rPh>
    <rPh sb="6" eb="7">
      <t>ド</t>
    </rPh>
    <phoneticPr fontId="2"/>
  </si>
  <si>
    <t>(2040年度)</t>
    <rPh sb="5" eb="6">
      <t>ネン</t>
    </rPh>
    <rPh sb="6" eb="7">
      <t>ド</t>
    </rPh>
    <phoneticPr fontId="2"/>
  </si>
  <si>
    <t>注2）物価変動を除いた金額を記入すること。</t>
    <rPh sb="0" eb="1">
      <t>チュウ</t>
    </rPh>
    <phoneticPr fontId="2"/>
  </si>
  <si>
    <t>分野</t>
    <rPh sb="0" eb="2">
      <t>ブンヤ</t>
    </rPh>
    <phoneticPr fontId="2"/>
  </si>
  <si>
    <t>合計</t>
    <rPh sb="0" eb="2">
      <t>ゴウケイ</t>
    </rPh>
    <phoneticPr fontId="2"/>
  </si>
  <si>
    <t>様式番号</t>
    <rPh sb="0" eb="2">
      <t>ヨウシキ</t>
    </rPh>
    <rPh sb="2" eb="4">
      <t>バンゴウ</t>
    </rPh>
    <phoneticPr fontId="2"/>
  </si>
  <si>
    <t>様式名</t>
    <rPh sb="0" eb="2">
      <t>ヨウシキ</t>
    </rPh>
    <rPh sb="2" eb="3">
      <t>メイ</t>
    </rPh>
    <phoneticPr fontId="2"/>
  </si>
  <si>
    <t>様式集</t>
    <rPh sb="0" eb="2">
      <t>ヨウシキ</t>
    </rPh>
    <rPh sb="2" eb="3">
      <t>シュウ</t>
    </rPh>
    <phoneticPr fontId="2"/>
  </si>
  <si>
    <t>様式第1-1号</t>
    <phoneticPr fontId="2"/>
  </si>
  <si>
    <t>工種</t>
    <rPh sb="0" eb="2">
      <t>コウシュ</t>
    </rPh>
    <phoneticPr fontId="2"/>
  </si>
  <si>
    <t>工事工程</t>
    <rPh sb="0" eb="2">
      <t>コウジ</t>
    </rPh>
    <rPh sb="2" eb="4">
      <t>コウテイ</t>
    </rPh>
    <phoneticPr fontId="2"/>
  </si>
  <si>
    <t>令和6年度</t>
    <rPh sb="0" eb="2">
      <t>レイワ</t>
    </rPh>
    <rPh sb="3" eb="5">
      <t>ネンド</t>
    </rPh>
    <phoneticPr fontId="2"/>
  </si>
  <si>
    <t>年月</t>
    <phoneticPr fontId="2"/>
  </si>
  <si>
    <t>工事工程</t>
    <rPh sb="0" eb="2">
      <t>コウジ</t>
    </rPh>
    <rPh sb="2" eb="4">
      <t>コウテイ</t>
    </rPh>
    <phoneticPr fontId="2"/>
  </si>
  <si>
    <t>事業費</t>
    <rPh sb="0" eb="3">
      <t>ジギョウヒ</t>
    </rPh>
    <phoneticPr fontId="2"/>
  </si>
  <si>
    <t>１．担当者</t>
    <rPh sb="2" eb="5">
      <t>タントウシャ</t>
    </rPh>
    <phoneticPr fontId="9"/>
  </si>
  <si>
    <t>会　社　名</t>
  </si>
  <si>
    <t>所　属</t>
  </si>
  <si>
    <t>氏名</t>
  </si>
  <si>
    <t>電　話</t>
  </si>
  <si>
    <t>FAX</t>
  </si>
  <si>
    <t>E-mail</t>
  </si>
  <si>
    <t>No</t>
    <phoneticPr fontId="9"/>
  </si>
  <si>
    <t>資料名</t>
    <rPh sb="0" eb="2">
      <t>シリョウ</t>
    </rPh>
    <rPh sb="2" eb="3">
      <t>メイ</t>
    </rPh>
    <phoneticPr fontId="9"/>
  </si>
  <si>
    <t>頁</t>
    <rPh sb="0" eb="1">
      <t>ペイジ</t>
    </rPh>
    <phoneticPr fontId="9"/>
  </si>
  <si>
    <t>項目</t>
    <rPh sb="0" eb="2">
      <t>コウモク</t>
    </rPh>
    <phoneticPr fontId="9"/>
  </si>
  <si>
    <t>タイトル</t>
  </si>
  <si>
    <t>例</t>
    <rPh sb="0" eb="1">
      <t>レイ</t>
    </rPh>
    <phoneticPr fontId="9"/>
  </si>
  <si>
    <t>事業名</t>
    <rPh sb="0" eb="2">
      <t>ジギョウ</t>
    </rPh>
    <rPh sb="2" eb="3">
      <t>メイ</t>
    </rPh>
    <phoneticPr fontId="13"/>
  </si>
  <si>
    <t>（左記は記入例です）</t>
  </si>
  <si>
    <t>記入要領</t>
    <rPh sb="0" eb="2">
      <t>キニュウ</t>
    </rPh>
    <rPh sb="2" eb="4">
      <t>ヨウリョウ</t>
    </rPh>
    <phoneticPr fontId="9"/>
  </si>
  <si>
    <t>様式第1-1号</t>
    <rPh sb="0" eb="2">
      <t>ヨウシキ</t>
    </rPh>
    <rPh sb="2" eb="3">
      <t>ダイ</t>
    </rPh>
    <rPh sb="6" eb="7">
      <t>ゴウ</t>
    </rPh>
    <phoneticPr fontId="13"/>
  </si>
  <si>
    <t>備考</t>
    <rPh sb="0" eb="2">
      <t>ビコウ</t>
    </rPh>
    <phoneticPr fontId="2"/>
  </si>
  <si>
    <t>確認事項</t>
    <phoneticPr fontId="13"/>
  </si>
  <si>
    <t>予備
有無</t>
    <rPh sb="0" eb="2">
      <t>ヨビ</t>
    </rPh>
    <rPh sb="3" eb="5">
      <t>ウム</t>
    </rPh>
    <phoneticPr fontId="9"/>
  </si>
  <si>
    <t>重要度</t>
    <rPh sb="0" eb="3">
      <t>ジュウヨウド</t>
    </rPh>
    <phoneticPr fontId="9"/>
  </si>
  <si>
    <t>保全方法</t>
    <rPh sb="0" eb="2">
      <t>ホゼン</t>
    </rPh>
    <rPh sb="2" eb="4">
      <t>ホウホウ</t>
    </rPh>
    <phoneticPr fontId="9"/>
  </si>
  <si>
    <t>管理値</t>
    <rPh sb="0" eb="2">
      <t>カンリ</t>
    </rPh>
    <rPh sb="2" eb="3">
      <t>チ</t>
    </rPh>
    <phoneticPr fontId="9"/>
  </si>
  <si>
    <t>対象箇所</t>
    <rPh sb="0" eb="2">
      <t>タイショウ</t>
    </rPh>
    <rPh sb="2" eb="4">
      <t>カショ</t>
    </rPh>
    <phoneticPr fontId="9"/>
  </si>
  <si>
    <t>ＢＭ</t>
    <phoneticPr fontId="9"/>
  </si>
  <si>
    <t>ＴＢＭ</t>
    <phoneticPr fontId="9"/>
  </si>
  <si>
    <t>ＣＢＭ</t>
    <phoneticPr fontId="9"/>
  </si>
  <si>
    <t>診断頻度</t>
    <rPh sb="0" eb="2">
      <t>シンダン</t>
    </rPh>
    <rPh sb="2" eb="4">
      <t>ヒンド</t>
    </rPh>
    <phoneticPr fontId="9"/>
  </si>
  <si>
    <t>質問内容</t>
    <rPh sb="2" eb="4">
      <t>ナイヨウ</t>
    </rPh>
    <phoneticPr fontId="13"/>
  </si>
  <si>
    <t>２．質問</t>
    <rPh sb="2" eb="4">
      <t>シツモン</t>
    </rPh>
    <phoneticPr fontId="9"/>
  </si>
  <si>
    <t>目標
耐用
年数</t>
    <rPh sb="0" eb="2">
      <t>モクヒョウ</t>
    </rPh>
    <rPh sb="3" eb="5">
      <t>タイヨウ</t>
    </rPh>
    <rPh sb="6" eb="8">
      <t>ネンスウ</t>
    </rPh>
    <phoneticPr fontId="9"/>
  </si>
  <si>
    <t>様式集（Excel編）一覧</t>
    <rPh sb="0" eb="2">
      <t>ヨウシキ</t>
    </rPh>
    <rPh sb="2" eb="3">
      <t>シュウ</t>
    </rPh>
    <rPh sb="9" eb="10">
      <t>ヘン</t>
    </rPh>
    <rPh sb="11" eb="13">
      <t>イチラン</t>
    </rPh>
    <phoneticPr fontId="2"/>
  </si>
  <si>
    <t>（Excel編）</t>
    <rPh sb="6" eb="7">
      <t>ヘン</t>
    </rPh>
    <phoneticPr fontId="2"/>
  </si>
  <si>
    <t>Ⅲ</t>
    <phoneticPr fontId="13"/>
  </si>
  <si>
    <t>Ⅱ</t>
    <phoneticPr fontId="13"/>
  </si>
  <si>
    <t>事　業　費</t>
    <rPh sb="0" eb="1">
      <t>コト</t>
    </rPh>
    <rPh sb="2" eb="3">
      <t>ゴウ</t>
    </rPh>
    <rPh sb="4" eb="5">
      <t>ヒ</t>
    </rPh>
    <phoneticPr fontId="2"/>
  </si>
  <si>
    <t>設備</t>
    <phoneticPr fontId="9"/>
  </si>
  <si>
    <t>整備スケジュール（●：設備更新、○：補修や部品交換等）</t>
    <rPh sb="0" eb="2">
      <t>セイビ</t>
    </rPh>
    <phoneticPr fontId="9"/>
  </si>
  <si>
    <t>本店/本社/支店
/営業所の所在地</t>
    <rPh sb="0" eb="2">
      <t>ホンテン</t>
    </rPh>
    <rPh sb="3" eb="5">
      <t>ホンシャ</t>
    </rPh>
    <rPh sb="6" eb="8">
      <t>シテン</t>
    </rPh>
    <rPh sb="10" eb="13">
      <t>エイギョウショ</t>
    </rPh>
    <rPh sb="14" eb="17">
      <t>ショザイチ</t>
    </rPh>
    <phoneticPr fontId="2"/>
  </si>
  <si>
    <t>千円（税抜）</t>
    <rPh sb="0" eb="2">
      <t>センエン</t>
    </rPh>
    <rPh sb="3" eb="4">
      <t>ゼイ</t>
    </rPh>
    <rPh sb="4" eb="5">
      <t>ヌ</t>
    </rPh>
    <phoneticPr fontId="2"/>
  </si>
  <si>
    <t>診断項目</t>
    <rPh sb="0" eb="2">
      <t>シンダン</t>
    </rPh>
    <rPh sb="2" eb="4">
      <t>コウモク</t>
    </rPh>
    <phoneticPr fontId="2"/>
  </si>
  <si>
    <t>評価方法</t>
    <rPh sb="0" eb="2">
      <t>ヒョウカ</t>
    </rPh>
    <rPh sb="2" eb="4">
      <t>ホウホウ</t>
    </rPh>
    <phoneticPr fontId="9"/>
  </si>
  <si>
    <t>管理基準</t>
    <rPh sb="0" eb="2">
      <t>カンリ</t>
    </rPh>
    <rPh sb="2" eb="4">
      <t>キジュン</t>
    </rPh>
    <phoneticPr fontId="9"/>
  </si>
  <si>
    <t>注1）一円未満は切り捨てること。</t>
    <rPh sb="0" eb="1">
      <t>チュウ</t>
    </rPh>
    <phoneticPr fontId="2"/>
  </si>
  <si>
    <t>単位：円（税込）</t>
    <rPh sb="0" eb="2">
      <t>タンイ</t>
    </rPh>
    <rPh sb="3" eb="4">
      <t>エン</t>
    </rPh>
    <rPh sb="5" eb="7">
      <t>ゼイコ</t>
    </rPh>
    <phoneticPr fontId="2"/>
  </si>
  <si>
    <t>注1)「１．担当者」欄については、同質問書を提出する担当者の連絡先を記入すること。</t>
    <rPh sb="0" eb="1">
      <t>チュウ</t>
    </rPh>
    <rPh sb="17" eb="18">
      <t>ドウ</t>
    </rPh>
    <rPh sb="18" eb="21">
      <t>シツモンショ</t>
    </rPh>
    <rPh sb="22" eb="24">
      <t>テイシュツ</t>
    </rPh>
    <phoneticPr fontId="9"/>
  </si>
  <si>
    <t>注2)「２.質問」の欄については、必要に応じて表に「行」を追加して記載すること。</t>
    <rPh sb="10" eb="11">
      <t>ラン</t>
    </rPh>
    <phoneticPr fontId="9"/>
  </si>
  <si>
    <t>注3) 表の書式変更（セルの結合・分割等）は行わないこと。</t>
    <phoneticPr fontId="9"/>
  </si>
  <si>
    <t>注4) 同一企業からの質問については、複数回にわたる提出は妨げないが、同一の担当者でとりまとめの上、提出すること。</t>
    <phoneticPr fontId="9"/>
  </si>
  <si>
    <t>注）工種の行が不足する場合は適時行を追加すること。</t>
    <rPh sb="0" eb="1">
      <t>チュウ</t>
    </rPh>
    <rPh sb="2" eb="4">
      <t>コウシュ</t>
    </rPh>
    <rPh sb="5" eb="6">
      <t>ギョウ</t>
    </rPh>
    <rPh sb="7" eb="9">
      <t>フソク</t>
    </rPh>
    <rPh sb="11" eb="13">
      <t>バアイ</t>
    </rPh>
    <rPh sb="14" eb="16">
      <t>テキジ</t>
    </rPh>
    <rPh sb="16" eb="17">
      <t>ギョウ</t>
    </rPh>
    <rPh sb="18" eb="20">
      <t>ツイカ</t>
    </rPh>
    <phoneticPr fontId="2"/>
  </si>
  <si>
    <t>新　潟　市</t>
    <rPh sb="0" eb="1">
      <t>シン</t>
    </rPh>
    <rPh sb="2" eb="3">
      <t>カタ</t>
    </rPh>
    <rPh sb="4" eb="5">
      <t>シ</t>
    </rPh>
    <phoneticPr fontId="2"/>
  </si>
  <si>
    <t>対面的対話の実施に関する質問書</t>
    <phoneticPr fontId="2"/>
  </si>
  <si>
    <t>令和　年　月　日　　</t>
    <rPh sb="0" eb="2">
      <t>レイワ</t>
    </rPh>
    <rPh sb="3" eb="4">
      <t>ネン</t>
    </rPh>
    <rPh sb="5" eb="6">
      <t>ツキ</t>
    </rPh>
    <rPh sb="7" eb="8">
      <t>ヒ</t>
    </rPh>
    <phoneticPr fontId="9"/>
  </si>
  <si>
    <t>新潟市食肉センター冷凍冷蔵設備改修事業　対面的対話の実施に関する質問書</t>
    <rPh sb="0" eb="2">
      <t>ニイガタ</t>
    </rPh>
    <rPh sb="2" eb="3">
      <t>シ</t>
    </rPh>
    <rPh sb="3" eb="5">
      <t>ショクニク</t>
    </rPh>
    <rPh sb="9" eb="11">
      <t>レイトウ</t>
    </rPh>
    <rPh sb="11" eb="13">
      <t>レイゾウ</t>
    </rPh>
    <rPh sb="13" eb="15">
      <t>セツビ</t>
    </rPh>
    <rPh sb="15" eb="17">
      <t>カイシュウ</t>
    </rPh>
    <rPh sb="17" eb="19">
      <t>ジギョウ</t>
    </rPh>
    <rPh sb="20" eb="22">
      <t>タイメン</t>
    </rPh>
    <rPh sb="22" eb="23">
      <t>テキ</t>
    </rPh>
    <rPh sb="23" eb="25">
      <t>タイワ</t>
    </rPh>
    <rPh sb="26" eb="28">
      <t>ジッシ</t>
    </rPh>
    <rPh sb="29" eb="30">
      <t>カン</t>
    </rPh>
    <rPh sb="32" eb="35">
      <t>シツモンショ</t>
    </rPh>
    <phoneticPr fontId="9"/>
  </si>
  <si>
    <t>要求水準書</t>
    <rPh sb="0" eb="2">
      <t>ヨウキュウ</t>
    </rPh>
    <rPh sb="2" eb="4">
      <t>スイジュン</t>
    </rPh>
    <rPh sb="4" eb="5">
      <t>ショ</t>
    </rPh>
    <phoneticPr fontId="21"/>
  </si>
  <si>
    <t>令和5年度</t>
    <phoneticPr fontId="2"/>
  </si>
  <si>
    <t>設計・建設業務費</t>
    <phoneticPr fontId="2"/>
  </si>
  <si>
    <t>■維持管理業務費</t>
    <phoneticPr fontId="2"/>
  </si>
  <si>
    <t>維持管理業務費</t>
    <rPh sb="0" eb="7">
      <t>イジカンリギョウムヒ</t>
    </rPh>
    <phoneticPr fontId="2"/>
  </si>
  <si>
    <t>保守管理及び修繕計画</t>
    <rPh sb="0" eb="2">
      <t>ホシュ</t>
    </rPh>
    <rPh sb="2" eb="4">
      <t>カンリ</t>
    </rPh>
    <rPh sb="4" eb="5">
      <t>オヨ</t>
    </rPh>
    <rPh sb="6" eb="8">
      <t>シュウゼン</t>
    </rPh>
    <phoneticPr fontId="9"/>
  </si>
  <si>
    <t>機器名</t>
    <rPh sb="0" eb="3">
      <t>キキメイ</t>
    </rPh>
    <phoneticPr fontId="9"/>
  </si>
  <si>
    <t>令和
8年度</t>
    <rPh sb="0" eb="2">
      <t>レイワ</t>
    </rPh>
    <rPh sb="4" eb="5">
      <t>ネン</t>
    </rPh>
    <rPh sb="5" eb="6">
      <t>ド</t>
    </rPh>
    <phoneticPr fontId="2"/>
  </si>
  <si>
    <t>新潟市食肉センター冷凍冷蔵設備改修事業</t>
    <rPh sb="0" eb="2">
      <t>ニイガタ</t>
    </rPh>
    <rPh sb="2" eb="3">
      <t>シ</t>
    </rPh>
    <rPh sb="3" eb="5">
      <t>ショクニク</t>
    </rPh>
    <rPh sb="9" eb="11">
      <t>レイトウ</t>
    </rPh>
    <rPh sb="11" eb="13">
      <t>レイゾウ</t>
    </rPh>
    <rPh sb="13" eb="15">
      <t>セツビ</t>
    </rPh>
    <rPh sb="15" eb="17">
      <t>カイシュウ</t>
    </rPh>
    <rPh sb="17" eb="19">
      <t>ジギョウ</t>
    </rPh>
    <phoneticPr fontId="2"/>
  </si>
  <si>
    <t>保守管理及び修繕計画</t>
    <phoneticPr fontId="2"/>
  </si>
  <si>
    <t>注1）本資料を作成するにあたって設備・部品項目等は日本冷凍空調工業会のコンデンシングユニット保守点検ガイドラインを参考とすること。</t>
    <rPh sb="0" eb="1">
      <t>チュウ</t>
    </rPh>
    <rPh sb="3" eb="6">
      <t>ホンシリョウ</t>
    </rPh>
    <rPh sb="7" eb="9">
      <t>サクセイ</t>
    </rPh>
    <rPh sb="16" eb="18">
      <t>セツビ</t>
    </rPh>
    <rPh sb="19" eb="21">
      <t>ブヒン</t>
    </rPh>
    <rPh sb="21" eb="23">
      <t>コウモク</t>
    </rPh>
    <rPh sb="23" eb="24">
      <t>ナド</t>
    </rPh>
    <rPh sb="57" eb="59">
      <t>サンコウ</t>
    </rPh>
    <phoneticPr fontId="2"/>
  </si>
  <si>
    <t>注2）各設備を構成する主要な装置及びその対象箇所を列挙すること。</t>
    <rPh sb="0" eb="1">
      <t>チュウ</t>
    </rPh>
    <phoneticPr fontId="2"/>
  </si>
  <si>
    <t>注3）整備スケジュール欄は、設備を更新する場合は「●」、補修や部品交換等の場合は「〇」を、それぞれ該当する年度につけること。</t>
    <rPh sb="0" eb="1">
      <t>チュウ</t>
    </rPh>
    <rPh sb="14" eb="16">
      <t>セツビ</t>
    </rPh>
    <rPh sb="17" eb="19">
      <t>コウシン</t>
    </rPh>
    <rPh sb="21" eb="23">
      <t>バアイ</t>
    </rPh>
    <rPh sb="28" eb="30">
      <t>ホシュウ</t>
    </rPh>
    <rPh sb="31" eb="33">
      <t>ブヒン</t>
    </rPh>
    <rPh sb="33" eb="35">
      <t>コウカン</t>
    </rPh>
    <rPh sb="35" eb="36">
      <t>トウ</t>
    </rPh>
    <rPh sb="37" eb="39">
      <t>バアイ</t>
    </rPh>
    <rPh sb="49" eb="51">
      <t>ガイトウ</t>
    </rPh>
    <phoneticPr fontId="2"/>
  </si>
  <si>
    <t>注4）記入欄が足りない場合は、適宜追加すること。</t>
    <rPh sb="0" eb="1">
      <t>チュウ</t>
    </rPh>
    <phoneticPr fontId="2"/>
  </si>
  <si>
    <t>注5）本資料は設備設置後15年間の維持管理計画に関する参考資料として取り扱い、審査の対象とはしないものとする。</t>
    <phoneticPr fontId="2"/>
  </si>
  <si>
    <t>様式第4-2号</t>
    <rPh sb="0" eb="2">
      <t>ヨウシキ</t>
    </rPh>
    <rPh sb="2" eb="3">
      <t>ダイ</t>
    </rPh>
    <rPh sb="6" eb="7">
      <t>ゴウ</t>
    </rPh>
    <phoneticPr fontId="2"/>
  </si>
  <si>
    <t>様式第1-2号</t>
    <phoneticPr fontId="2"/>
  </si>
  <si>
    <t>様式第1-2号</t>
    <rPh sb="0" eb="2">
      <t>ヨウシキ</t>
    </rPh>
    <rPh sb="2" eb="3">
      <t>ダイ</t>
    </rPh>
    <rPh sb="6" eb="7">
      <t>ゴウ</t>
    </rPh>
    <phoneticPr fontId="13"/>
  </si>
  <si>
    <t>様式第5-2号</t>
    <rPh sb="0" eb="2">
      <t>ヨウシキ</t>
    </rPh>
    <rPh sb="2" eb="3">
      <t>ダイ</t>
    </rPh>
    <rPh sb="6" eb="7">
      <t>ゴウ</t>
    </rPh>
    <phoneticPr fontId="2"/>
  </si>
  <si>
    <t>様式第8号</t>
    <rPh sb="0" eb="2">
      <t>ヨウシキ</t>
    </rPh>
    <rPh sb="2" eb="3">
      <t>ダイ</t>
    </rPh>
    <rPh sb="4" eb="5">
      <t>ゴウ</t>
    </rPh>
    <phoneticPr fontId="2"/>
  </si>
  <si>
    <t>市内業者請負金額</t>
    <rPh sb="0" eb="4">
      <t>シナイギョウシャ</t>
    </rPh>
    <rPh sb="4" eb="6">
      <t>ウケオイ</t>
    </rPh>
    <rPh sb="6" eb="8">
      <t>キンガク</t>
    </rPh>
    <phoneticPr fontId="2"/>
  </si>
  <si>
    <t>様式第4-2号</t>
    <rPh sb="0" eb="2">
      <t>ヨウシキ</t>
    </rPh>
    <rPh sb="2" eb="3">
      <t>ダイ</t>
    </rPh>
    <rPh sb="6" eb="7">
      <t>ゴウ</t>
    </rPh>
    <phoneticPr fontId="13"/>
  </si>
  <si>
    <t>様式第5-2号　</t>
    <rPh sb="0" eb="2">
      <t>ヨウシキ</t>
    </rPh>
    <rPh sb="2" eb="3">
      <t>ダイ</t>
    </rPh>
    <rPh sb="6" eb="7">
      <t>ゴウ</t>
    </rPh>
    <phoneticPr fontId="2"/>
  </si>
  <si>
    <t>市内業者請負金額</t>
    <rPh sb="0" eb="4">
      <t>シナイギョウシャ</t>
    </rPh>
    <rPh sb="4" eb="8">
      <t>ウケオイキンガク</t>
    </rPh>
    <phoneticPr fontId="2"/>
  </si>
  <si>
    <t>提案市内業者請負金額</t>
    <rPh sb="0" eb="2">
      <t>テイアン</t>
    </rPh>
    <rPh sb="2" eb="6">
      <t>シナイギョウシャ</t>
    </rPh>
    <rPh sb="6" eb="8">
      <t>ウケオイ</t>
    </rPh>
    <rPh sb="8" eb="10">
      <t>キンガク</t>
    </rPh>
    <phoneticPr fontId="2"/>
  </si>
  <si>
    <t>様式第8号　</t>
    <rPh sb="0" eb="2">
      <t>ヨウシキ</t>
    </rPh>
    <rPh sb="2" eb="3">
      <t>ダイ</t>
    </rPh>
    <rPh sb="4" eb="5">
      <t>ゴウ</t>
    </rPh>
    <phoneticPr fontId="2"/>
  </si>
  <si>
    <t>第１回実施要領等に関する質問書</t>
    <rPh sb="0" eb="1">
      <t>ダイ</t>
    </rPh>
    <rPh sb="2" eb="3">
      <t>カイ</t>
    </rPh>
    <rPh sb="3" eb="7">
      <t>ジッシヨウリョウ</t>
    </rPh>
    <rPh sb="7" eb="8">
      <t>ナド</t>
    </rPh>
    <phoneticPr fontId="2"/>
  </si>
  <si>
    <t>第２回実施要領等に関する質問書</t>
    <rPh sb="0" eb="1">
      <t>ダイ</t>
    </rPh>
    <rPh sb="2" eb="3">
      <t>カイ</t>
    </rPh>
    <phoneticPr fontId="2"/>
  </si>
  <si>
    <t>新潟市食肉センター冷凍冷蔵設備改修事業　第１回実施要領等に係る質問書</t>
    <rPh sb="0" eb="2">
      <t>ニイガタ</t>
    </rPh>
    <rPh sb="2" eb="3">
      <t>シ</t>
    </rPh>
    <rPh sb="3" eb="5">
      <t>ショクニク</t>
    </rPh>
    <rPh sb="9" eb="11">
      <t>レイトウ</t>
    </rPh>
    <rPh sb="11" eb="13">
      <t>レイゾウ</t>
    </rPh>
    <rPh sb="13" eb="15">
      <t>セツビ</t>
    </rPh>
    <rPh sb="15" eb="17">
      <t>カイシュウ</t>
    </rPh>
    <rPh sb="17" eb="19">
      <t>ジギョウ</t>
    </rPh>
    <rPh sb="20" eb="21">
      <t>ダイ</t>
    </rPh>
    <rPh sb="22" eb="23">
      <t>カイ</t>
    </rPh>
    <rPh sb="23" eb="28">
      <t>ジッシヨウリョウナド</t>
    </rPh>
    <rPh sb="29" eb="30">
      <t>カカ</t>
    </rPh>
    <rPh sb="31" eb="33">
      <t>シツモン</t>
    </rPh>
    <rPh sb="33" eb="34">
      <t>ショ</t>
    </rPh>
    <phoneticPr fontId="9"/>
  </si>
  <si>
    <t>実施要領</t>
    <rPh sb="0" eb="2">
      <t>ジッシ</t>
    </rPh>
    <rPh sb="2" eb="4">
      <t>ヨウリョウ</t>
    </rPh>
    <phoneticPr fontId="21"/>
  </si>
  <si>
    <t>新潟市食肉センター冷凍冷蔵設備改修事業　第２回実施要領等に係る質問書</t>
    <rPh sb="0" eb="2">
      <t>ニイガタ</t>
    </rPh>
    <rPh sb="2" eb="3">
      <t>シ</t>
    </rPh>
    <rPh sb="3" eb="5">
      <t>ショクニク</t>
    </rPh>
    <rPh sb="9" eb="11">
      <t>レイトウ</t>
    </rPh>
    <rPh sb="11" eb="13">
      <t>レイゾウ</t>
    </rPh>
    <rPh sb="13" eb="15">
      <t>セツビ</t>
    </rPh>
    <rPh sb="15" eb="17">
      <t>カイシュウ</t>
    </rPh>
    <rPh sb="17" eb="19">
      <t>ジギョウ</t>
    </rPh>
    <rPh sb="20" eb="21">
      <t>ダイ</t>
    </rPh>
    <rPh sb="22" eb="23">
      <t>カイ</t>
    </rPh>
    <rPh sb="23" eb="27">
      <t>ジッシヨウリョウ</t>
    </rPh>
    <rPh sb="27" eb="28">
      <t>トウ</t>
    </rPh>
    <rPh sb="29" eb="30">
      <t>カカ</t>
    </rPh>
    <rPh sb="31" eb="33">
      <t>シツモン</t>
    </rPh>
    <rPh sb="33" eb="34">
      <t>ショ</t>
    </rPh>
    <phoneticPr fontId="9"/>
  </si>
  <si>
    <t>実施要領</t>
    <rPh sb="0" eb="4">
      <t>ジッシヨウリョウ</t>
    </rPh>
    <phoneticPr fontId="21"/>
  </si>
  <si>
    <t>区分</t>
    <rPh sb="0" eb="2">
      <t>クブン</t>
    </rPh>
    <phoneticPr fontId="2"/>
  </si>
  <si>
    <t>項目</t>
    <rPh sb="0" eb="2">
      <t>コウモク</t>
    </rPh>
    <phoneticPr fontId="2"/>
  </si>
  <si>
    <t>単位</t>
    <rPh sb="0" eb="2">
      <t>タンイ</t>
    </rPh>
    <phoneticPr fontId="2"/>
  </si>
  <si>
    <t>固定費Ａ</t>
    <rPh sb="0" eb="3">
      <t>コテイヒ</t>
    </rPh>
    <phoneticPr fontId="2"/>
  </si>
  <si>
    <t>(円)</t>
    <rPh sb="1" eb="2">
      <t>エン</t>
    </rPh>
    <phoneticPr fontId="2"/>
  </si>
  <si>
    <t>注1）消費税を除く</t>
    <rPh sb="0" eb="1">
      <t>チュウ</t>
    </rPh>
    <rPh sb="3" eb="6">
      <t>ショウヒゼイ</t>
    </rPh>
    <rPh sb="7" eb="8">
      <t>ノゾ</t>
    </rPh>
    <phoneticPr fontId="2"/>
  </si>
  <si>
    <t>注2）一円未満は切り捨てること。</t>
    <rPh sb="0" eb="1">
      <t>チュウ</t>
    </rPh>
    <phoneticPr fontId="2"/>
  </si>
  <si>
    <t>様式第5-3号</t>
    <rPh sb="0" eb="2">
      <t>ヨウシキ</t>
    </rPh>
    <rPh sb="2" eb="3">
      <t>ダイ</t>
    </rPh>
    <rPh sb="6" eb="7">
      <t>ゴウ</t>
    </rPh>
    <phoneticPr fontId="2"/>
  </si>
  <si>
    <t>保守点検・清掃費</t>
    <rPh sb="0" eb="4">
      <t>ホシュテンケン</t>
    </rPh>
    <rPh sb="5" eb="8">
      <t>セイソウヒ</t>
    </rPh>
    <phoneticPr fontId="2"/>
  </si>
  <si>
    <t>修繕・更新費（消耗部品交換・修理）</t>
    <rPh sb="0" eb="2">
      <t>シュウゼン</t>
    </rPh>
    <rPh sb="3" eb="6">
      <t>コウシンヒ</t>
    </rPh>
    <rPh sb="7" eb="13">
      <t>ショウモウブヒンコウカン</t>
    </rPh>
    <rPh sb="14" eb="16">
      <t>シュウリ</t>
    </rPh>
    <phoneticPr fontId="2"/>
  </si>
  <si>
    <t>用役費（光熱水費を除く）</t>
    <rPh sb="0" eb="3">
      <t>ヨウエキヒ</t>
    </rPh>
    <rPh sb="4" eb="8">
      <t>コウネツスイヒ</t>
    </rPh>
    <rPh sb="9" eb="10">
      <t>ノゾ</t>
    </rPh>
    <phoneticPr fontId="2"/>
  </si>
  <si>
    <t>その他業務費（情報管理等）</t>
    <rPh sb="2" eb="3">
      <t>ホカ</t>
    </rPh>
    <rPh sb="3" eb="6">
      <t>ギョウムヒ</t>
    </rPh>
    <rPh sb="7" eb="11">
      <t>ジョウホウカンリ</t>
    </rPh>
    <rPh sb="11" eb="12">
      <t>ナド</t>
    </rPh>
    <phoneticPr fontId="2"/>
  </si>
  <si>
    <t>維持管理業務委託費</t>
    <rPh sb="0" eb="2">
      <t>イジ</t>
    </rPh>
    <rPh sb="2" eb="4">
      <t>カンリ</t>
    </rPh>
    <rPh sb="4" eb="6">
      <t>ギョウム</t>
    </rPh>
    <rPh sb="6" eb="8">
      <t>イタク</t>
    </rPh>
    <rPh sb="8" eb="9">
      <t>ヒ</t>
    </rPh>
    <phoneticPr fontId="2"/>
  </si>
  <si>
    <t>■設計・施工業務費</t>
    <rPh sb="1" eb="3">
      <t>セッケイ</t>
    </rPh>
    <rPh sb="4" eb="6">
      <t>セコウ</t>
    </rPh>
    <rPh sb="6" eb="8">
      <t>ギョウム</t>
    </rPh>
    <rPh sb="8" eb="9">
      <t>ヒ</t>
    </rPh>
    <phoneticPr fontId="2"/>
  </si>
  <si>
    <t>注3）設計・建設業務費及び維持管理業務費は、それぞれ価格提案書の「設計・施工業務費」及び「維持管理業務費」と整合させること。</t>
    <rPh sb="0" eb="1">
      <t>チュウ</t>
    </rPh>
    <rPh sb="3" eb="5">
      <t>セッケイ</t>
    </rPh>
    <rPh sb="8" eb="10">
      <t>ギョウム</t>
    </rPh>
    <rPh sb="13" eb="15">
      <t>イジ</t>
    </rPh>
    <rPh sb="15" eb="17">
      <t>カンリ</t>
    </rPh>
    <rPh sb="17" eb="19">
      <t>ギョウム</t>
    </rPh>
    <rPh sb="26" eb="31">
      <t>カカクテイアンショ</t>
    </rPh>
    <rPh sb="33" eb="35">
      <t>セッケイ</t>
    </rPh>
    <rPh sb="36" eb="38">
      <t>セコウ</t>
    </rPh>
    <rPh sb="38" eb="40">
      <t>ギョウム</t>
    </rPh>
    <rPh sb="45" eb="47">
      <t>イジ</t>
    </rPh>
    <rPh sb="47" eb="49">
      <t>カンリ</t>
    </rPh>
    <rPh sb="49" eb="51">
      <t>ギョウム</t>
    </rPh>
    <phoneticPr fontId="2"/>
  </si>
  <si>
    <t>様式第7-6号添付資料</t>
    <rPh sb="6" eb="7">
      <t>ゴウ</t>
    </rPh>
    <rPh sb="7" eb="9">
      <t>テンプ</t>
    </rPh>
    <phoneticPr fontId="2"/>
  </si>
  <si>
    <t>固定費Ｂ</t>
    <rPh sb="0" eb="3">
      <t>コテイヒ</t>
    </rPh>
    <phoneticPr fontId="2"/>
  </si>
  <si>
    <t>令和12年度</t>
    <rPh sb="0" eb="2">
      <t>レイワ</t>
    </rPh>
    <rPh sb="4" eb="5">
      <t>ネン</t>
    </rPh>
    <rPh sb="5" eb="6">
      <t>ド</t>
    </rPh>
    <phoneticPr fontId="2"/>
  </si>
  <si>
    <t>令和13年度</t>
    <rPh sb="0" eb="2">
      <t>レイワ</t>
    </rPh>
    <rPh sb="4" eb="5">
      <t>ネン</t>
    </rPh>
    <rPh sb="5" eb="6">
      <t>ド</t>
    </rPh>
    <phoneticPr fontId="2"/>
  </si>
  <si>
    <t>令和14年度</t>
    <rPh sb="0" eb="2">
      <t>レイワ</t>
    </rPh>
    <rPh sb="4" eb="5">
      <t>ネン</t>
    </rPh>
    <rPh sb="5" eb="6">
      <t>ド</t>
    </rPh>
    <phoneticPr fontId="2"/>
  </si>
  <si>
    <t>令和15年度</t>
    <rPh sb="0" eb="2">
      <t>レイワ</t>
    </rPh>
    <rPh sb="4" eb="5">
      <t>ネン</t>
    </rPh>
    <rPh sb="5" eb="6">
      <t>ド</t>
    </rPh>
    <phoneticPr fontId="2"/>
  </si>
  <si>
    <t>令和16年度</t>
    <rPh sb="0" eb="2">
      <t>レイワ</t>
    </rPh>
    <rPh sb="4" eb="5">
      <t>ネン</t>
    </rPh>
    <rPh sb="5" eb="6">
      <t>ド</t>
    </rPh>
    <phoneticPr fontId="2"/>
  </si>
  <si>
    <t>令和17年度</t>
    <rPh sb="0" eb="2">
      <t>レイワ</t>
    </rPh>
    <rPh sb="4" eb="5">
      <t>ネン</t>
    </rPh>
    <rPh sb="5" eb="6">
      <t>ド</t>
    </rPh>
    <phoneticPr fontId="2"/>
  </si>
  <si>
    <t>令和18年度</t>
    <rPh sb="0" eb="2">
      <t>レイワ</t>
    </rPh>
    <rPh sb="4" eb="5">
      <t>ネン</t>
    </rPh>
    <rPh sb="5" eb="6">
      <t>ド</t>
    </rPh>
    <phoneticPr fontId="2"/>
  </si>
  <si>
    <t>令和19年度</t>
    <rPh sb="0" eb="2">
      <t>レイワ</t>
    </rPh>
    <rPh sb="4" eb="5">
      <t>ネン</t>
    </rPh>
    <rPh sb="5" eb="6">
      <t>ド</t>
    </rPh>
    <phoneticPr fontId="2"/>
  </si>
  <si>
    <t>令和20年度</t>
    <rPh sb="0" eb="2">
      <t>レイワ</t>
    </rPh>
    <rPh sb="4" eb="5">
      <t>ネン</t>
    </rPh>
    <rPh sb="5" eb="6">
      <t>ド</t>
    </rPh>
    <phoneticPr fontId="2"/>
  </si>
  <si>
    <t>令和21年度</t>
    <rPh sb="0" eb="2">
      <t>レイワ</t>
    </rPh>
    <rPh sb="4" eb="5">
      <t>ネン</t>
    </rPh>
    <rPh sb="5" eb="6">
      <t>ド</t>
    </rPh>
    <phoneticPr fontId="2"/>
  </si>
  <si>
    <t>注3）物価変動及び消費税を除いた金額を記入すること。</t>
    <rPh sb="0" eb="1">
      <t>チュウ</t>
    </rPh>
    <rPh sb="3" eb="5">
      <t>ブッカ</t>
    </rPh>
    <rPh sb="5" eb="7">
      <t>ヘンドウ</t>
    </rPh>
    <rPh sb="7" eb="8">
      <t>オヨ</t>
    </rPh>
    <rPh sb="9" eb="12">
      <t>ショウヒゼイ</t>
    </rPh>
    <rPh sb="13" eb="14">
      <t>ノゾ</t>
    </rPh>
    <rPh sb="16" eb="18">
      <t>キンガク</t>
    </rPh>
    <rPh sb="19" eb="21">
      <t>キニュウ</t>
    </rPh>
    <phoneticPr fontId="2"/>
  </si>
  <si>
    <t>管工事</t>
    <rPh sb="0" eb="3">
      <t>カンコウジ</t>
    </rPh>
    <phoneticPr fontId="2"/>
  </si>
  <si>
    <t>施工業務</t>
    <rPh sb="0" eb="4">
      <t>セコウギョウム</t>
    </rPh>
    <phoneticPr fontId="2"/>
  </si>
  <si>
    <t>請負内容</t>
    <rPh sb="0" eb="4">
      <t>ウケオイナイヨウ</t>
    </rPh>
    <phoneticPr fontId="2"/>
  </si>
  <si>
    <t>施工業務</t>
    <rPh sb="0" eb="4">
      <t>セコウギョウム</t>
    </rPh>
    <phoneticPr fontId="2"/>
  </si>
  <si>
    <t>電気設備工事</t>
    <rPh sb="0" eb="6">
      <t>デンキセツビコウジ</t>
    </rPh>
    <phoneticPr fontId="2"/>
  </si>
  <si>
    <t>冷凍冷蔵設備工事</t>
    <rPh sb="0" eb="6">
      <t>レイトウレイゾウセツビ</t>
    </rPh>
    <rPh sb="6" eb="8">
      <t>コウジ</t>
    </rPh>
    <phoneticPr fontId="2"/>
  </si>
  <si>
    <t>新潟市〇〇区〇〇</t>
    <rPh sb="0" eb="2">
      <t>ニイガタ</t>
    </rPh>
    <rPh sb="2" eb="3">
      <t>シ</t>
    </rPh>
    <rPh sb="5" eb="6">
      <t>ク</t>
    </rPh>
    <phoneticPr fontId="2"/>
  </si>
  <si>
    <t>設計業務</t>
    <rPh sb="0" eb="4">
      <t>セッケイギョウム</t>
    </rPh>
    <phoneticPr fontId="2"/>
  </si>
  <si>
    <t>設計業務一式</t>
    <rPh sb="0" eb="6">
      <t>セッケイギョウムイッシキ</t>
    </rPh>
    <phoneticPr fontId="2"/>
  </si>
  <si>
    <t>維持管理業務</t>
    <rPh sb="0" eb="4">
      <t>イジカンリ</t>
    </rPh>
    <rPh sb="4" eb="6">
      <t>ギョウム</t>
    </rPh>
    <phoneticPr fontId="2"/>
  </si>
  <si>
    <t>維持管理業務一式</t>
    <rPh sb="0" eb="6">
      <t>イジカンリギョウム</t>
    </rPh>
    <rPh sb="6" eb="8">
      <t>イッシキ</t>
    </rPh>
    <phoneticPr fontId="2"/>
  </si>
  <si>
    <t>請負金額
(千円(税抜))</t>
    <rPh sb="0" eb="2">
      <t>ウケオイ</t>
    </rPh>
    <rPh sb="2" eb="4">
      <t>キンガク</t>
    </rPh>
    <rPh sb="6" eb="7">
      <t>セン</t>
    </rPh>
    <rPh sb="7" eb="8">
      <t>エン</t>
    </rPh>
    <rPh sb="9" eb="10">
      <t>ゼイ</t>
    </rPh>
    <rPh sb="10" eb="11">
      <t>ヌ</t>
    </rPh>
    <phoneticPr fontId="2"/>
  </si>
  <si>
    <t>冷凍冷蔵設備の15年間におけるランニングコスト・使用電力量</t>
    <rPh sb="0" eb="7">
      <t>レイトウレイソ</t>
    </rPh>
    <rPh sb="9" eb="11">
      <t>ネンカン</t>
    </rPh>
    <rPh sb="24" eb="29">
      <t>シヨウデンリョクリョウ</t>
    </rPh>
    <phoneticPr fontId="2"/>
  </si>
  <si>
    <t>使用電力量</t>
    <rPh sb="0" eb="5">
      <t>シヨウデンリョクリョウ</t>
    </rPh>
    <phoneticPr fontId="2"/>
  </si>
  <si>
    <t>(kWh)</t>
    <phoneticPr fontId="2"/>
  </si>
  <si>
    <r>
      <t>注2）記載する企業は、代表者又は構成員とする</t>
    </r>
    <r>
      <rPr>
        <sz val="11"/>
        <color theme="1"/>
        <rFont val="ＭＳ 明朝"/>
        <family val="1"/>
        <charset val="128"/>
      </rPr>
      <t>（元請に限る）</t>
    </r>
    <r>
      <rPr>
        <sz val="11"/>
        <rFont val="ＭＳ 明朝"/>
        <family val="1"/>
        <charset val="128"/>
      </rPr>
      <t>。</t>
    </r>
    <rPh sb="0" eb="1">
      <t>チュウ</t>
    </rPh>
    <rPh sb="3" eb="5">
      <t>キサイ</t>
    </rPh>
    <rPh sb="7" eb="9">
      <t>キギョウ</t>
    </rPh>
    <rPh sb="11" eb="14">
      <t>ダイヒョウシャ</t>
    </rPh>
    <rPh sb="14" eb="15">
      <t>マタ</t>
    </rPh>
    <rPh sb="16" eb="18">
      <t>コウセイ</t>
    </rPh>
    <rPh sb="18" eb="19">
      <t>イン</t>
    </rPh>
    <rPh sb="23" eb="25">
      <t>モトウケ</t>
    </rPh>
    <rPh sb="26" eb="27">
      <t>カギ</t>
    </rPh>
    <phoneticPr fontId="2"/>
  </si>
  <si>
    <t>令和5年6月30日</t>
    <rPh sb="0" eb="2">
      <t>レイワ</t>
    </rPh>
    <rPh sb="3" eb="4">
      <t>ネン</t>
    </rPh>
    <rPh sb="5" eb="6">
      <t>ツキ</t>
    </rPh>
    <rPh sb="8" eb="9">
      <t>ニチ</t>
    </rPh>
    <phoneticPr fontId="2"/>
  </si>
  <si>
    <t>冷凍冷蔵設備の15年間におけるランニングコスト・使用電力量</t>
    <rPh sb="24" eb="29">
      <t>シヨウデンリョクリョウ</t>
    </rPh>
    <phoneticPr fontId="2"/>
  </si>
  <si>
    <t>全体の事業費に対する
提案市内業者請負金額の割合</t>
    <rPh sb="0" eb="2">
      <t>ゼンタイ</t>
    </rPh>
    <rPh sb="3" eb="6">
      <t>ジギョウヒ</t>
    </rPh>
    <rPh sb="7" eb="8">
      <t>タイ</t>
    </rPh>
    <rPh sb="11" eb="17">
      <t>テイアンシナイギョウシャ</t>
    </rPh>
    <rPh sb="17" eb="21">
      <t>ウケオイキンガク</t>
    </rPh>
    <rPh sb="22" eb="24">
      <t>ワリアイ</t>
    </rPh>
    <phoneticPr fontId="2"/>
  </si>
  <si>
    <t>％</t>
    <phoneticPr fontId="2"/>
  </si>
  <si>
    <t>様式第7-9号</t>
    <phoneticPr fontId="2"/>
  </si>
  <si>
    <t>様式第7-6号添付資料</t>
    <phoneticPr fontId="2"/>
  </si>
  <si>
    <t>様式第7-5号添付資料</t>
    <rPh sb="0" eb="2">
      <t>ヨウシキ</t>
    </rPh>
    <rPh sb="2" eb="3">
      <t>ダイ</t>
    </rPh>
    <rPh sb="6" eb="7">
      <t>ゴウ</t>
    </rPh>
    <rPh sb="7" eb="11">
      <t>テンプシリョウ</t>
    </rPh>
    <phoneticPr fontId="2"/>
  </si>
  <si>
    <t>様式第7-9号</t>
    <rPh sb="6" eb="7">
      <t>ゴウ</t>
    </rPh>
    <phoneticPr fontId="2"/>
  </si>
  <si>
    <t>様式第7-5号添付資料</t>
    <rPh sb="6" eb="7">
      <t>ゴウ</t>
    </rPh>
    <rPh sb="7" eb="9">
      <t>テンプ</t>
    </rPh>
    <phoneticPr fontId="2"/>
  </si>
  <si>
    <t>平成30年度～令和４年度使用電力量実績平均値</t>
    <rPh sb="0" eb="2">
      <t>ヘイセイ</t>
    </rPh>
    <rPh sb="4" eb="6">
      <t>ネンド</t>
    </rPh>
    <rPh sb="7" eb="9">
      <t>レイワ</t>
    </rPh>
    <rPh sb="10" eb="12">
      <t>ネンド</t>
    </rPh>
    <rPh sb="12" eb="17">
      <t>シヨウデンリョクリョウ</t>
    </rPh>
    <rPh sb="17" eb="19">
      <t>ジッセキ</t>
    </rPh>
    <rPh sb="19" eb="22">
      <t>ヘイキンチ</t>
    </rPh>
    <phoneticPr fontId="2"/>
  </si>
  <si>
    <t>削減率</t>
    <rPh sb="0" eb="3">
      <t>サクゲンリツ</t>
    </rPh>
    <phoneticPr fontId="2"/>
  </si>
  <si>
    <t>注4）本表における令和7年度～令和11年度における費用については様式第5-3号「維持管理業務委託費」と整合を図ること。</t>
    <rPh sb="0" eb="1">
      <t>チュウ</t>
    </rPh>
    <rPh sb="3" eb="4">
      <t>ホン</t>
    </rPh>
    <rPh sb="4" eb="5">
      <t>ヒョウ</t>
    </rPh>
    <rPh sb="9" eb="11">
      <t>レイワ</t>
    </rPh>
    <rPh sb="12" eb="14">
      <t>ネンド</t>
    </rPh>
    <rPh sb="15" eb="17">
      <t>レイワ</t>
    </rPh>
    <rPh sb="19" eb="21">
      <t>ネンド</t>
    </rPh>
    <rPh sb="25" eb="27">
      <t>ヒヨウ</t>
    </rPh>
    <rPh sb="32" eb="34">
      <t>ヨウシキ</t>
    </rPh>
    <rPh sb="34" eb="35">
      <t>ダイ</t>
    </rPh>
    <rPh sb="38" eb="39">
      <t>ゴウ</t>
    </rPh>
    <rPh sb="40" eb="48">
      <t>イジカンリギョウムイタク</t>
    </rPh>
    <rPh sb="48" eb="49">
      <t>ヒ</t>
    </rPh>
    <rPh sb="51" eb="53">
      <t>セイゴウ</t>
    </rPh>
    <rPh sb="54" eb="55">
      <t>ハカ</t>
    </rPh>
    <phoneticPr fontId="2"/>
  </si>
  <si>
    <t>注5）本表の内容は様式8号「保守管理及び修繕計画」と整合を図ること。</t>
    <rPh sb="0" eb="1">
      <t>チュウ</t>
    </rPh>
    <rPh sb="3" eb="5">
      <t>ホンヒョウ</t>
    </rPh>
    <rPh sb="6" eb="8">
      <t>ナイヨウ</t>
    </rPh>
    <rPh sb="9" eb="11">
      <t>ヨウシキ</t>
    </rPh>
    <rPh sb="12" eb="13">
      <t>ゴウ</t>
    </rPh>
    <rPh sb="26" eb="28">
      <t>セイゴウ</t>
    </rPh>
    <rPh sb="29" eb="30">
      <t>ハカ</t>
    </rPh>
    <phoneticPr fontId="2"/>
  </si>
  <si>
    <t>1月</t>
    <rPh sb="1" eb="2">
      <t>ガツ</t>
    </rPh>
    <phoneticPr fontId="9"/>
  </si>
  <si>
    <t>2月</t>
    <rPh sb="1" eb="2">
      <t>ガツ</t>
    </rPh>
    <phoneticPr fontId="9"/>
  </si>
  <si>
    <t>3月</t>
    <rPh sb="1" eb="2">
      <t>ガツ</t>
    </rPh>
    <phoneticPr fontId="9"/>
  </si>
  <si>
    <t>4月</t>
  </si>
  <si>
    <t>5月</t>
  </si>
  <si>
    <t>6月</t>
  </si>
  <si>
    <t>7月</t>
  </si>
  <si>
    <t>8月</t>
  </si>
  <si>
    <t>9月</t>
  </si>
  <si>
    <t>10月</t>
  </si>
  <si>
    <t>11月</t>
  </si>
  <si>
    <t>12月</t>
  </si>
  <si>
    <t>昼</t>
    <rPh sb="0" eb="1">
      <t>ヒル</t>
    </rPh>
    <phoneticPr fontId="9"/>
  </si>
  <si>
    <t>夜</t>
    <rPh sb="0" eb="1">
      <t>ヨル</t>
    </rPh>
    <phoneticPr fontId="9"/>
  </si>
  <si>
    <t>夏期</t>
    <rPh sb="0" eb="2">
      <t>カキ</t>
    </rPh>
    <phoneticPr fontId="9"/>
  </si>
  <si>
    <t>中間期</t>
    <rPh sb="0" eb="3">
      <t>チュウカンキ</t>
    </rPh>
    <phoneticPr fontId="9"/>
  </si>
  <si>
    <t>冬期</t>
    <rPh sb="0" eb="2">
      <t>トウキ</t>
    </rPh>
    <phoneticPr fontId="9"/>
  </si>
  <si>
    <t>日数</t>
    <rPh sb="0" eb="2">
      <t>ニッスウ</t>
    </rPh>
    <phoneticPr fontId="9"/>
  </si>
  <si>
    <t>運転時間／日[h/day]</t>
    <rPh sb="0" eb="2">
      <t>ウンテン</t>
    </rPh>
    <rPh sb="2" eb="4">
      <t>ジカン</t>
    </rPh>
    <rPh sb="5" eb="6">
      <t>ヒ</t>
    </rPh>
    <phoneticPr fontId="9"/>
  </si>
  <si>
    <t>運転時間[h]</t>
    <rPh sb="0" eb="2">
      <t>ウンテン</t>
    </rPh>
    <rPh sb="2" eb="4">
      <t>ジカン</t>
    </rPh>
    <phoneticPr fontId="9"/>
  </si>
  <si>
    <t>月間運転時間[h]</t>
    <rPh sb="0" eb="2">
      <t>ゲッカン</t>
    </rPh>
    <rPh sb="2" eb="4">
      <t>ウンテン</t>
    </rPh>
    <rPh sb="4" eb="6">
      <t>ジカン</t>
    </rPh>
    <phoneticPr fontId="9"/>
  </si>
  <si>
    <t>平均外気温度[℃]</t>
    <phoneticPr fontId="9"/>
  </si>
  <si>
    <r>
      <t>平均凝縮温度[℃]※</t>
    </r>
    <r>
      <rPr>
        <sz val="10"/>
        <color theme="1"/>
        <rFont val="ＭＳ 明朝"/>
        <family val="2"/>
        <charset val="128"/>
      </rPr>
      <t>2</t>
    </r>
    <rPh sb="0" eb="2">
      <t>ヘイキン</t>
    </rPh>
    <rPh sb="2" eb="4">
      <t>ギョウシュク</t>
    </rPh>
    <rPh sb="4" eb="6">
      <t>オンド</t>
    </rPh>
    <phoneticPr fontId="9"/>
  </si>
  <si>
    <t>従量料金[円/kWh]</t>
    <rPh sb="0" eb="2">
      <t>ジュウリョウ</t>
    </rPh>
    <rPh sb="2" eb="4">
      <t>リョウキン</t>
    </rPh>
    <rPh sb="5" eb="6">
      <t>エン</t>
    </rPh>
    <phoneticPr fontId="9"/>
  </si>
  <si>
    <t>月間電気代[円]</t>
    <rPh sb="0" eb="2">
      <t>ゲッカン</t>
    </rPh>
    <rPh sb="2" eb="4">
      <t>デンキ</t>
    </rPh>
    <rPh sb="4" eb="5">
      <t>ダイ</t>
    </rPh>
    <rPh sb="6" eb="7">
      <t>エン</t>
    </rPh>
    <phoneticPr fontId="9"/>
  </si>
  <si>
    <t>年間電気代[円]</t>
    <rPh sb="0" eb="2">
      <t>ネンカン</t>
    </rPh>
    <rPh sb="2" eb="5">
      <t>デンキダイ</t>
    </rPh>
    <rPh sb="6" eb="7">
      <t>エン</t>
    </rPh>
    <phoneticPr fontId="9"/>
  </si>
  <si>
    <t>設計負荷合計[kW]</t>
    <phoneticPr fontId="9"/>
  </si>
  <si>
    <t>負荷率[%]</t>
    <rPh sb="0" eb="2">
      <t>フカ</t>
    </rPh>
    <rPh sb="2" eb="3">
      <t>リツ</t>
    </rPh>
    <phoneticPr fontId="9"/>
  </si>
  <si>
    <t>実負荷合計[kW]</t>
    <rPh sb="0" eb="1">
      <t>ジツ</t>
    </rPh>
    <rPh sb="1" eb="3">
      <t>フカ</t>
    </rPh>
    <rPh sb="3" eb="5">
      <t>ゴウケイ</t>
    </rPh>
    <phoneticPr fontId="9"/>
  </si>
  <si>
    <t>平均外気温度[℃]※1</t>
    <rPh sb="0" eb="2">
      <t>ヘイキン</t>
    </rPh>
    <rPh sb="2" eb="4">
      <t>ガイキ</t>
    </rPh>
    <rPh sb="4" eb="6">
      <t>オンド</t>
    </rPh>
    <phoneticPr fontId="9"/>
  </si>
  <si>
    <t>冷凍能力[kW]</t>
    <rPh sb="0" eb="2">
      <t>レイトウ</t>
    </rPh>
    <rPh sb="2" eb="4">
      <t>ノウリョク</t>
    </rPh>
    <phoneticPr fontId="9"/>
  </si>
  <si>
    <t>消費電力[kW]</t>
    <rPh sb="0" eb="2">
      <t>ショウヒ</t>
    </rPh>
    <rPh sb="2" eb="4">
      <t>デンリョク</t>
    </rPh>
    <phoneticPr fontId="9"/>
  </si>
  <si>
    <t>COP[-]</t>
    <phoneticPr fontId="9"/>
  </si>
  <si>
    <t>冷凍機</t>
    <rPh sb="0" eb="3">
      <t>レイトウキ</t>
    </rPh>
    <phoneticPr fontId="9"/>
  </si>
  <si>
    <t>月間電力量（昼夜別）[kWh]</t>
    <phoneticPr fontId="9"/>
  </si>
  <si>
    <t>月間電力量[kWh]</t>
    <phoneticPr fontId="9"/>
  </si>
  <si>
    <t>ﾎﾟﾝﾌﾟ</t>
    <phoneticPr fontId="9"/>
  </si>
  <si>
    <t>冷却塔</t>
    <rPh sb="0" eb="3">
      <t>レイキャクトウ</t>
    </rPh>
    <phoneticPr fontId="9"/>
  </si>
  <si>
    <t>年間電力量[kWh]</t>
    <rPh sb="0" eb="2">
      <t>ネンカン</t>
    </rPh>
    <rPh sb="2" eb="4">
      <t>デンリョク</t>
    </rPh>
    <rPh sb="4" eb="5">
      <t>リョウ</t>
    </rPh>
    <phoneticPr fontId="9"/>
  </si>
  <si>
    <t>※1：空冷式に適用、※2：水冷式に適用</t>
    <rPh sb="3" eb="6">
      <t>クウレイシキ</t>
    </rPh>
    <rPh sb="7" eb="9">
      <t>テキヨウ</t>
    </rPh>
    <rPh sb="13" eb="16">
      <t>スイレイシキ</t>
    </rPh>
    <rPh sb="17" eb="19">
      <t>テキヨウ</t>
    </rPh>
    <phoneticPr fontId="9"/>
  </si>
  <si>
    <t>kW</t>
    <phoneticPr fontId="9"/>
  </si>
  <si>
    <t>R410A</t>
  </si>
  <si>
    <t>冷蔵</t>
  </si>
  <si>
    <t>℃</t>
    <phoneticPr fontId="9"/>
  </si>
  <si>
    <t>台</t>
    <rPh sb="0" eb="1">
      <t>ダイ</t>
    </rPh>
    <phoneticPr fontId="9"/>
  </si>
  <si>
    <t>%</t>
    <phoneticPr fontId="9"/>
  </si>
  <si>
    <t>設計負荷[kW]</t>
    <rPh sb="0" eb="2">
      <t>セッケイ</t>
    </rPh>
    <rPh sb="2" eb="4">
      <t>フカ</t>
    </rPh>
    <phoneticPr fontId="9"/>
  </si>
  <si>
    <t>実負荷[kW]</t>
    <rPh sb="0" eb="1">
      <t>ジツ</t>
    </rPh>
    <rPh sb="1" eb="3">
      <t>フカ</t>
    </rPh>
    <phoneticPr fontId="9"/>
  </si>
  <si>
    <t>R410A</t>
    <phoneticPr fontId="9"/>
  </si>
  <si>
    <t>冷蔵</t>
    <phoneticPr fontId="9"/>
  </si>
  <si>
    <t>■電気使用量算出用の設定値</t>
    <rPh sb="1" eb="6">
      <t>デンキシヨウリョウ</t>
    </rPh>
    <rPh sb="6" eb="8">
      <t>サンシュツ</t>
    </rPh>
    <rPh sb="8" eb="9">
      <t>ヨウ</t>
    </rPh>
    <rPh sb="10" eb="12">
      <t>セッテイ</t>
    </rPh>
    <rPh sb="12" eb="13">
      <t>アタイ</t>
    </rPh>
    <phoneticPr fontId="2"/>
  </si>
  <si>
    <t>注3）使用電力量の算出にあたって、運転時間等は次頁の設定値を使用すること。</t>
    <rPh sb="0" eb="1">
      <t>チュウ</t>
    </rPh>
    <rPh sb="3" eb="5">
      <t>シヨウ</t>
    </rPh>
    <rPh sb="5" eb="7">
      <t>デンリョク</t>
    </rPh>
    <rPh sb="7" eb="8">
      <t>リョウ</t>
    </rPh>
    <rPh sb="9" eb="11">
      <t>サンシュツ</t>
    </rPh>
    <rPh sb="17" eb="21">
      <t>ウンテンジカン</t>
    </rPh>
    <rPh sb="21" eb="22">
      <t>ナド</t>
    </rPh>
    <rPh sb="23" eb="25">
      <t>ジページ</t>
    </rPh>
    <rPh sb="26" eb="28">
      <t>セッテイ</t>
    </rPh>
    <rPh sb="28" eb="29">
      <t>チ</t>
    </rPh>
    <rPh sb="30" eb="32">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</si>
</sst>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0\)"/>
    <numFmt numFmtId="177" formatCode="0.00_ "/>
    <numFmt numFmtId="178" formatCode="0.0_ "/>
    <numFmt numFmtId="179" formatCode="0.0%"/>
    <numFmt numFmtId="180" formatCode="#,##0_ ;[Red]\-#,##0\ "/>
  </numFmts>
  <fonts count="34" x14ac:knownFonts="1">
    <font>
      <sz val="10"/>
      <color theme="1"/>
      <name val="ＭＳ 明朝"/>
      <family val="2"/>
      <charset val="128"/>
    </font>
    <font>
      <sz val="10"/>
      <color theme="1"/>
      <name val="ＭＳ 明朝"/>
      <family val="2"/>
      <charset val="128"/>
    </font>
    <font>
      <sz val="6"/>
      <name val="ＭＳ 明朝"/>
      <family val="2"/>
      <charset val="128"/>
    </font>
    <font>
      <sz val="11"/>
      <color theme="1"/>
      <name val="ＭＳ 明朝"/>
      <family val="2"/>
      <charset val="128"/>
    </font>
    <font>
      <sz val="11"/>
      <color theme="1"/>
      <name val="ＭＳ 明朝"/>
      <family val="1"/>
      <charset val="128"/>
    </font>
    <font>
      <sz val="14"/>
      <color theme="1"/>
      <name val="ＭＳ ゴシック"/>
      <family val="3"/>
      <charset val="128"/>
    </font>
    <font>
      <sz val="11"/>
      <name val="ＭＳ Ｐゴシック"/>
      <family val="3"/>
      <charset val="128"/>
    </font>
    <font>
      <sz val="11"/>
      <name val="ＭＳ 明朝"/>
      <family val="1"/>
      <charset val="128"/>
    </font>
    <font>
      <sz val="10"/>
      <name val="ＭＳ Ｐゴシック"/>
      <family val="3"/>
      <charset val="128"/>
    </font>
    <font>
      <sz val="6"/>
      <name val="ＭＳ Ｐゴシック"/>
      <family val="3"/>
      <charset val="128"/>
    </font>
    <font>
      <b/>
      <sz val="14"/>
      <color theme="1"/>
      <name val="ＭＳ ゴシック"/>
      <family val="3"/>
      <charset val="128"/>
    </font>
    <font>
      <sz val="11"/>
      <color theme="0" tint="-4.9989318521683403E-2"/>
      <name val="ＭＳ 明朝"/>
      <family val="1"/>
      <charset val="128"/>
    </font>
    <font>
      <sz val="11"/>
      <color rgb="FFFF0000"/>
      <name val="ＭＳ 明朝"/>
      <family val="2"/>
      <charset val="128"/>
    </font>
    <font>
      <sz val="6"/>
      <name val="ＭＳ Ｐゴシック"/>
      <family val="2"/>
      <charset val="128"/>
      <scheme val="minor"/>
    </font>
    <font>
      <sz val="10"/>
      <name val="ＭＳ 明朝"/>
      <family val="1"/>
      <charset val="128"/>
    </font>
    <font>
      <sz val="10"/>
      <color indexed="8"/>
      <name val="ＭＳ 明朝"/>
      <family val="1"/>
      <charset val="128"/>
    </font>
    <font>
      <sz val="10"/>
      <name val="Century"/>
      <family val="1"/>
    </font>
    <font>
      <sz val="10"/>
      <color theme="1"/>
      <name val="ＭＳ 明朝"/>
      <family val="1"/>
      <charset val="128"/>
    </font>
    <font>
      <sz val="14"/>
      <name val="ＭＳ Ｐゴシック"/>
      <family val="3"/>
      <charset val="128"/>
    </font>
    <font>
      <sz val="10.5"/>
      <color indexed="8"/>
      <name val="ＭＳ 明朝"/>
      <family val="1"/>
      <charset val="128"/>
    </font>
    <font>
      <sz val="11"/>
      <color indexed="8"/>
      <name val="ＭＳ 明朝"/>
      <family val="1"/>
      <charset val="128"/>
    </font>
    <font>
      <sz val="6"/>
      <name val="ＭＳ Ｐゴシック"/>
      <family val="3"/>
      <charset val="128"/>
      <scheme val="minor"/>
    </font>
    <font>
      <sz val="9"/>
      <name val="ＭＳ 明朝"/>
      <family val="1"/>
      <charset val="128"/>
    </font>
    <font>
      <sz val="12"/>
      <name val="ＭＳ 明朝"/>
      <family val="1"/>
      <charset val="128"/>
    </font>
    <font>
      <sz val="10.5"/>
      <name val="ＭＳ 明朝"/>
      <family val="1"/>
      <charset val="128"/>
    </font>
    <font>
      <sz val="12"/>
      <color theme="1"/>
      <name val="ＭＳ 明朝"/>
      <family val="1"/>
      <charset val="128"/>
    </font>
    <font>
      <sz val="10"/>
      <name val="ＭＳ 明朝"/>
      <family val="2"/>
      <charset val="128"/>
    </font>
    <font>
      <sz val="8"/>
      <name val="ＭＳ 明朝"/>
      <family val="1"/>
      <charset val="128"/>
    </font>
    <font>
      <sz val="12"/>
      <color theme="1"/>
      <name val="HGS創英角ｺﾞｼｯｸUB"/>
      <family val="3"/>
      <charset val="128"/>
    </font>
    <font>
      <sz val="12"/>
      <name val="HGS創英角ｺﾞｼｯｸUB"/>
      <family val="3"/>
      <charset val="128"/>
    </font>
    <font>
      <sz val="10"/>
      <color theme="1"/>
      <name val="HGPｺﾞｼｯｸE"/>
      <family val="3"/>
      <charset val="128"/>
    </font>
    <font>
      <sz val="20"/>
      <color theme="1"/>
      <name val="HGPｺﾞｼｯｸE"/>
      <family val="3"/>
      <charset val="128"/>
    </font>
    <font>
      <sz val="20"/>
      <name val="HGPｺﾞｼｯｸE"/>
      <family val="3"/>
      <charset val="128"/>
    </font>
    <font>
      <sz val="12"/>
      <name val="ＭＳ Ｐゴシック"/>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right style="hair">
        <color indexed="64"/>
      </right>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style="thin">
        <color indexed="64"/>
      </left>
      <right style="thin">
        <color indexed="64"/>
      </right>
      <top/>
      <bottom style="double">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diagonal/>
    </border>
  </borders>
  <cellStyleXfs count="11">
    <xf numFmtId="0" fontId="0" fillId="0" borderId="0">
      <alignment vertical="center"/>
    </xf>
    <xf numFmtId="38" fontId="1" fillId="0" borderId="0" applyFont="0" applyFill="0" applyBorder="0" applyAlignment="0" applyProtection="0">
      <alignment vertical="center"/>
    </xf>
    <xf numFmtId="0" fontId="6" fillId="0" borderId="0"/>
    <xf numFmtId="38" fontId="6" fillId="0" borderId="0" applyFont="0" applyFill="0" applyBorder="0" applyAlignment="0" applyProtection="0"/>
    <xf numFmtId="0" fontId="6" fillId="0" borderId="0"/>
    <xf numFmtId="0" fontId="6" fillId="0" borderId="0">
      <alignment vertical="center"/>
    </xf>
    <xf numFmtId="38" fontId="24" fillId="0" borderId="0" applyFont="0" applyFill="0" applyBorder="0" applyAlignment="0" applyProtection="0">
      <alignment vertical="center"/>
    </xf>
    <xf numFmtId="0" fontId="6" fillId="0" borderId="0"/>
    <xf numFmtId="0" fontId="6" fillId="0" borderId="0">
      <alignment vertical="center"/>
    </xf>
    <xf numFmtId="0" fontId="8" fillId="0" borderId="0"/>
    <xf numFmtId="38" fontId="8" fillId="0" borderId="0" applyFont="0" applyFill="0" applyBorder="0" applyAlignment="0" applyProtection="0"/>
  </cellStyleXfs>
  <cellXfs count="356">
    <xf numFmtId="0" fontId="0" fillId="0" borderId="0" xfId="0">
      <alignment vertical="center"/>
    </xf>
    <xf numFmtId="38" fontId="3" fillId="0" borderId="0" xfId="1" applyFont="1">
      <alignment vertical="center"/>
    </xf>
    <xf numFmtId="0" fontId="3" fillId="0" borderId="0" xfId="0" applyFont="1">
      <alignment vertical="center"/>
    </xf>
    <xf numFmtId="0" fontId="3" fillId="2" borderId="1" xfId="0" applyFont="1" applyFill="1" applyBorder="1" applyAlignment="1">
      <alignment horizontal="center" vertical="center"/>
    </xf>
    <xf numFmtId="0" fontId="4" fillId="0" borderId="1" xfId="0" applyFont="1" applyBorder="1">
      <alignment vertical="center"/>
    </xf>
    <xf numFmtId="38" fontId="4" fillId="0" borderId="0" xfId="1" applyFont="1">
      <alignment vertical="center"/>
    </xf>
    <xf numFmtId="38" fontId="4" fillId="0" borderId="0" xfId="1" applyFont="1" applyAlignment="1">
      <alignment horizontal="right" vertical="center"/>
    </xf>
    <xf numFmtId="38" fontId="4" fillId="0" borderId="0" xfId="1" applyFont="1" applyAlignment="1">
      <alignment horizontal="center" vertical="center"/>
    </xf>
    <xf numFmtId="38" fontId="4" fillId="2" borderId="1" xfId="1" applyFont="1" applyFill="1" applyBorder="1" applyAlignment="1">
      <alignment horizontal="center" vertical="center"/>
    </xf>
    <xf numFmtId="38" fontId="4" fillId="2" borderId="1" xfId="1" applyFont="1" applyFill="1" applyBorder="1" applyAlignment="1">
      <alignment horizontal="center" vertical="center" wrapText="1"/>
    </xf>
    <xf numFmtId="38" fontId="5" fillId="0" borderId="0" xfId="1" applyFont="1" applyAlignment="1">
      <alignment vertical="center"/>
    </xf>
    <xf numFmtId="38" fontId="11" fillId="0" borderId="0" xfId="1" applyFont="1">
      <alignment vertical="center"/>
    </xf>
    <xf numFmtId="38" fontId="3" fillId="2" borderId="2" xfId="1" applyFont="1" applyFill="1" applyBorder="1" applyAlignment="1">
      <alignment horizontal="center" vertical="center" shrinkToFit="1"/>
    </xf>
    <xf numFmtId="38" fontId="12" fillId="0" borderId="0" xfId="1" applyFont="1">
      <alignment vertical="center"/>
    </xf>
    <xf numFmtId="38" fontId="3" fillId="2" borderId="3" xfId="1" applyFont="1" applyFill="1" applyBorder="1" applyAlignment="1">
      <alignment horizontal="center" vertical="center" wrapText="1" shrinkToFit="1"/>
    </xf>
    <xf numFmtId="0" fontId="0" fillId="0" borderId="1" xfId="0" applyBorder="1">
      <alignment vertical="center"/>
    </xf>
    <xf numFmtId="38" fontId="4" fillId="2" borderId="1" xfId="1" applyFont="1" applyFill="1" applyBorder="1" applyAlignment="1">
      <alignment horizontal="center" vertical="center"/>
    </xf>
    <xf numFmtId="38" fontId="17" fillId="0" borderId="0" xfId="1" applyFont="1">
      <alignment vertical="center"/>
    </xf>
    <xf numFmtId="38" fontId="4" fillId="0" borderId="14" xfId="1" applyFont="1" applyBorder="1">
      <alignment vertical="center"/>
    </xf>
    <xf numFmtId="38" fontId="0" fillId="0" borderId="0" xfId="1" applyFont="1">
      <alignment vertical="center"/>
    </xf>
    <xf numFmtId="0" fontId="0" fillId="0" borderId="0" xfId="0" applyAlignment="1">
      <alignment horizontal="right" vertical="center"/>
    </xf>
    <xf numFmtId="0" fontId="0" fillId="2" borderId="5" xfId="0" applyFill="1" applyBorder="1" applyAlignment="1">
      <alignment horizontal="center" vertical="center"/>
    </xf>
    <xf numFmtId="0" fontId="0" fillId="2" borderId="8" xfId="0" applyFill="1" applyBorder="1" applyAlignment="1">
      <alignment horizontal="right" vertical="center"/>
    </xf>
    <xf numFmtId="0" fontId="0" fillId="2" borderId="11" xfId="0" applyFill="1" applyBorder="1" applyAlignment="1">
      <alignment horizontal="right" vertical="center"/>
    </xf>
    <xf numFmtId="0" fontId="0" fillId="2" borderId="6" xfId="0" applyFill="1" applyBorder="1" applyAlignment="1">
      <alignment vertical="center"/>
    </xf>
    <xf numFmtId="0" fontId="0" fillId="2" borderId="9" xfId="0" applyFill="1" applyBorder="1" applyAlignment="1">
      <alignment vertical="center"/>
    </xf>
    <xf numFmtId="0" fontId="0" fillId="2" borderId="7" xfId="0" applyFill="1" applyBorder="1" applyAlignment="1">
      <alignment vertical="center"/>
    </xf>
    <xf numFmtId="0" fontId="0" fillId="2" borderId="10" xfId="0" applyFill="1" applyBorder="1" applyAlignment="1">
      <alignment vertical="center"/>
    </xf>
    <xf numFmtId="0" fontId="0" fillId="0" borderId="5" xfId="0" applyBorder="1">
      <alignment vertical="center"/>
    </xf>
    <xf numFmtId="0" fontId="0" fillId="0" borderId="4" xfId="0" applyBorder="1">
      <alignment vertical="center"/>
    </xf>
    <xf numFmtId="0" fontId="0" fillId="2" borderId="22" xfId="0" applyFill="1" applyBorder="1" applyAlignment="1">
      <alignment horizontal="center" vertical="center"/>
    </xf>
    <xf numFmtId="0" fontId="0" fillId="0" borderId="22" xfId="0" applyBorder="1">
      <alignment vertical="center"/>
    </xf>
    <xf numFmtId="0" fontId="0" fillId="2" borderId="36" xfId="0" applyFill="1" applyBorder="1" applyAlignment="1">
      <alignment horizontal="center" vertical="center"/>
    </xf>
    <xf numFmtId="0" fontId="0" fillId="0" borderId="36" xfId="0" applyBorder="1">
      <alignment vertical="center"/>
    </xf>
    <xf numFmtId="0" fontId="6" fillId="0" borderId="0" xfId="5" applyFill="1">
      <alignment vertical="center"/>
    </xf>
    <xf numFmtId="176" fontId="6" fillId="0" borderId="0" xfId="5" applyNumberFormat="1" applyFill="1">
      <alignment vertical="center"/>
    </xf>
    <xf numFmtId="0" fontId="14" fillId="0" borderId="0" xfId="5" applyFont="1" applyFill="1" applyAlignment="1">
      <alignment horizontal="right" vertical="center"/>
    </xf>
    <xf numFmtId="0" fontId="7" fillId="0" borderId="0" xfId="5" applyFont="1" applyFill="1" applyAlignment="1">
      <alignment horizontal="right" vertical="center"/>
    </xf>
    <xf numFmtId="0" fontId="18" fillId="0" borderId="0" xfId="5" applyFont="1" applyFill="1" applyAlignment="1">
      <alignment horizontal="center" vertical="center"/>
    </xf>
    <xf numFmtId="0" fontId="15" fillId="0" borderId="0" xfId="5" applyFont="1" applyFill="1" applyAlignment="1">
      <alignment horizontal="left" vertical="center"/>
    </xf>
    <xf numFmtId="0" fontId="8" fillId="0" borderId="0" xfId="5" applyFont="1" applyFill="1">
      <alignment vertical="center"/>
    </xf>
    <xf numFmtId="0" fontId="15" fillId="0" borderId="1" xfId="5" applyFont="1" applyFill="1" applyBorder="1" applyAlignment="1">
      <alignment horizontal="center" vertical="center" wrapText="1"/>
    </xf>
    <xf numFmtId="0" fontId="15" fillId="3" borderId="5" xfId="5" applyFont="1" applyFill="1" applyBorder="1" applyAlignment="1">
      <alignment vertical="center" wrapText="1"/>
    </xf>
    <xf numFmtId="0" fontId="19" fillId="0" borderId="0" xfId="5" applyFont="1" applyFill="1" applyBorder="1" applyAlignment="1">
      <alignment horizontal="justify" vertical="top" wrapText="1"/>
    </xf>
    <xf numFmtId="0" fontId="20" fillId="0" borderId="0" xfId="5" applyFont="1" applyFill="1" applyBorder="1" applyAlignment="1">
      <alignment horizontal="justify" vertical="top" wrapText="1"/>
    </xf>
    <xf numFmtId="0" fontId="6" fillId="0" borderId="0" xfId="5" applyFill="1" applyBorder="1" applyAlignment="1">
      <alignment vertical="center"/>
    </xf>
    <xf numFmtId="0" fontId="8" fillId="0" borderId="0" xfId="5" applyFont="1" applyFill="1" applyAlignment="1">
      <alignment vertical="top"/>
    </xf>
    <xf numFmtId="176" fontId="8" fillId="0" borderId="0" xfId="5" applyNumberFormat="1" applyFont="1" applyFill="1">
      <alignment vertical="center"/>
    </xf>
    <xf numFmtId="0" fontId="14" fillId="0" borderId="1" xfId="5" applyFont="1" applyFill="1" applyBorder="1" applyAlignment="1">
      <alignment horizontal="center" vertical="center" wrapText="1"/>
    </xf>
    <xf numFmtId="0" fontId="14" fillId="0" borderId="1" xfId="5" applyFont="1" applyFill="1" applyBorder="1" applyAlignment="1">
      <alignment horizontal="center" vertical="center"/>
    </xf>
    <xf numFmtId="0" fontId="14" fillId="2" borderId="1" xfId="5" applyFont="1" applyFill="1" applyBorder="1" applyAlignment="1">
      <alignment horizontal="left" vertical="center" wrapText="1"/>
    </xf>
    <xf numFmtId="0" fontId="14" fillId="2" borderId="1" xfId="5" applyFont="1" applyFill="1" applyBorder="1" applyAlignment="1">
      <alignment horizontal="center" vertical="center" wrapText="1"/>
    </xf>
    <xf numFmtId="0" fontId="22" fillId="2" borderId="19" xfId="5" quotePrefix="1" applyFont="1" applyFill="1" applyBorder="1" applyAlignment="1">
      <alignment horizontal="center" vertical="center" wrapText="1"/>
    </xf>
    <xf numFmtId="176" fontId="22" fillId="2" borderId="36" xfId="5" quotePrefix="1" applyNumberFormat="1" applyFont="1" applyFill="1" applyBorder="1" applyAlignment="1">
      <alignment horizontal="center" vertical="center" wrapText="1"/>
    </xf>
    <xf numFmtId="0" fontId="22" fillId="2" borderId="36" xfId="5" quotePrefix="1" applyFont="1" applyFill="1" applyBorder="1" applyAlignment="1">
      <alignment horizontal="center" vertical="center" wrapText="1"/>
    </xf>
    <xf numFmtId="0" fontId="22" fillId="2" borderId="36" xfId="5" applyFont="1" applyFill="1" applyBorder="1" applyAlignment="1">
      <alignment horizontal="center" vertical="center" wrapText="1"/>
    </xf>
    <xf numFmtId="0" fontId="14" fillId="3" borderId="1" xfId="5" applyFont="1" applyFill="1" applyBorder="1" applyAlignment="1">
      <alignment horizontal="center" vertical="center" wrapText="1"/>
    </xf>
    <xf numFmtId="0" fontId="14" fillId="3" borderId="1" xfId="5" quotePrefix="1" applyFont="1" applyFill="1" applyBorder="1" applyAlignment="1">
      <alignment horizontal="center" vertical="center" wrapText="1"/>
    </xf>
    <xf numFmtId="0" fontId="22" fillId="3" borderId="19" xfId="5" applyFont="1" applyFill="1" applyBorder="1" applyAlignment="1">
      <alignment horizontal="center" vertical="center" wrapText="1"/>
    </xf>
    <xf numFmtId="176" fontId="22" fillId="3" borderId="36" xfId="5" applyNumberFormat="1" applyFont="1" applyFill="1" applyBorder="1" applyAlignment="1">
      <alignment horizontal="center" vertical="center" wrapText="1"/>
    </xf>
    <xf numFmtId="0" fontId="22" fillId="3" borderId="36" xfId="5" applyFont="1" applyFill="1" applyBorder="1" applyAlignment="1">
      <alignment horizontal="center" vertical="center" wrapText="1"/>
    </xf>
    <xf numFmtId="0" fontId="14" fillId="3" borderId="1" xfId="5" applyFont="1" applyFill="1" applyBorder="1" applyAlignment="1">
      <alignment horizontal="left" vertical="center" wrapText="1"/>
    </xf>
    <xf numFmtId="0" fontId="14" fillId="3" borderId="1" xfId="5" applyFont="1" applyFill="1" applyBorder="1" applyAlignment="1">
      <alignment horizontal="left" vertical="top" wrapText="1"/>
    </xf>
    <xf numFmtId="0" fontId="22" fillId="0" borderId="0" xfId="5" applyFont="1" applyFill="1">
      <alignment vertical="center"/>
    </xf>
    <xf numFmtId="0" fontId="16" fillId="0" borderId="0" xfId="5" applyFont="1" applyFill="1" applyAlignment="1">
      <alignment horizontal="right" vertical="center"/>
    </xf>
    <xf numFmtId="0" fontId="7" fillId="0" borderId="0" xfId="2" applyFont="1" applyFill="1" applyBorder="1" applyAlignment="1">
      <alignment horizontal="center" vertical="center"/>
    </xf>
    <xf numFmtId="0" fontId="7" fillId="0" borderId="0" xfId="2" applyFont="1" applyFill="1" applyAlignment="1">
      <alignment vertical="center"/>
    </xf>
    <xf numFmtId="0" fontId="7" fillId="0" borderId="0" xfId="2" applyFont="1" applyFill="1" applyAlignment="1">
      <alignment horizontal="center" vertical="center"/>
    </xf>
    <xf numFmtId="0" fontId="7" fillId="0" borderId="0" xfId="2" applyFont="1" applyFill="1" applyBorder="1" applyAlignment="1">
      <alignment horizontal="center" vertical="center" wrapText="1"/>
    </xf>
    <xf numFmtId="0" fontId="7" fillId="0" borderId="0" xfId="2" applyFont="1" applyFill="1" applyBorder="1" applyAlignment="1">
      <alignment vertical="center"/>
    </xf>
    <xf numFmtId="0" fontId="14" fillId="0" borderId="0" xfId="2" applyFont="1" applyFill="1" applyAlignment="1">
      <alignment vertical="center"/>
    </xf>
    <xf numFmtId="0" fontId="14" fillId="0" borderId="0" xfId="2" applyFont="1" applyFill="1" applyAlignment="1">
      <alignment horizontal="center" vertical="center"/>
    </xf>
    <xf numFmtId="0" fontId="23" fillId="0" borderId="0" xfId="2" applyFont="1" applyFill="1" applyAlignment="1">
      <alignment vertical="center"/>
    </xf>
    <xf numFmtId="38" fontId="7" fillId="0" borderId="0" xfId="3" applyFont="1" applyFill="1" applyAlignment="1">
      <alignment vertical="center"/>
    </xf>
    <xf numFmtId="38" fontId="7" fillId="0" borderId="0" xfId="3" applyFont="1" applyFill="1" applyAlignment="1">
      <alignment horizontal="center" vertical="center"/>
    </xf>
    <xf numFmtId="0" fontId="25" fillId="0" borderId="0" xfId="0" applyFont="1" applyAlignment="1">
      <alignment horizontal="right" vertical="center"/>
    </xf>
    <xf numFmtId="0" fontId="7" fillId="0" borderId="0" xfId="2" applyFont="1" applyFill="1" applyAlignment="1">
      <alignment vertical="center" wrapText="1"/>
    </xf>
    <xf numFmtId="0" fontId="17" fillId="0" borderId="0" xfId="0" applyFont="1" applyAlignment="1">
      <alignment horizontal="right" vertical="center"/>
    </xf>
    <xf numFmtId="38" fontId="26" fillId="0" borderId="0" xfId="1" applyFont="1" applyFill="1" applyAlignment="1">
      <alignment horizontal="right" vertical="center"/>
    </xf>
    <xf numFmtId="38" fontId="14" fillId="2" borderId="23" xfId="1" applyFont="1" applyFill="1" applyBorder="1" applyAlignment="1">
      <alignment horizontal="center" vertical="center" shrinkToFit="1"/>
    </xf>
    <xf numFmtId="38" fontId="14" fillId="2" borderId="24" xfId="1" applyFont="1" applyFill="1" applyBorder="1" applyAlignment="1">
      <alignment horizontal="center" vertical="center" shrinkToFit="1"/>
    </xf>
    <xf numFmtId="0" fontId="14" fillId="0" borderId="0" xfId="2" applyFont="1" applyFill="1" applyBorder="1" applyAlignment="1">
      <alignment vertical="center"/>
    </xf>
    <xf numFmtId="38" fontId="14" fillId="2" borderId="42" xfId="1" applyFont="1" applyFill="1" applyBorder="1" applyAlignment="1">
      <alignment horizontal="center" vertical="center" shrinkToFit="1"/>
    </xf>
    <xf numFmtId="0" fontId="14" fillId="2" borderId="26" xfId="2" applyFont="1" applyFill="1" applyBorder="1" applyAlignment="1">
      <alignment vertical="center"/>
    </xf>
    <xf numFmtId="0" fontId="28" fillId="0" borderId="0" xfId="0" applyFont="1">
      <alignment vertical="center"/>
    </xf>
    <xf numFmtId="0" fontId="0" fillId="2" borderId="5" xfId="0" applyFill="1" applyBorder="1" applyAlignment="1">
      <alignment horizontal="center" vertical="center"/>
    </xf>
    <xf numFmtId="38" fontId="5" fillId="0" borderId="0" xfId="1" applyFont="1" applyAlignment="1">
      <alignment horizontal="center" vertical="center"/>
    </xf>
    <xf numFmtId="38" fontId="3" fillId="3" borderId="1" xfId="1" applyFont="1" applyFill="1" applyBorder="1" applyAlignment="1">
      <alignment vertical="center" shrinkToFit="1"/>
    </xf>
    <xf numFmtId="38" fontId="14" fillId="3" borderId="50" xfId="1" applyFont="1" applyFill="1" applyBorder="1" applyAlignment="1">
      <alignment vertical="center"/>
    </xf>
    <xf numFmtId="38" fontId="14" fillId="3" borderId="48" xfId="1" applyFont="1" applyFill="1" applyBorder="1" applyAlignment="1">
      <alignment vertical="center"/>
    </xf>
    <xf numFmtId="38" fontId="14" fillId="3" borderId="45" xfId="1" applyFont="1" applyFill="1" applyBorder="1" applyAlignment="1">
      <alignment vertical="center"/>
    </xf>
    <xf numFmtId="38" fontId="14" fillId="3" borderId="46" xfId="1" applyFont="1" applyFill="1" applyBorder="1" applyAlignment="1">
      <alignment horizontal="center" vertical="center" shrinkToFit="1"/>
    </xf>
    <xf numFmtId="38" fontId="14" fillId="3" borderId="48" xfId="1" applyFont="1" applyFill="1" applyBorder="1" applyAlignment="1">
      <alignment horizontal="center" vertical="center" shrinkToFit="1"/>
    </xf>
    <xf numFmtId="38" fontId="14" fillId="3" borderId="45" xfId="1" applyFont="1" applyFill="1" applyBorder="1" applyAlignment="1">
      <alignment horizontal="center" vertical="center" shrinkToFit="1"/>
    </xf>
    <xf numFmtId="38" fontId="14" fillId="3" borderId="30" xfId="1" applyFont="1" applyFill="1" applyBorder="1" applyAlignment="1">
      <alignment vertical="center"/>
    </xf>
    <xf numFmtId="38" fontId="14" fillId="3" borderId="31" xfId="1" applyFont="1" applyFill="1" applyBorder="1" applyAlignment="1">
      <alignment vertical="center"/>
    </xf>
    <xf numFmtId="38" fontId="14" fillId="3" borderId="33" xfId="1" applyFont="1" applyFill="1" applyBorder="1" applyAlignment="1">
      <alignment vertical="center"/>
    </xf>
    <xf numFmtId="38" fontId="14" fillId="3" borderId="29" xfId="1" applyFont="1" applyFill="1" applyBorder="1" applyAlignment="1">
      <alignment horizontal="center" vertical="center" shrinkToFit="1"/>
    </xf>
    <xf numFmtId="38" fontId="14" fillId="3" borderId="31" xfId="1" applyFont="1" applyFill="1" applyBorder="1" applyAlignment="1">
      <alignment horizontal="center" vertical="center" shrinkToFit="1"/>
    </xf>
    <xf numFmtId="38" fontId="14" fillId="3" borderId="33" xfId="1" applyFont="1" applyFill="1" applyBorder="1" applyAlignment="1">
      <alignment horizontal="center" vertical="center" shrinkToFit="1"/>
    </xf>
    <xf numFmtId="38" fontId="14" fillId="3" borderId="40" xfId="1" applyFont="1" applyFill="1" applyBorder="1" applyAlignment="1">
      <alignment vertical="center"/>
    </xf>
    <xf numFmtId="38" fontId="14" fillId="3" borderId="41" xfId="1" applyFont="1" applyFill="1" applyBorder="1" applyAlignment="1">
      <alignment vertical="center"/>
    </xf>
    <xf numFmtId="38" fontId="14" fillId="3" borderId="51" xfId="1" applyFont="1" applyFill="1" applyBorder="1" applyAlignment="1">
      <alignment vertical="center"/>
    </xf>
    <xf numFmtId="38" fontId="14" fillId="3" borderId="39" xfId="1" applyFont="1" applyFill="1" applyBorder="1" applyAlignment="1">
      <alignment horizontal="center" vertical="center" shrinkToFit="1"/>
    </xf>
    <xf numFmtId="38" fontId="14" fillId="3" borderId="41" xfId="1" applyFont="1" applyFill="1" applyBorder="1" applyAlignment="1">
      <alignment horizontal="center" vertical="center" shrinkToFit="1"/>
    </xf>
    <xf numFmtId="38" fontId="14" fillId="3" borderId="51" xfId="1" applyFont="1" applyFill="1" applyBorder="1" applyAlignment="1">
      <alignment horizontal="center" vertical="center" shrinkToFit="1"/>
    </xf>
    <xf numFmtId="38" fontId="14" fillId="3" borderId="26" xfId="1" applyFont="1" applyFill="1" applyBorder="1" applyAlignment="1">
      <alignment vertical="center"/>
    </xf>
    <xf numFmtId="38" fontId="14" fillId="3" borderId="27" xfId="1" applyFont="1" applyFill="1" applyBorder="1" applyAlignment="1">
      <alignment vertical="center"/>
    </xf>
    <xf numFmtId="38" fontId="14" fillId="3" borderId="28" xfId="1" applyFont="1" applyFill="1" applyBorder="1" applyAlignment="1">
      <alignment vertical="center"/>
    </xf>
    <xf numFmtId="38" fontId="14" fillId="3" borderId="25" xfId="1" applyFont="1" applyFill="1" applyBorder="1" applyAlignment="1">
      <alignment horizontal="center" vertical="center" shrinkToFit="1"/>
    </xf>
    <xf numFmtId="38" fontId="14" fillId="3" borderId="27" xfId="1" applyFont="1" applyFill="1" applyBorder="1" applyAlignment="1">
      <alignment horizontal="center" vertical="center" shrinkToFit="1"/>
    </xf>
    <xf numFmtId="38" fontId="14" fillId="3" borderId="28" xfId="1" applyFont="1" applyFill="1" applyBorder="1" applyAlignment="1">
      <alignment horizontal="center" vertical="center" shrinkToFit="1"/>
    </xf>
    <xf numFmtId="38" fontId="14" fillId="3" borderId="35" xfId="1" applyFont="1" applyFill="1" applyBorder="1" applyAlignment="1">
      <alignment vertical="center"/>
    </xf>
    <xf numFmtId="38" fontId="14" fillId="3" borderId="49" xfId="1" applyFont="1" applyFill="1" applyBorder="1" applyAlignment="1">
      <alignment vertical="center"/>
    </xf>
    <xf numFmtId="38" fontId="14" fillId="3" borderId="47" xfId="1" applyFont="1" applyFill="1" applyBorder="1" applyAlignment="1">
      <alignment vertical="center"/>
    </xf>
    <xf numFmtId="38" fontId="14" fillId="3" borderId="34" xfId="1" applyFont="1" applyFill="1" applyBorder="1" applyAlignment="1">
      <alignment horizontal="center" vertical="center" shrinkToFit="1"/>
    </xf>
    <xf numFmtId="38" fontId="14" fillId="3" borderId="49" xfId="1" applyFont="1" applyFill="1" applyBorder="1" applyAlignment="1">
      <alignment horizontal="center" vertical="center" shrinkToFit="1"/>
    </xf>
    <xf numFmtId="38" fontId="14" fillId="3" borderId="47" xfId="1" applyFont="1" applyFill="1" applyBorder="1" applyAlignment="1">
      <alignment horizontal="center" vertical="center" shrinkToFit="1"/>
    </xf>
    <xf numFmtId="38" fontId="14" fillId="3" borderId="43" xfId="1" applyFont="1" applyFill="1" applyBorder="1" applyAlignment="1">
      <alignment vertical="center"/>
    </xf>
    <xf numFmtId="38" fontId="14" fillId="3" borderId="23" xfId="1" applyFont="1" applyFill="1" applyBorder="1" applyAlignment="1">
      <alignment vertical="center"/>
    </xf>
    <xf numFmtId="38" fontId="14" fillId="3" borderId="24" xfId="1" applyFont="1" applyFill="1" applyBorder="1" applyAlignment="1">
      <alignment vertical="center"/>
    </xf>
    <xf numFmtId="38" fontId="14" fillId="3" borderId="42" xfId="1" applyFont="1" applyFill="1" applyBorder="1" applyAlignment="1">
      <alignment horizontal="center" vertical="center" shrinkToFit="1"/>
    </xf>
    <xf numFmtId="38" fontId="14" fillId="3" borderId="23" xfId="1" applyFont="1" applyFill="1" applyBorder="1" applyAlignment="1">
      <alignment horizontal="center" vertical="center" shrinkToFit="1"/>
    </xf>
    <xf numFmtId="38" fontId="14" fillId="3" borderId="24" xfId="1" applyFont="1" applyFill="1" applyBorder="1" applyAlignment="1">
      <alignment horizontal="center" vertical="center" shrinkToFit="1"/>
    </xf>
    <xf numFmtId="38" fontId="27" fillId="2" borderId="37" xfId="1" applyFont="1" applyFill="1" applyBorder="1" applyAlignment="1">
      <alignment horizontal="center" vertical="center" wrapText="1" shrinkToFit="1"/>
    </xf>
    <xf numFmtId="38" fontId="27" fillId="2" borderId="38" xfId="1" applyFont="1" applyFill="1" applyBorder="1" applyAlignment="1">
      <alignment horizontal="center" vertical="center" wrapText="1" shrinkToFit="1"/>
    </xf>
    <xf numFmtId="38" fontId="27" fillId="2" borderId="32" xfId="1" applyFont="1" applyFill="1" applyBorder="1" applyAlignment="1">
      <alignment horizontal="center" vertical="center" wrapText="1" shrinkToFit="1"/>
    </xf>
    <xf numFmtId="38" fontId="4" fillId="3" borderId="1" xfId="1" applyFont="1" applyFill="1" applyBorder="1">
      <alignment vertical="center"/>
    </xf>
    <xf numFmtId="38" fontId="4" fillId="3" borderId="1" xfId="1" applyFont="1" applyFill="1" applyBorder="1" applyAlignment="1">
      <alignment horizontal="center" vertical="center"/>
    </xf>
    <xf numFmtId="38" fontId="4" fillId="3" borderId="3" xfId="1" applyFont="1" applyFill="1" applyBorder="1">
      <alignment vertical="center"/>
    </xf>
    <xf numFmtId="38" fontId="10" fillId="0" borderId="15" xfId="1" applyFont="1" applyBorder="1" applyAlignment="1">
      <alignment horizontal="right" vertical="center"/>
    </xf>
    <xf numFmtId="38" fontId="10" fillId="0" borderId="16" xfId="1" applyFont="1" applyBorder="1" applyAlignment="1">
      <alignment vertical="center" shrinkToFit="1"/>
    </xf>
    <xf numFmtId="0" fontId="29" fillId="0" borderId="0" xfId="2" applyFont="1" applyFill="1" applyAlignment="1">
      <alignment horizontal="center" vertical="center"/>
    </xf>
    <xf numFmtId="38" fontId="7" fillId="0" borderId="0" xfId="3" applyFont="1" applyFill="1" applyAlignment="1">
      <alignment vertical="center" wrapText="1"/>
    </xf>
    <xf numFmtId="38" fontId="14" fillId="3" borderId="48" xfId="1" applyFont="1" applyFill="1" applyBorder="1" applyAlignment="1">
      <alignment vertical="center" wrapText="1"/>
    </xf>
    <xf numFmtId="38" fontId="14" fillId="3" borderId="41" xfId="1" applyFont="1" applyFill="1" applyBorder="1" applyAlignment="1">
      <alignment vertical="center" wrapText="1"/>
    </xf>
    <xf numFmtId="38" fontId="14" fillId="3" borderId="27" xfId="1" applyFont="1" applyFill="1" applyBorder="1" applyAlignment="1">
      <alignment vertical="center" wrapText="1"/>
    </xf>
    <xf numFmtId="38" fontId="14" fillId="3" borderId="31" xfId="1" applyFont="1" applyFill="1" applyBorder="1" applyAlignment="1">
      <alignment vertical="center" wrapText="1"/>
    </xf>
    <xf numFmtId="38" fontId="14" fillId="3" borderId="49" xfId="1" applyFont="1" applyFill="1" applyBorder="1" applyAlignment="1">
      <alignment vertical="center" wrapText="1"/>
    </xf>
    <xf numFmtId="38" fontId="14" fillId="3" borderId="23" xfId="1" applyFont="1" applyFill="1" applyBorder="1" applyAlignment="1">
      <alignment vertical="center" wrapText="1"/>
    </xf>
    <xf numFmtId="0" fontId="14" fillId="0" borderId="0" xfId="2" applyFont="1" applyFill="1" applyAlignment="1">
      <alignment vertical="center" wrapText="1"/>
    </xf>
    <xf numFmtId="0" fontId="4" fillId="0" borderId="1" xfId="0" applyFont="1" applyFill="1" applyBorder="1">
      <alignment vertical="center"/>
    </xf>
    <xf numFmtId="38" fontId="7" fillId="0" borderId="0" xfId="1" applyFont="1">
      <alignment vertical="center"/>
    </xf>
    <xf numFmtId="38" fontId="7" fillId="0" borderId="0" xfId="1" applyFont="1" applyAlignment="1">
      <alignment horizontal="center" vertical="center"/>
    </xf>
    <xf numFmtId="38" fontId="3" fillId="0" borderId="1" xfId="1" applyFont="1" applyFill="1" applyBorder="1" applyAlignment="1">
      <alignment vertical="center" shrinkToFit="1"/>
    </xf>
    <xf numFmtId="0" fontId="30" fillId="0" borderId="0" xfId="0" applyFont="1">
      <alignment vertical="center"/>
    </xf>
    <xf numFmtId="0" fontId="31" fillId="0" borderId="0" xfId="0" applyFont="1" applyAlignment="1">
      <alignment horizontal="center" vertical="center"/>
    </xf>
    <xf numFmtId="0" fontId="31" fillId="0" borderId="0" xfId="0" applyFont="1">
      <alignment vertical="center"/>
    </xf>
    <xf numFmtId="0" fontId="31" fillId="0" borderId="0" xfId="0" applyFont="1" applyAlignment="1">
      <alignment vertical="center"/>
    </xf>
    <xf numFmtId="0" fontId="32" fillId="0" borderId="0" xfId="0" applyFont="1" applyAlignment="1">
      <alignment vertical="center"/>
    </xf>
    <xf numFmtId="0" fontId="22" fillId="0" borderId="0" xfId="5" applyFont="1" applyFill="1" applyAlignment="1">
      <alignment horizontal="left" vertical="center"/>
    </xf>
    <xf numFmtId="38" fontId="28" fillId="0" borderId="0" xfId="1" applyFont="1" applyAlignment="1">
      <alignment vertical="center"/>
    </xf>
    <xf numFmtId="38" fontId="14" fillId="2" borderId="43" xfId="1" applyFont="1" applyFill="1" applyBorder="1" applyAlignment="1">
      <alignment horizontal="center" vertical="center" shrinkToFit="1"/>
    </xf>
    <xf numFmtId="0" fontId="22" fillId="0" borderId="0" xfId="5" applyFont="1" applyFill="1" applyAlignment="1">
      <alignment horizontal="left" vertical="center"/>
    </xf>
    <xf numFmtId="38" fontId="3" fillId="0" borderId="0" xfId="1" applyFont="1" applyAlignment="1">
      <alignment horizontal="right" vertical="center"/>
    </xf>
    <xf numFmtId="38" fontId="4" fillId="0" borderId="17" xfId="1" applyFont="1" applyBorder="1" applyAlignment="1">
      <alignment vertical="center"/>
    </xf>
    <xf numFmtId="38" fontId="4" fillId="0" borderId="18" xfId="1" applyFont="1" applyBorder="1" applyAlignment="1">
      <alignment vertical="center"/>
    </xf>
    <xf numFmtId="38" fontId="4" fillId="0" borderId="53" xfId="1" applyFont="1" applyBorder="1" applyAlignment="1">
      <alignment horizontal="center" vertical="center"/>
    </xf>
    <xf numFmtId="38" fontId="4" fillId="3" borderId="53" xfId="1" applyFont="1" applyFill="1" applyBorder="1" applyAlignment="1">
      <alignment vertical="center" shrinkToFit="1"/>
    </xf>
    <xf numFmtId="38" fontId="4" fillId="0" borderId="54" xfId="1" applyFont="1" applyBorder="1" applyAlignment="1">
      <alignment vertical="center"/>
    </xf>
    <xf numFmtId="38" fontId="4" fillId="0" borderId="55" xfId="1" applyFont="1" applyBorder="1" applyAlignment="1">
      <alignment vertical="center"/>
    </xf>
    <xf numFmtId="38" fontId="4" fillId="0" borderId="56" xfId="1" applyFont="1" applyBorder="1" applyAlignment="1">
      <alignment horizontal="center" vertical="center"/>
    </xf>
    <xf numFmtId="38" fontId="4" fillId="3" borderId="56" xfId="1" applyFont="1" applyFill="1" applyBorder="1" applyAlignment="1">
      <alignment vertical="center" shrinkToFit="1"/>
    </xf>
    <xf numFmtId="38" fontId="4" fillId="0" borderId="57" xfId="1" applyFont="1" applyBorder="1" applyAlignment="1">
      <alignment horizontal="center" vertical="center"/>
    </xf>
    <xf numFmtId="38" fontId="4" fillId="3" borderId="57" xfId="1" applyFont="1" applyFill="1" applyBorder="1" applyAlignment="1">
      <alignment vertical="center" shrinkToFit="1"/>
    </xf>
    <xf numFmtId="38" fontId="4" fillId="0" borderId="1" xfId="1" applyFont="1" applyBorder="1" applyAlignment="1">
      <alignment horizontal="center" vertical="center"/>
    </xf>
    <xf numFmtId="38" fontId="4" fillId="0" borderId="1" xfId="1" applyFont="1" applyFill="1" applyBorder="1" applyAlignment="1">
      <alignment vertical="center" shrinkToFit="1"/>
    </xf>
    <xf numFmtId="38" fontId="4" fillId="0" borderId="13" xfId="1" applyFont="1" applyBorder="1" applyAlignment="1">
      <alignment vertical="center"/>
    </xf>
    <xf numFmtId="38" fontId="7" fillId="0" borderId="12" xfId="1" applyFont="1" applyBorder="1" applyAlignment="1">
      <alignment vertical="center"/>
    </xf>
    <xf numFmtId="38" fontId="7" fillId="0" borderId="5" xfId="1" applyFont="1" applyBorder="1" applyAlignment="1">
      <alignment vertical="center"/>
    </xf>
    <xf numFmtId="38" fontId="7" fillId="0" borderId="0" xfId="1" applyFont="1" applyFill="1" applyBorder="1" applyAlignment="1">
      <alignment vertical="center"/>
    </xf>
    <xf numFmtId="38" fontId="4" fillId="0" borderId="0" xfId="1" applyFont="1" applyFill="1" applyBorder="1" applyAlignment="1">
      <alignment horizontal="center" vertical="center"/>
    </xf>
    <xf numFmtId="38" fontId="4" fillId="0" borderId="0" xfId="1" applyFont="1" applyFill="1" applyBorder="1" applyAlignment="1">
      <alignment vertical="center" shrinkToFit="1"/>
    </xf>
    <xf numFmtId="38" fontId="3" fillId="0" borderId="0" xfId="1" applyFont="1" applyFill="1">
      <alignment vertical="center"/>
    </xf>
    <xf numFmtId="38" fontId="14" fillId="0" borderId="0" xfId="1" applyFont="1">
      <alignment vertical="center"/>
    </xf>
    <xf numFmtId="38" fontId="4" fillId="0" borderId="3" xfId="1" applyFont="1" applyBorder="1" applyAlignment="1">
      <alignment vertical="center"/>
    </xf>
    <xf numFmtId="38" fontId="7" fillId="0" borderId="4" xfId="1" applyFont="1" applyBorder="1" applyAlignment="1">
      <alignment horizontal="center" vertical="center"/>
    </xf>
    <xf numFmtId="38" fontId="7" fillId="0" borderId="0" xfId="1" applyFont="1" applyAlignment="1">
      <alignment horizontal="left" vertical="center" shrinkToFit="1"/>
    </xf>
    <xf numFmtId="38" fontId="4" fillId="3" borderId="2" xfId="1" applyFont="1" applyFill="1" applyBorder="1" applyAlignment="1">
      <alignment vertical="center" shrinkToFit="1"/>
    </xf>
    <xf numFmtId="38" fontId="4" fillId="0" borderId="58" xfId="1" applyFont="1" applyBorder="1" applyAlignment="1">
      <alignment vertical="center"/>
    </xf>
    <xf numFmtId="38" fontId="4" fillId="0" borderId="59" xfId="1" applyFont="1" applyBorder="1" applyAlignment="1">
      <alignment vertical="center"/>
    </xf>
    <xf numFmtId="38" fontId="3" fillId="2" borderId="6" xfId="1" applyFont="1" applyFill="1" applyBorder="1" applyAlignment="1">
      <alignment horizontal="center" vertical="center" wrapText="1" shrinkToFit="1"/>
    </xf>
    <xf numFmtId="38" fontId="3" fillId="2" borderId="9" xfId="1" applyFont="1" applyFill="1" applyBorder="1" applyAlignment="1">
      <alignment horizontal="center" vertical="center" shrinkToFit="1"/>
    </xf>
    <xf numFmtId="38" fontId="4" fillId="3" borderId="17" xfId="1" applyFont="1" applyFill="1" applyBorder="1" applyAlignment="1">
      <alignment vertical="center" shrinkToFit="1"/>
    </xf>
    <xf numFmtId="38" fontId="4" fillId="3" borderId="54" xfId="1" applyFont="1" applyFill="1" applyBorder="1" applyAlignment="1">
      <alignment vertical="center" shrinkToFit="1"/>
    </xf>
    <xf numFmtId="38" fontId="4" fillId="3" borderId="60" xfId="1" applyFont="1" applyFill="1" applyBorder="1" applyAlignment="1">
      <alignment vertical="center" shrinkToFit="1"/>
    </xf>
    <xf numFmtId="38" fontId="4" fillId="3" borderId="9" xfId="1" applyFont="1" applyFill="1" applyBorder="1" applyAlignment="1">
      <alignment vertical="center" shrinkToFit="1"/>
    </xf>
    <xf numFmtId="38" fontId="4" fillId="3" borderId="63" xfId="1" applyFont="1" applyFill="1" applyBorder="1" applyAlignment="1">
      <alignment vertical="center" shrinkToFit="1"/>
    </xf>
    <xf numFmtId="38" fontId="4" fillId="3" borderId="64" xfId="1" applyFont="1" applyFill="1" applyBorder="1" applyAlignment="1">
      <alignment vertical="center" shrinkToFit="1"/>
    </xf>
    <xf numFmtId="38" fontId="4" fillId="3" borderId="65" xfId="1" applyFont="1" applyFill="1" applyBorder="1" applyAlignment="1">
      <alignment vertical="center" shrinkToFit="1"/>
    </xf>
    <xf numFmtId="38" fontId="4" fillId="0" borderId="4" xfId="1" applyFont="1" applyFill="1" applyBorder="1" applyAlignment="1">
      <alignment vertical="center" shrinkToFit="1"/>
    </xf>
    <xf numFmtId="38" fontId="4" fillId="3" borderId="66" xfId="1" applyFont="1" applyFill="1" applyBorder="1" applyAlignment="1">
      <alignment vertical="center" shrinkToFit="1"/>
    </xf>
    <xf numFmtId="38" fontId="4" fillId="0" borderId="67" xfId="1" applyFont="1" applyFill="1" applyBorder="1" applyAlignment="1">
      <alignment vertical="center" shrinkToFit="1"/>
    </xf>
    <xf numFmtId="0" fontId="17" fillId="0" borderId="1" xfId="0" applyFont="1" applyFill="1" applyBorder="1">
      <alignment vertical="center"/>
    </xf>
    <xf numFmtId="0" fontId="31" fillId="0" borderId="0" xfId="0" applyFont="1" applyAlignment="1">
      <alignment horizontal="center" vertical="center"/>
    </xf>
    <xf numFmtId="0" fontId="31" fillId="0" borderId="0" xfId="0" quotePrefix="1" applyFont="1" applyAlignment="1">
      <alignment horizontal="center" vertical="center"/>
    </xf>
    <xf numFmtId="0" fontId="32" fillId="0" borderId="0" xfId="0" applyFont="1" applyAlignment="1">
      <alignment horizontal="center" vertical="center"/>
    </xf>
    <xf numFmtId="0" fontId="15" fillId="0" borderId="4" xfId="5" applyFont="1" applyFill="1" applyBorder="1" applyAlignment="1">
      <alignment horizontal="center" vertical="center" wrapText="1"/>
    </xf>
    <xf numFmtId="0" fontId="15" fillId="0" borderId="5" xfId="5" applyFont="1" applyFill="1" applyBorder="1" applyAlignment="1">
      <alignment horizontal="center" vertical="center" wrapText="1"/>
    </xf>
    <xf numFmtId="0" fontId="15" fillId="3" borderId="4" xfId="5" applyFont="1" applyFill="1" applyBorder="1" applyAlignment="1">
      <alignment horizontal="left" vertical="center" wrapText="1"/>
    </xf>
    <xf numFmtId="0" fontId="15" fillId="3" borderId="12" xfId="5" applyFont="1" applyFill="1" applyBorder="1" applyAlignment="1">
      <alignment horizontal="left" vertical="center" wrapText="1"/>
    </xf>
    <xf numFmtId="0" fontId="15" fillId="3" borderId="5" xfId="5" applyFont="1" applyFill="1" applyBorder="1" applyAlignment="1">
      <alignment horizontal="left" vertical="center" wrapText="1"/>
    </xf>
    <xf numFmtId="0" fontId="29" fillId="0" borderId="0" xfId="5" applyFont="1" applyFill="1" applyAlignment="1">
      <alignment horizontal="center" vertical="center"/>
    </xf>
    <xf numFmtId="0" fontId="8" fillId="3" borderId="12" xfId="5" applyFont="1" applyFill="1" applyBorder="1" applyAlignment="1">
      <alignment horizontal="left" vertical="center"/>
    </xf>
    <xf numFmtId="0" fontId="8" fillId="3" borderId="5" xfId="5" applyFont="1" applyFill="1" applyBorder="1" applyAlignment="1">
      <alignment horizontal="left" vertical="center"/>
    </xf>
    <xf numFmtId="0" fontId="15" fillId="3" borderId="1" xfId="5" applyFont="1" applyFill="1" applyBorder="1" applyAlignment="1">
      <alignment horizontal="justify" vertical="center" wrapText="1"/>
    </xf>
    <xf numFmtId="0" fontId="8" fillId="3" borderId="1" xfId="5" applyFont="1" applyFill="1" applyBorder="1" applyAlignment="1">
      <alignment vertical="center"/>
    </xf>
    <xf numFmtId="0" fontId="14" fillId="0" borderId="4" xfId="5" applyFont="1" applyFill="1" applyBorder="1" applyAlignment="1">
      <alignment horizontal="center" vertical="center" wrapText="1"/>
    </xf>
    <xf numFmtId="0" fontId="14" fillId="0" borderId="12" xfId="5" applyFont="1" applyFill="1" applyBorder="1" applyAlignment="1">
      <alignment horizontal="center" vertical="center" wrapText="1"/>
    </xf>
    <xf numFmtId="0" fontId="22" fillId="0" borderId="0" xfId="5" applyFont="1" applyFill="1" applyAlignment="1">
      <alignment horizontal="left" vertical="center"/>
    </xf>
    <xf numFmtId="38" fontId="28" fillId="0" borderId="0" xfId="1" applyFont="1" applyAlignment="1">
      <alignment horizontal="center" vertical="center"/>
    </xf>
    <xf numFmtId="38" fontId="3" fillId="2" borderId="1" xfId="1" applyFont="1" applyFill="1" applyBorder="1" applyAlignment="1">
      <alignment horizontal="center" vertical="center"/>
    </xf>
    <xf numFmtId="38" fontId="3" fillId="2" borderId="1" xfId="1" applyFont="1" applyFill="1" applyBorder="1" applyAlignment="1">
      <alignment horizontal="center" vertical="center" wrapText="1"/>
    </xf>
    <xf numFmtId="38" fontId="4" fillId="0" borderId="3" xfId="1" applyFont="1" applyBorder="1" applyAlignment="1">
      <alignment horizontal="center" vertical="center"/>
    </xf>
    <xf numFmtId="38" fontId="4" fillId="0" borderId="9" xfId="1" applyFont="1" applyBorder="1" applyAlignment="1">
      <alignment horizontal="center" vertical="center"/>
    </xf>
    <xf numFmtId="38" fontId="4" fillId="2" borderId="1" xfId="1" applyFont="1" applyFill="1" applyBorder="1" applyAlignment="1">
      <alignment horizontal="center" vertical="center"/>
    </xf>
    <xf numFmtId="38" fontId="4" fillId="0" borderId="4" xfId="1" applyFont="1" applyBorder="1" applyAlignment="1">
      <alignment horizontal="left" vertical="center"/>
    </xf>
    <xf numFmtId="38" fontId="4" fillId="0" borderId="12" xfId="1" applyFont="1" applyBorder="1" applyAlignment="1">
      <alignment horizontal="left" vertical="center"/>
    </xf>
    <xf numFmtId="38" fontId="4" fillId="0" borderId="5" xfId="1" applyFont="1" applyBorder="1" applyAlignment="1">
      <alignment horizontal="left" vertical="center"/>
    </xf>
    <xf numFmtId="38" fontId="4" fillId="0" borderId="2" xfId="1" applyFont="1" applyBorder="1" applyAlignment="1">
      <alignment horizontal="center" vertical="center"/>
    </xf>
    <xf numFmtId="38" fontId="3" fillId="2" borderId="61" xfId="1" applyFont="1" applyFill="1" applyBorder="1" applyAlignment="1">
      <alignment horizontal="center" vertical="center" wrapText="1" shrinkToFit="1"/>
    </xf>
    <xf numFmtId="38" fontId="3" fillId="2" borderId="62" xfId="1" applyFont="1" applyFill="1" applyBorder="1" applyAlignment="1">
      <alignment horizontal="center" vertical="center" wrapText="1" shrinkToFit="1"/>
    </xf>
    <xf numFmtId="0" fontId="0" fillId="2" borderId="1" xfId="0" applyFill="1" applyBorder="1" applyAlignment="1">
      <alignment horizontal="center" vertical="center"/>
    </xf>
    <xf numFmtId="0" fontId="0" fillId="2" borderId="12" xfId="0" applyFill="1" applyBorder="1" applyAlignment="1">
      <alignment horizontal="center" vertical="center"/>
    </xf>
    <xf numFmtId="0" fontId="0" fillId="2" borderId="5" xfId="0" applyFill="1" applyBorder="1" applyAlignment="1">
      <alignment horizontal="center" vertical="center"/>
    </xf>
    <xf numFmtId="0" fontId="28" fillId="0" borderId="0" xfId="0" applyFont="1" applyAlignment="1">
      <alignment horizontal="center" vertical="center"/>
    </xf>
    <xf numFmtId="38" fontId="4" fillId="0" borderId="4" xfId="1" applyFont="1" applyBorder="1" applyAlignment="1">
      <alignment horizontal="center" vertical="center"/>
    </xf>
    <xf numFmtId="38" fontId="4" fillId="0" borderId="12" xfId="1" applyFont="1" applyBorder="1" applyAlignment="1">
      <alignment horizontal="center" vertical="center"/>
    </xf>
    <xf numFmtId="38" fontId="10" fillId="2" borderId="15" xfId="1" applyFont="1" applyFill="1" applyBorder="1" applyAlignment="1">
      <alignment horizontal="center" vertical="center"/>
    </xf>
    <xf numFmtId="38" fontId="10" fillId="2" borderId="16" xfId="1" applyFont="1" applyFill="1" applyBorder="1" applyAlignment="1">
      <alignment horizontal="center" vertical="center"/>
    </xf>
    <xf numFmtId="38" fontId="10" fillId="2" borderId="15" xfId="1" applyFont="1" applyFill="1" applyBorder="1" applyAlignment="1">
      <alignment horizontal="center" vertical="center" wrapText="1"/>
    </xf>
    <xf numFmtId="0" fontId="14" fillId="2" borderId="38" xfId="2" applyFont="1" applyFill="1" applyBorder="1" applyAlignment="1">
      <alignment horizontal="center" vertical="center" wrapText="1"/>
    </xf>
    <xf numFmtId="0" fontId="14" fillId="2" borderId="23" xfId="2" applyFont="1" applyFill="1" applyBorder="1" applyAlignment="1">
      <alignment horizontal="center" vertical="center" wrapText="1"/>
    </xf>
    <xf numFmtId="0" fontId="29" fillId="0" borderId="0" xfId="2" applyFont="1" applyFill="1" applyAlignment="1">
      <alignment horizontal="center" vertical="center"/>
    </xf>
    <xf numFmtId="0" fontId="14" fillId="2" borderId="3" xfId="2" applyFont="1" applyFill="1" applyBorder="1" applyAlignment="1">
      <alignment horizontal="center" vertical="center"/>
    </xf>
    <xf numFmtId="0" fontId="14" fillId="2" borderId="13"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7" xfId="2" applyFont="1" applyFill="1" applyBorder="1" applyAlignment="1">
      <alignment horizontal="center" vertical="center"/>
    </xf>
    <xf numFmtId="0" fontId="14" fillId="2" borderId="35" xfId="2" applyFont="1" applyFill="1" applyBorder="1" applyAlignment="1">
      <alignment horizontal="center" vertical="center"/>
    </xf>
    <xf numFmtId="0" fontId="14" fillId="2" borderId="43" xfId="2" applyFont="1" applyFill="1" applyBorder="1" applyAlignment="1">
      <alignment horizontal="center" vertical="center"/>
    </xf>
    <xf numFmtId="0" fontId="14" fillId="2" borderId="20" xfId="2" applyFont="1" applyFill="1" applyBorder="1" applyAlignment="1">
      <alignment horizontal="center" vertical="center" wrapText="1"/>
    </xf>
    <xf numFmtId="0" fontId="14" fillId="2" borderId="49" xfId="2" applyFont="1" applyFill="1" applyBorder="1" applyAlignment="1">
      <alignment horizontal="center" vertical="center" wrapText="1"/>
    </xf>
    <xf numFmtId="0" fontId="14" fillId="2" borderId="52" xfId="2" applyFont="1" applyFill="1" applyBorder="1" applyAlignment="1">
      <alignment horizontal="center" vertical="center" wrapText="1"/>
    </xf>
    <xf numFmtId="0" fontId="14" fillId="2" borderId="44" xfId="2" applyFont="1" applyFill="1" applyBorder="1" applyAlignment="1">
      <alignment horizontal="center" vertical="center" wrapText="1"/>
    </xf>
    <xf numFmtId="0" fontId="14" fillId="2" borderId="26" xfId="2" applyFont="1" applyFill="1" applyBorder="1" applyAlignment="1">
      <alignment horizontal="center" vertical="center" wrapText="1"/>
    </xf>
    <xf numFmtId="0" fontId="14" fillId="2" borderId="21" xfId="2" applyFont="1" applyFill="1" applyBorder="1" applyAlignment="1">
      <alignment horizontal="center" vertical="center" wrapText="1"/>
    </xf>
    <xf numFmtId="0" fontId="14" fillId="2" borderId="47" xfId="2" applyFont="1" applyFill="1" applyBorder="1" applyAlignment="1">
      <alignment horizontal="center" vertical="center" wrapText="1"/>
    </xf>
    <xf numFmtId="0" fontId="14" fillId="2" borderId="24" xfId="2" applyFont="1" applyFill="1" applyBorder="1" applyAlignment="1">
      <alignment horizontal="center" vertical="center" wrapText="1"/>
    </xf>
    <xf numFmtId="0" fontId="14" fillId="2" borderId="17" xfId="2" applyFont="1" applyFill="1" applyBorder="1" applyAlignment="1">
      <alignment horizontal="center" vertical="center" wrapText="1"/>
    </xf>
    <xf numFmtId="0" fontId="14" fillId="2" borderId="18" xfId="2" applyFont="1" applyFill="1" applyBorder="1" applyAlignment="1">
      <alignment horizontal="center" vertical="center" wrapText="1"/>
    </xf>
    <xf numFmtId="0" fontId="14" fillId="2" borderId="38" xfId="2" applyFont="1" applyFill="1" applyBorder="1" applyAlignment="1">
      <alignment horizontal="center" vertical="center" textRotation="255" shrinkToFit="1"/>
    </xf>
    <xf numFmtId="0" fontId="14" fillId="2" borderId="23" xfId="2" applyFont="1" applyFill="1" applyBorder="1" applyAlignment="1">
      <alignment horizontal="center" vertical="center" textRotation="255" shrinkToFit="1"/>
    </xf>
    <xf numFmtId="0" fontId="17" fillId="0" borderId="13" xfId="2" applyFont="1" applyFill="1" applyBorder="1" applyAlignment="1">
      <alignment horizontal="center" vertical="center" wrapText="1"/>
    </xf>
    <xf numFmtId="0" fontId="17" fillId="0" borderId="13" xfId="2" applyFont="1" applyFill="1" applyBorder="1" applyAlignment="1">
      <alignment horizontal="center" vertical="center"/>
    </xf>
    <xf numFmtId="0" fontId="17" fillId="0" borderId="2" xfId="2" applyFont="1" applyFill="1" applyBorder="1" applyAlignment="1">
      <alignment horizontal="center" vertical="center"/>
    </xf>
    <xf numFmtId="0" fontId="14" fillId="0" borderId="3" xfId="2" applyFont="1" applyFill="1" applyBorder="1" applyAlignment="1">
      <alignment horizontal="center" vertical="center" wrapText="1"/>
    </xf>
    <xf numFmtId="0" fontId="14" fillId="0" borderId="13" xfId="2" applyFont="1" applyFill="1" applyBorder="1" applyAlignment="1">
      <alignment horizontal="center" vertical="center" wrapText="1"/>
    </xf>
    <xf numFmtId="0" fontId="14" fillId="0" borderId="2" xfId="2" applyFont="1" applyFill="1" applyBorder="1" applyAlignment="1">
      <alignment horizontal="center" vertical="center" wrapText="1"/>
    </xf>
    <xf numFmtId="0" fontId="14" fillId="2" borderId="49" xfId="2" applyFont="1" applyFill="1" applyBorder="1" applyAlignment="1">
      <alignment horizontal="center" vertical="center"/>
    </xf>
    <xf numFmtId="0" fontId="14" fillId="2" borderId="23" xfId="2" applyFont="1" applyFill="1" applyBorder="1" applyAlignment="1">
      <alignment horizontal="center" vertical="center"/>
    </xf>
    <xf numFmtId="0" fontId="14" fillId="0" borderId="13" xfId="2" applyFont="1" applyFill="1" applyBorder="1" applyAlignment="1">
      <alignment horizontal="center" vertical="center"/>
    </xf>
    <xf numFmtId="0" fontId="14" fillId="0" borderId="2" xfId="2" applyFont="1" applyFill="1" applyBorder="1" applyAlignment="1">
      <alignment horizontal="center" vertical="center"/>
    </xf>
    <xf numFmtId="38" fontId="4" fillId="4" borderId="4" xfId="1" applyFont="1" applyFill="1" applyBorder="1" applyAlignment="1">
      <alignment horizontal="center" vertical="center" shrinkToFit="1"/>
    </xf>
    <xf numFmtId="38" fontId="4" fillId="4" borderId="12" xfId="1" applyFont="1" applyFill="1" applyBorder="1" applyAlignment="1">
      <alignment horizontal="center" vertical="center" shrinkToFit="1"/>
    </xf>
    <xf numFmtId="38" fontId="4" fillId="4" borderId="5" xfId="1" applyFont="1" applyFill="1" applyBorder="1" applyAlignment="1">
      <alignment horizontal="center" vertical="center" shrinkToFit="1"/>
    </xf>
    <xf numFmtId="40" fontId="4" fillId="4" borderId="2" xfId="1" applyNumberFormat="1" applyFont="1" applyFill="1" applyBorder="1" applyAlignment="1">
      <alignment vertical="center" shrinkToFit="1"/>
    </xf>
    <xf numFmtId="38" fontId="4" fillId="4" borderId="68" xfId="1" applyFont="1" applyFill="1" applyBorder="1" applyAlignment="1">
      <alignment vertical="center" shrinkToFit="1"/>
    </xf>
    <xf numFmtId="40" fontId="4" fillId="4" borderId="69" xfId="1" applyNumberFormat="1" applyFont="1" applyFill="1" applyBorder="1" applyAlignment="1">
      <alignment vertical="center" shrinkToFit="1"/>
    </xf>
    <xf numFmtId="0" fontId="8" fillId="5" borderId="4" xfId="8" applyFont="1" applyFill="1" applyBorder="1" applyAlignment="1">
      <alignment horizontal="center" vertical="center"/>
    </xf>
    <xf numFmtId="0" fontId="8" fillId="5" borderId="5" xfId="8" applyFont="1" applyFill="1" applyBorder="1" applyAlignment="1">
      <alignment horizontal="center" vertical="center"/>
    </xf>
    <xf numFmtId="0" fontId="8" fillId="6" borderId="4" xfId="8" applyFont="1" applyFill="1" applyBorder="1" applyAlignment="1">
      <alignment horizontal="center" vertical="center"/>
    </xf>
    <xf numFmtId="0" fontId="8" fillId="6" borderId="5" xfId="8" applyFont="1" applyFill="1" applyBorder="1" applyAlignment="1">
      <alignment horizontal="center" vertical="center"/>
    </xf>
    <xf numFmtId="0" fontId="8" fillId="7" borderId="4" xfId="8" applyFont="1" applyFill="1" applyBorder="1" applyAlignment="1">
      <alignment horizontal="center" vertical="center"/>
    </xf>
    <xf numFmtId="0" fontId="8" fillId="7" borderId="5" xfId="8" applyFont="1" applyFill="1" applyBorder="1" applyAlignment="1">
      <alignment horizontal="center" vertical="center"/>
    </xf>
    <xf numFmtId="0" fontId="8" fillId="5" borderId="70" xfId="8" applyFont="1" applyFill="1" applyBorder="1" applyAlignment="1">
      <alignment horizontal="center" vertical="center"/>
    </xf>
    <xf numFmtId="0" fontId="8" fillId="5" borderId="71" xfId="8" applyFont="1" applyFill="1" applyBorder="1" applyAlignment="1">
      <alignment horizontal="center" vertical="center"/>
    </xf>
    <xf numFmtId="0" fontId="8" fillId="6" borderId="70" xfId="8" applyFont="1" applyFill="1" applyBorder="1" applyAlignment="1">
      <alignment horizontal="center" vertical="center"/>
    </xf>
    <xf numFmtId="0" fontId="8" fillId="6" borderId="71" xfId="8" applyFont="1" applyFill="1" applyBorder="1" applyAlignment="1">
      <alignment horizontal="center" vertical="center"/>
    </xf>
    <xf numFmtId="0" fontId="8" fillId="7" borderId="70" xfId="8" applyFont="1" applyFill="1" applyBorder="1" applyAlignment="1">
      <alignment horizontal="center" vertical="center"/>
    </xf>
    <xf numFmtId="0" fontId="8" fillId="7" borderId="71" xfId="8" applyFont="1" applyFill="1" applyBorder="1" applyAlignment="1">
      <alignment horizontal="center" vertical="center"/>
    </xf>
    <xf numFmtId="0" fontId="8" fillId="0" borderId="0" xfId="8" applyFont="1">
      <alignment vertical="center"/>
    </xf>
    <xf numFmtId="177" fontId="8" fillId="0" borderId="0" xfId="8" applyNumberFormat="1" applyFont="1" applyAlignment="1">
      <alignment vertical="center"/>
    </xf>
    <xf numFmtId="0" fontId="8" fillId="0" borderId="0" xfId="9" applyFont="1" applyFill="1" applyBorder="1" applyAlignment="1">
      <alignment vertical="center"/>
    </xf>
    <xf numFmtId="0" fontId="8" fillId="0" borderId="0" xfId="9" applyFont="1"/>
    <xf numFmtId="0" fontId="8" fillId="7" borderId="1" xfId="9" applyFont="1" applyFill="1" applyBorder="1" applyAlignment="1">
      <alignment horizontal="center" vertical="center"/>
    </xf>
    <xf numFmtId="0" fontId="8" fillId="6" borderId="1" xfId="9" applyFont="1" applyFill="1" applyBorder="1" applyAlignment="1">
      <alignment horizontal="center" vertical="center"/>
    </xf>
    <xf numFmtId="0" fontId="8" fillId="5" borderId="1" xfId="9" applyFont="1" applyFill="1" applyBorder="1" applyAlignment="1">
      <alignment horizontal="center" vertical="center"/>
    </xf>
    <xf numFmtId="177" fontId="8" fillId="0" borderId="0" xfId="8" applyNumberFormat="1" applyFont="1" applyAlignment="1">
      <alignment horizontal="right" vertical="center"/>
    </xf>
    <xf numFmtId="0" fontId="8" fillId="0" borderId="72" xfId="9" applyBorder="1" applyAlignment="1">
      <alignment vertical="center"/>
    </xf>
    <xf numFmtId="0" fontId="8" fillId="0" borderId="73" xfId="9" applyBorder="1" applyAlignment="1">
      <alignment vertical="center"/>
    </xf>
    <xf numFmtId="0" fontId="8" fillId="0" borderId="74" xfId="9" applyBorder="1" applyAlignment="1">
      <alignment vertical="center"/>
    </xf>
    <xf numFmtId="0" fontId="8" fillId="0" borderId="75" xfId="9" applyBorder="1" applyAlignment="1">
      <alignment vertical="center"/>
    </xf>
    <xf numFmtId="0" fontId="8" fillId="0" borderId="76" xfId="8" applyFont="1" applyBorder="1">
      <alignment vertical="center"/>
    </xf>
    <xf numFmtId="0" fontId="8" fillId="0" borderId="77" xfId="8" applyFont="1" applyBorder="1">
      <alignment vertical="center"/>
    </xf>
    <xf numFmtId="0" fontId="8" fillId="0" borderId="76" xfId="8" applyFont="1" applyBorder="1" applyAlignment="1">
      <alignment horizontal="center" vertical="center"/>
    </xf>
    <xf numFmtId="0" fontId="8" fillId="0" borderId="77" xfId="8" applyFont="1" applyBorder="1" applyAlignment="1">
      <alignment horizontal="center" vertical="center"/>
    </xf>
    <xf numFmtId="0" fontId="8" fillId="0" borderId="54" xfId="8" applyFont="1" applyBorder="1">
      <alignment vertical="center"/>
    </xf>
    <xf numFmtId="0" fontId="8" fillId="0" borderId="55" xfId="8" applyFont="1" applyBorder="1">
      <alignment vertical="center"/>
    </xf>
    <xf numFmtId="0" fontId="8" fillId="0" borderId="54" xfId="8" applyFont="1" applyBorder="1" applyAlignment="1">
      <alignment horizontal="center" vertical="center"/>
    </xf>
    <xf numFmtId="0" fontId="8" fillId="0" borderId="56" xfId="8" applyFont="1" applyBorder="1" applyAlignment="1">
      <alignment horizontal="center" vertical="center"/>
    </xf>
    <xf numFmtId="0" fontId="8" fillId="0" borderId="54" xfId="8" applyFont="1" applyBorder="1" applyAlignment="1">
      <alignment horizontal="center" vertical="center"/>
    </xf>
    <xf numFmtId="0" fontId="8" fillId="0" borderId="55" xfId="8" applyFont="1" applyBorder="1" applyAlignment="1">
      <alignment horizontal="center" vertical="center"/>
    </xf>
    <xf numFmtId="178" fontId="8" fillId="0" borderId="54" xfId="8" applyNumberFormat="1" applyFont="1" applyBorder="1" applyAlignment="1">
      <alignment horizontal="center" vertical="center"/>
    </xf>
    <xf numFmtId="178" fontId="8" fillId="0" borderId="56" xfId="8" applyNumberFormat="1" applyFont="1" applyBorder="1" applyAlignment="1">
      <alignment horizontal="center" vertical="center"/>
    </xf>
    <xf numFmtId="0" fontId="8" fillId="0" borderId="60" xfId="8" applyFont="1" applyBorder="1">
      <alignment vertical="center"/>
    </xf>
    <xf numFmtId="0" fontId="8" fillId="0" borderId="78" xfId="8" applyFont="1" applyBorder="1">
      <alignment vertical="center"/>
    </xf>
    <xf numFmtId="178" fontId="8" fillId="0" borderId="60" xfId="8" applyNumberFormat="1" applyFont="1" applyBorder="1" applyAlignment="1">
      <alignment horizontal="center" vertical="center"/>
    </xf>
    <xf numFmtId="178" fontId="8" fillId="0" borderId="57" xfId="8" applyNumberFormat="1" applyFont="1" applyBorder="1" applyAlignment="1">
      <alignment horizontal="center" vertical="center"/>
    </xf>
    <xf numFmtId="0" fontId="8" fillId="0" borderId="79" xfId="8" applyFont="1" applyBorder="1">
      <alignment vertical="center"/>
    </xf>
    <xf numFmtId="177" fontId="8" fillId="0" borderId="17" xfId="8" applyNumberFormat="1" applyFont="1" applyBorder="1">
      <alignment vertical="center"/>
    </xf>
    <xf numFmtId="177" fontId="8" fillId="0" borderId="53" xfId="8" applyNumberFormat="1" applyFont="1" applyBorder="1">
      <alignment vertical="center"/>
    </xf>
    <xf numFmtId="38" fontId="8" fillId="0" borderId="54" xfId="10" applyFont="1" applyBorder="1" applyAlignment="1">
      <alignment horizontal="center" vertical="center"/>
    </xf>
    <xf numFmtId="38" fontId="8" fillId="0" borderId="79" xfId="10" applyFont="1" applyBorder="1" applyAlignment="1">
      <alignment horizontal="center" vertical="center"/>
    </xf>
    <xf numFmtId="38" fontId="8" fillId="0" borderId="55" xfId="10" applyFont="1" applyBorder="1" applyAlignment="1">
      <alignment horizontal="center" vertical="center"/>
    </xf>
    <xf numFmtId="0" fontId="8" fillId="8" borderId="9" xfId="8" applyFont="1" applyFill="1" applyBorder="1">
      <alignment vertical="center"/>
    </xf>
    <xf numFmtId="0" fontId="8" fillId="8" borderId="10" xfId="8" applyFont="1" applyFill="1" applyBorder="1">
      <alignment vertical="center"/>
    </xf>
    <xf numFmtId="38" fontId="8" fillId="8" borderId="9" xfId="8" applyNumberFormat="1" applyFont="1" applyFill="1" applyBorder="1" applyAlignment="1">
      <alignment horizontal="center" vertical="center"/>
    </xf>
    <xf numFmtId="38" fontId="8" fillId="8" borderId="10" xfId="8" applyNumberFormat="1" applyFont="1" applyFill="1" applyBorder="1" applyAlignment="1">
      <alignment horizontal="center" vertical="center"/>
    </xf>
    <xf numFmtId="38" fontId="8" fillId="8" borderId="11" xfId="8" applyNumberFormat="1" applyFont="1" applyFill="1" applyBorder="1" applyAlignment="1">
      <alignment horizontal="center" vertical="center"/>
    </xf>
    <xf numFmtId="0" fontId="8" fillId="0" borderId="80" xfId="9" applyBorder="1" applyAlignment="1">
      <alignment vertical="center"/>
    </xf>
    <xf numFmtId="0" fontId="8" fillId="0" borderId="81" xfId="9" applyBorder="1" applyAlignment="1">
      <alignment vertical="center"/>
    </xf>
    <xf numFmtId="177" fontId="8" fillId="9" borderId="80" xfId="8" applyNumberFormat="1" applyFont="1" applyFill="1" applyBorder="1" applyAlignment="1">
      <alignment horizontal="center" vertical="center"/>
    </xf>
    <xf numFmtId="177" fontId="8" fillId="9" borderId="82" xfId="8" applyNumberFormat="1" applyFont="1" applyFill="1" applyBorder="1" applyAlignment="1">
      <alignment horizontal="center" vertical="center"/>
    </xf>
    <xf numFmtId="0" fontId="8" fillId="0" borderId="83" xfId="8" applyFont="1" applyBorder="1">
      <alignment vertical="center"/>
    </xf>
    <xf numFmtId="179" fontId="8" fillId="0" borderId="76" xfId="8" applyNumberFormat="1" applyFont="1" applyBorder="1" applyAlignment="1">
      <alignment horizontal="center" vertical="center"/>
    </xf>
    <xf numFmtId="179" fontId="8" fillId="0" borderId="84" xfId="8" applyNumberFormat="1" applyFont="1" applyBorder="1" applyAlignment="1">
      <alignment horizontal="center" vertical="center"/>
    </xf>
    <xf numFmtId="0" fontId="8" fillId="0" borderId="79" xfId="8" applyFont="1" applyBorder="1" applyAlignment="1">
      <alignment horizontal="center" vertical="center"/>
    </xf>
    <xf numFmtId="0" fontId="8" fillId="0" borderId="17" xfId="8" applyFont="1" applyBorder="1">
      <alignment vertical="center"/>
    </xf>
    <xf numFmtId="0" fontId="8" fillId="0" borderId="44" xfId="8" applyFont="1" applyBorder="1">
      <alignment vertical="center"/>
    </xf>
    <xf numFmtId="178" fontId="8" fillId="0" borderId="17" xfId="8" applyNumberFormat="1" applyFont="1" applyBorder="1" applyAlignment="1">
      <alignment horizontal="center" vertical="center"/>
    </xf>
    <xf numFmtId="178" fontId="8" fillId="0" borderId="53" xfId="8" applyNumberFormat="1" applyFont="1" applyBorder="1" applyAlignment="1">
      <alignment horizontal="center" vertical="center"/>
    </xf>
    <xf numFmtId="0" fontId="8" fillId="0" borderId="9" xfId="8" applyFont="1" applyBorder="1">
      <alignment vertical="center"/>
    </xf>
    <xf numFmtId="0" fontId="8" fillId="0" borderId="10" xfId="8" applyFont="1" applyBorder="1">
      <alignment vertical="center"/>
    </xf>
    <xf numFmtId="178" fontId="8" fillId="0" borderId="9" xfId="8" applyNumberFormat="1" applyFont="1" applyBorder="1" applyAlignment="1">
      <alignment horizontal="center" vertical="center"/>
    </xf>
    <xf numFmtId="178" fontId="8" fillId="0" borderId="2" xfId="8" applyNumberFormat="1" applyFont="1" applyBorder="1" applyAlignment="1">
      <alignment horizontal="center" vertical="center"/>
    </xf>
    <xf numFmtId="0" fontId="8" fillId="0" borderId="85" xfId="8" applyFont="1" applyBorder="1" applyAlignment="1">
      <alignment horizontal="center" vertical="center"/>
    </xf>
    <xf numFmtId="0" fontId="8" fillId="0" borderId="28" xfId="8" applyFont="1" applyBorder="1">
      <alignment vertical="center"/>
    </xf>
    <xf numFmtId="180" fontId="8" fillId="0" borderId="17" xfId="8" applyNumberFormat="1" applyFont="1" applyBorder="1" applyAlignment="1">
      <alignment horizontal="center" vertical="center"/>
    </xf>
    <xf numFmtId="180" fontId="8" fillId="0" borderId="53" xfId="8" applyNumberFormat="1" applyFont="1" applyBorder="1" applyAlignment="1">
      <alignment horizontal="center" vertical="center"/>
    </xf>
    <xf numFmtId="0" fontId="8" fillId="0" borderId="46" xfId="8" applyFont="1" applyBorder="1" applyAlignment="1">
      <alignment horizontal="center" vertical="center"/>
    </xf>
    <xf numFmtId="0" fontId="8" fillId="0" borderId="33" xfId="8" applyFont="1" applyBorder="1">
      <alignment vertical="center"/>
    </xf>
    <xf numFmtId="180" fontId="8" fillId="0" borderId="54" xfId="8" applyNumberFormat="1" applyFont="1" applyBorder="1" applyAlignment="1">
      <alignment horizontal="center" vertical="center"/>
    </xf>
    <xf numFmtId="180" fontId="8" fillId="0" borderId="79" xfId="8" applyNumberFormat="1" applyFont="1" applyBorder="1" applyAlignment="1">
      <alignment horizontal="center" vertical="center"/>
    </xf>
    <xf numFmtId="180" fontId="8" fillId="0" borderId="56" xfId="8" applyNumberFormat="1" applyFont="1" applyBorder="1" applyAlignment="1">
      <alignment horizontal="center" vertical="center"/>
    </xf>
    <xf numFmtId="0" fontId="8" fillId="0" borderId="37" xfId="8" applyFont="1" applyBorder="1" applyAlignment="1">
      <alignment horizontal="center" vertical="center"/>
    </xf>
    <xf numFmtId="0" fontId="8" fillId="0" borderId="45" xfId="8" applyFont="1" applyBorder="1">
      <alignment vertical="center"/>
    </xf>
    <xf numFmtId="180" fontId="8" fillId="0" borderId="76" xfId="8" applyNumberFormat="1" applyFont="1" applyBorder="1" applyAlignment="1">
      <alignment horizontal="center" vertical="center"/>
    </xf>
    <xf numFmtId="180" fontId="8" fillId="0" borderId="84" xfId="8" applyNumberFormat="1" applyFont="1" applyBorder="1" applyAlignment="1">
      <alignment horizontal="center" vertical="center"/>
    </xf>
    <xf numFmtId="180" fontId="8" fillId="8" borderId="9" xfId="10" applyNumberFormat="1" applyFont="1" applyFill="1" applyBorder="1" applyAlignment="1">
      <alignment horizontal="center" vertical="center"/>
    </xf>
    <xf numFmtId="180" fontId="8" fillId="8" borderId="10" xfId="10" applyNumberFormat="1" applyFont="1" applyFill="1" applyBorder="1" applyAlignment="1">
      <alignment horizontal="center" vertical="center"/>
    </xf>
    <xf numFmtId="180" fontId="8" fillId="8" borderId="11" xfId="10" applyNumberFormat="1" applyFont="1" applyFill="1" applyBorder="1" applyAlignment="1">
      <alignment horizontal="center" vertical="center"/>
    </xf>
    <xf numFmtId="177" fontId="8" fillId="0" borderId="0" xfId="8" applyNumberFormat="1" applyFont="1">
      <alignment vertical="center"/>
    </xf>
    <xf numFmtId="178" fontId="8" fillId="0" borderId="0" xfId="8" applyNumberFormat="1" applyFont="1">
      <alignment vertical="center"/>
    </xf>
    <xf numFmtId="0" fontId="8" fillId="0" borderId="80" xfId="8" applyFont="1" applyBorder="1">
      <alignment vertical="center"/>
    </xf>
    <xf numFmtId="0" fontId="8" fillId="0" borderId="0" xfId="9" applyFont="1" applyFill="1" applyBorder="1" applyAlignment="1">
      <alignment horizontal="center" vertical="center"/>
    </xf>
    <xf numFmtId="0" fontId="33" fillId="0" borderId="0" xfId="8" applyFont="1">
      <alignment vertical="center"/>
    </xf>
  </cellXfs>
  <cellStyles count="11">
    <cellStyle name="桁区切り" xfId="1" builtinId="6"/>
    <cellStyle name="桁区切り 10" xfId="6"/>
    <cellStyle name="桁区切り 2" xfId="3"/>
    <cellStyle name="桁区切り 2 2" xfId="10"/>
    <cellStyle name="標準" xfId="0" builtinId="0"/>
    <cellStyle name="標準 2" xfId="2"/>
    <cellStyle name="標準 2 2" xfId="5"/>
    <cellStyle name="標準 2 3" xfId="7"/>
    <cellStyle name="標準 3" xfId="4"/>
    <cellStyle name="標準 4" xfId="9"/>
    <cellStyle name="標準_除湿機ﾗﾝﾆﾝｸﾞｺｽﾄ_Format-A" xfId="8"/>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4</xdr:col>
      <xdr:colOff>0</xdr:colOff>
      <xdr:row>5</xdr:row>
      <xdr:rowOff>215153</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a:off x="179294" y="663388"/>
          <a:ext cx="1757082" cy="43927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view="pageBreakPreview" topLeftCell="A2" zoomScale="85" zoomScaleNormal="70" zoomScaleSheetLayoutView="85" workbookViewId="0">
      <selection activeCell="A23" sqref="A23:J23"/>
    </sheetView>
  </sheetViews>
  <sheetFormatPr defaultRowHeight="12" x14ac:dyDescent="0.15"/>
  <sheetData>
    <row r="1" spans="1:11" ht="33.6" customHeight="1" x14ac:dyDescent="0.15"/>
    <row r="2" spans="1:11" ht="33.6" customHeight="1" x14ac:dyDescent="0.15"/>
    <row r="3" spans="1:11" ht="33.6" customHeight="1" x14ac:dyDescent="0.15"/>
    <row r="4" spans="1:11" ht="43.35" customHeight="1" x14ac:dyDescent="0.15">
      <c r="A4" s="194" t="s">
        <v>119</v>
      </c>
      <c r="B4" s="194"/>
      <c r="C4" s="194"/>
      <c r="D4" s="194"/>
      <c r="E4" s="194"/>
      <c r="F4" s="194"/>
      <c r="G4" s="194"/>
      <c r="H4" s="194"/>
      <c r="I4" s="194"/>
      <c r="J4" s="194"/>
      <c r="K4" s="148"/>
    </row>
    <row r="5" spans="1:11" ht="43.35" customHeight="1" x14ac:dyDescent="0.15">
      <c r="A5" s="146"/>
      <c r="B5" s="146"/>
      <c r="C5" s="146"/>
      <c r="D5" s="146"/>
      <c r="E5" s="146"/>
      <c r="F5" s="146"/>
      <c r="G5" s="146"/>
      <c r="H5" s="146"/>
      <c r="I5" s="146"/>
      <c r="J5" s="146"/>
      <c r="K5" s="146"/>
    </row>
    <row r="6" spans="1:11" ht="23.4" x14ac:dyDescent="0.15">
      <c r="A6" s="146"/>
      <c r="B6" s="146"/>
      <c r="C6" s="146"/>
      <c r="D6" s="146"/>
      <c r="E6" s="146"/>
      <c r="F6" s="146"/>
      <c r="G6" s="146"/>
      <c r="H6" s="146"/>
      <c r="I6" s="146"/>
      <c r="J6" s="146"/>
      <c r="K6" s="146"/>
    </row>
    <row r="7" spans="1:11" ht="23.4" x14ac:dyDescent="0.15">
      <c r="A7" s="147"/>
      <c r="B7" s="147"/>
      <c r="C7" s="147"/>
      <c r="D7" s="147"/>
      <c r="E7" s="147"/>
      <c r="F7" s="147"/>
      <c r="G7" s="147"/>
      <c r="H7" s="147"/>
      <c r="I7" s="147"/>
      <c r="J7" s="147"/>
      <c r="K7" s="147"/>
    </row>
    <row r="8" spans="1:11" ht="24" customHeight="1" x14ac:dyDescent="0.15">
      <c r="A8" s="194" t="s">
        <v>49</v>
      </c>
      <c r="B8" s="194"/>
      <c r="C8" s="194"/>
      <c r="D8" s="194"/>
      <c r="E8" s="194"/>
      <c r="F8" s="194"/>
      <c r="G8" s="194"/>
      <c r="H8" s="194"/>
      <c r="I8" s="194"/>
      <c r="J8" s="194"/>
      <c r="K8" s="148"/>
    </row>
    <row r="9" spans="1:11" ht="24" customHeight="1" x14ac:dyDescent="0.15">
      <c r="A9" s="146"/>
      <c r="B9" s="146"/>
      <c r="C9" s="146"/>
      <c r="D9" s="146"/>
      <c r="E9" s="146"/>
      <c r="F9" s="146"/>
      <c r="G9" s="146"/>
      <c r="H9" s="146"/>
      <c r="I9" s="146"/>
      <c r="J9" s="146"/>
      <c r="K9" s="146"/>
    </row>
    <row r="10" spans="1:11" ht="30.6" customHeight="1" x14ac:dyDescent="0.15">
      <c r="A10" s="196" t="s">
        <v>89</v>
      </c>
      <c r="B10" s="196"/>
      <c r="C10" s="196"/>
      <c r="D10" s="196"/>
      <c r="E10" s="196"/>
      <c r="F10" s="196"/>
      <c r="G10" s="196"/>
      <c r="H10" s="196"/>
      <c r="I10" s="196"/>
      <c r="J10" s="196"/>
      <c r="K10" s="149"/>
    </row>
    <row r="11" spans="1:11" ht="26.1" customHeight="1" x14ac:dyDescent="0.15">
      <c r="A11" s="147"/>
      <c r="B11" s="147"/>
      <c r="C11" s="147"/>
      <c r="D11" s="147"/>
      <c r="E11" s="147"/>
      <c r="F11" s="147"/>
      <c r="G11" s="147"/>
      <c r="H11" s="147"/>
      <c r="I11" s="147"/>
      <c r="J11" s="147"/>
      <c r="K11" s="147"/>
    </row>
    <row r="12" spans="1:11" ht="26.1" customHeight="1" x14ac:dyDescent="0.15">
      <c r="A12" s="147"/>
      <c r="B12" s="147"/>
      <c r="C12" s="147"/>
      <c r="D12" s="147"/>
      <c r="E12" s="147"/>
      <c r="F12" s="147"/>
      <c r="G12" s="147"/>
      <c r="H12" s="147"/>
      <c r="I12" s="147"/>
      <c r="J12" s="147"/>
      <c r="K12" s="147"/>
    </row>
    <row r="13" spans="1:11" ht="26.1" customHeight="1" x14ac:dyDescent="0.15">
      <c r="A13" s="147"/>
      <c r="B13" s="147"/>
      <c r="C13" s="147"/>
      <c r="D13" s="147"/>
      <c r="E13" s="147"/>
      <c r="F13" s="147"/>
      <c r="G13" s="147"/>
      <c r="H13" s="147"/>
      <c r="I13" s="147"/>
      <c r="J13" s="147"/>
      <c r="K13" s="147"/>
    </row>
    <row r="14" spans="1:11" ht="26.1" customHeight="1" x14ac:dyDescent="0.15">
      <c r="A14" s="147"/>
      <c r="B14" s="147"/>
      <c r="C14" s="147"/>
      <c r="D14" s="147"/>
      <c r="E14" s="147"/>
      <c r="F14" s="147"/>
      <c r="G14" s="147"/>
      <c r="H14" s="147"/>
      <c r="I14" s="147"/>
      <c r="J14" s="147"/>
      <c r="K14" s="147"/>
    </row>
    <row r="15" spans="1:11" ht="26.1" customHeight="1" x14ac:dyDescent="0.15">
      <c r="A15" s="147"/>
      <c r="B15" s="147"/>
      <c r="C15" s="147"/>
      <c r="D15" s="147"/>
      <c r="E15" s="147"/>
      <c r="F15" s="147"/>
      <c r="G15" s="147"/>
      <c r="H15" s="147"/>
      <c r="I15" s="147"/>
      <c r="J15" s="147"/>
      <c r="K15" s="147"/>
    </row>
    <row r="16" spans="1:11" ht="26.1" customHeight="1" x14ac:dyDescent="0.15">
      <c r="A16" s="147"/>
      <c r="B16" s="147"/>
      <c r="C16" s="147"/>
      <c r="D16" s="147"/>
      <c r="E16" s="147"/>
      <c r="F16" s="147"/>
      <c r="G16" s="147"/>
      <c r="H16" s="147"/>
      <c r="I16" s="147"/>
      <c r="J16" s="147"/>
      <c r="K16" s="147"/>
    </row>
    <row r="17" spans="1:11" ht="26.1" customHeight="1" x14ac:dyDescent="0.15">
      <c r="A17" s="147"/>
      <c r="B17" s="147"/>
      <c r="C17" s="147"/>
      <c r="D17" s="147"/>
      <c r="E17" s="147"/>
      <c r="F17" s="147"/>
      <c r="G17" s="147"/>
      <c r="H17" s="147"/>
      <c r="I17" s="147"/>
      <c r="J17" s="147"/>
      <c r="K17" s="147"/>
    </row>
    <row r="18" spans="1:11" ht="26.1" customHeight="1" x14ac:dyDescent="0.15">
      <c r="A18" s="147"/>
      <c r="B18" s="147"/>
      <c r="C18" s="147"/>
      <c r="D18" s="147"/>
      <c r="E18" s="147"/>
      <c r="F18" s="147"/>
      <c r="G18" s="147"/>
      <c r="H18" s="147"/>
      <c r="I18" s="147"/>
      <c r="J18" s="147"/>
      <c r="K18" s="147"/>
    </row>
    <row r="19" spans="1:11" ht="26.1" customHeight="1" x14ac:dyDescent="0.15">
      <c r="A19" s="147"/>
      <c r="B19" s="147"/>
      <c r="C19" s="147"/>
      <c r="D19" s="147"/>
      <c r="E19" s="147"/>
      <c r="F19" s="147"/>
      <c r="G19" s="147"/>
      <c r="H19" s="147"/>
      <c r="I19" s="147"/>
      <c r="J19" s="147"/>
      <c r="K19" s="147"/>
    </row>
    <row r="20" spans="1:11" ht="35.1" customHeight="1" x14ac:dyDescent="0.15">
      <c r="A20" s="195" t="s">
        <v>187</v>
      </c>
      <c r="B20" s="195"/>
      <c r="C20" s="195"/>
      <c r="D20" s="195"/>
      <c r="E20" s="195"/>
      <c r="F20" s="195"/>
      <c r="G20" s="195"/>
      <c r="H20" s="195"/>
      <c r="I20" s="195"/>
      <c r="J20" s="195"/>
      <c r="K20" s="147"/>
    </row>
    <row r="21" spans="1:11" ht="35.1" customHeight="1" x14ac:dyDescent="0.15">
      <c r="A21" s="147"/>
      <c r="B21" s="146"/>
      <c r="C21" s="146"/>
      <c r="D21" s="146"/>
      <c r="E21" s="146"/>
      <c r="F21" s="146"/>
      <c r="G21" s="146"/>
      <c r="H21" s="146"/>
      <c r="I21" s="146"/>
      <c r="J21" s="146"/>
      <c r="K21" s="147"/>
    </row>
    <row r="22" spans="1:11" ht="22.35" customHeight="1" x14ac:dyDescent="0.15">
      <c r="A22" s="147"/>
      <c r="B22" s="147"/>
      <c r="C22" s="147"/>
      <c r="D22" s="147"/>
      <c r="E22" s="147"/>
      <c r="F22" s="147"/>
      <c r="G22" s="147"/>
      <c r="H22" s="147"/>
      <c r="I22" s="147"/>
      <c r="J22" s="147"/>
      <c r="K22" s="147"/>
    </row>
    <row r="23" spans="1:11" ht="44.4" customHeight="1" x14ac:dyDescent="0.15">
      <c r="A23" s="194" t="s">
        <v>107</v>
      </c>
      <c r="B23" s="194"/>
      <c r="C23" s="194"/>
      <c r="D23" s="194"/>
      <c r="E23" s="194"/>
      <c r="F23" s="194"/>
      <c r="G23" s="194"/>
      <c r="H23" s="194"/>
      <c r="I23" s="194"/>
      <c r="J23" s="194"/>
      <c r="K23" s="148"/>
    </row>
    <row r="24" spans="1:11" x14ac:dyDescent="0.15">
      <c r="A24" s="145"/>
      <c r="B24" s="145"/>
      <c r="C24" s="145"/>
      <c r="D24" s="145"/>
      <c r="E24" s="145"/>
      <c r="F24" s="145"/>
      <c r="G24" s="145"/>
      <c r="H24" s="145"/>
      <c r="I24" s="145"/>
      <c r="J24" s="145"/>
      <c r="K24" s="145"/>
    </row>
    <row r="25" spans="1:11" x14ac:dyDescent="0.15">
      <c r="A25" s="145"/>
      <c r="B25" s="145"/>
      <c r="C25" s="145"/>
      <c r="D25" s="145"/>
      <c r="E25" s="145"/>
      <c r="F25" s="145"/>
      <c r="G25" s="145"/>
      <c r="H25" s="145"/>
      <c r="I25" s="145"/>
      <c r="J25" s="145"/>
      <c r="K25" s="145"/>
    </row>
  </sheetData>
  <mergeCells count="5">
    <mergeCell ref="A23:J23"/>
    <mergeCell ref="A20:J20"/>
    <mergeCell ref="A10:J10"/>
    <mergeCell ref="A8:J8"/>
    <mergeCell ref="A4:J4"/>
  </mergeCells>
  <phoneticPr fontId="2"/>
  <printOptions horizontalCentered="1"/>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9"/>
  <sheetViews>
    <sheetView showGridLines="0" view="pageBreakPreview" zoomScale="85" zoomScaleNormal="85" zoomScaleSheetLayoutView="85" workbookViewId="0">
      <selection activeCell="Q15" sqref="Q15"/>
    </sheetView>
  </sheetViews>
  <sheetFormatPr defaultRowHeight="12" x14ac:dyDescent="0.15"/>
  <cols>
    <col min="1" max="1" width="2.5546875" customWidth="1"/>
    <col min="2" max="2" width="8.44140625" customWidth="1"/>
    <col min="3" max="3" width="11.109375" customWidth="1"/>
    <col min="5" max="20" width="4.33203125" customWidth="1"/>
  </cols>
  <sheetData>
    <row r="2" spans="2:20" x14ac:dyDescent="0.15">
      <c r="T2" s="20" t="s">
        <v>192</v>
      </c>
    </row>
    <row r="3" spans="2:20" ht="14.4" x14ac:dyDescent="0.15">
      <c r="B3" s="225" t="s">
        <v>52</v>
      </c>
      <c r="C3" s="225"/>
      <c r="D3" s="225"/>
      <c r="E3" s="225"/>
      <c r="F3" s="225"/>
      <c r="G3" s="225"/>
      <c r="H3" s="225"/>
      <c r="I3" s="225"/>
      <c r="J3" s="225"/>
      <c r="K3" s="225"/>
      <c r="L3" s="225"/>
      <c r="M3" s="225"/>
      <c r="N3" s="225"/>
      <c r="O3" s="225"/>
      <c r="P3" s="225"/>
      <c r="Q3" s="225"/>
      <c r="R3" s="225"/>
      <c r="S3" s="225"/>
      <c r="T3" s="225"/>
    </row>
    <row r="5" spans="2:20" ht="17.399999999999999" customHeight="1" x14ac:dyDescent="0.15">
      <c r="B5" s="24"/>
      <c r="C5" s="26"/>
      <c r="D5" s="22" t="s">
        <v>54</v>
      </c>
      <c r="E5" s="223" t="s">
        <v>112</v>
      </c>
      <c r="F5" s="223"/>
      <c r="G5" s="223"/>
      <c r="H5" s="224"/>
      <c r="I5" s="222" t="s">
        <v>53</v>
      </c>
      <c r="J5" s="222"/>
      <c r="K5" s="222"/>
      <c r="L5" s="222"/>
      <c r="M5" s="222"/>
      <c r="N5" s="222"/>
      <c r="O5" s="222"/>
      <c r="P5" s="222"/>
      <c r="Q5" s="222"/>
      <c r="R5" s="222"/>
      <c r="S5" s="222"/>
      <c r="T5" s="222"/>
    </row>
    <row r="6" spans="2:20" ht="17.399999999999999" customHeight="1" x14ac:dyDescent="0.15">
      <c r="B6" s="25" t="s">
        <v>51</v>
      </c>
      <c r="C6" s="27"/>
      <c r="D6" s="23"/>
      <c r="E6" s="32">
        <v>12</v>
      </c>
      <c r="F6" s="32">
        <v>1</v>
      </c>
      <c r="G6" s="32">
        <v>2</v>
      </c>
      <c r="H6" s="21">
        <v>3</v>
      </c>
      <c r="I6" s="30">
        <v>4</v>
      </c>
      <c r="J6" s="32">
        <v>5</v>
      </c>
      <c r="K6" s="32">
        <v>6</v>
      </c>
      <c r="L6" s="32">
        <v>7</v>
      </c>
      <c r="M6" s="32">
        <v>8</v>
      </c>
      <c r="N6" s="32">
        <v>9</v>
      </c>
      <c r="O6" s="32">
        <v>10</v>
      </c>
      <c r="P6" s="32">
        <v>11</v>
      </c>
      <c r="Q6" s="32">
        <v>12</v>
      </c>
      <c r="R6" s="32">
        <v>1</v>
      </c>
      <c r="S6" s="32">
        <v>2</v>
      </c>
      <c r="T6" s="85">
        <v>3</v>
      </c>
    </row>
    <row r="7" spans="2:20" ht="21.6" customHeight="1" x14ac:dyDescent="0.15">
      <c r="B7" s="15"/>
      <c r="C7" s="29"/>
      <c r="D7" s="28"/>
      <c r="E7" s="33"/>
      <c r="F7" s="33"/>
      <c r="G7" s="33"/>
      <c r="H7" s="28"/>
      <c r="I7" s="31"/>
      <c r="J7" s="33"/>
      <c r="K7" s="33"/>
      <c r="L7" s="33"/>
      <c r="M7" s="33"/>
      <c r="N7" s="33"/>
      <c r="O7" s="33"/>
      <c r="P7" s="33"/>
      <c r="Q7" s="33"/>
      <c r="R7" s="33"/>
      <c r="S7" s="33"/>
      <c r="T7" s="28"/>
    </row>
    <row r="8" spans="2:20" ht="21.6" customHeight="1" x14ac:dyDescent="0.15">
      <c r="B8" s="15"/>
      <c r="C8" s="29"/>
      <c r="D8" s="28"/>
      <c r="E8" s="33"/>
      <c r="F8" s="33"/>
      <c r="G8" s="33"/>
      <c r="H8" s="28"/>
      <c r="I8" s="31"/>
      <c r="J8" s="33"/>
      <c r="K8" s="33"/>
      <c r="L8" s="33"/>
      <c r="M8" s="33"/>
      <c r="N8" s="33"/>
      <c r="O8" s="33"/>
      <c r="P8" s="33"/>
      <c r="Q8" s="33"/>
      <c r="R8" s="33"/>
      <c r="S8" s="33"/>
      <c r="T8" s="28"/>
    </row>
    <row r="9" spans="2:20" ht="21.6" customHeight="1" x14ac:dyDescent="0.15">
      <c r="B9" s="15"/>
      <c r="C9" s="29"/>
      <c r="D9" s="28"/>
      <c r="E9" s="33"/>
      <c r="F9" s="33"/>
      <c r="G9" s="33"/>
      <c r="H9" s="28"/>
      <c r="I9" s="31"/>
      <c r="J9" s="33"/>
      <c r="K9" s="33"/>
      <c r="L9" s="33"/>
      <c r="M9" s="33"/>
      <c r="N9" s="33"/>
      <c r="O9" s="33"/>
      <c r="P9" s="33"/>
      <c r="Q9" s="33"/>
      <c r="R9" s="33"/>
      <c r="S9" s="33"/>
      <c r="T9" s="28"/>
    </row>
    <row r="10" spans="2:20" ht="21.6" customHeight="1" x14ac:dyDescent="0.15">
      <c r="B10" s="15"/>
      <c r="C10" s="29"/>
      <c r="D10" s="28"/>
      <c r="E10" s="33"/>
      <c r="F10" s="33"/>
      <c r="G10" s="33"/>
      <c r="H10" s="28"/>
      <c r="I10" s="31"/>
      <c r="J10" s="33"/>
      <c r="K10" s="33"/>
      <c r="L10" s="33"/>
      <c r="M10" s="33"/>
      <c r="N10" s="33"/>
      <c r="O10" s="33"/>
      <c r="P10" s="33"/>
      <c r="Q10" s="33"/>
      <c r="R10" s="33"/>
      <c r="S10" s="33"/>
      <c r="T10" s="28"/>
    </row>
    <row r="11" spans="2:20" ht="21.6" customHeight="1" x14ac:dyDescent="0.15">
      <c r="B11" s="15"/>
      <c r="C11" s="29"/>
      <c r="D11" s="28"/>
      <c r="E11" s="33"/>
      <c r="F11" s="33"/>
      <c r="G11" s="33"/>
      <c r="H11" s="28"/>
      <c r="I11" s="31"/>
      <c r="J11" s="33"/>
      <c r="K11" s="33"/>
      <c r="L11" s="33"/>
      <c r="M11" s="33"/>
      <c r="N11" s="33"/>
      <c r="O11" s="33"/>
      <c r="P11" s="33"/>
      <c r="Q11" s="33"/>
      <c r="R11" s="33"/>
      <c r="S11" s="33"/>
      <c r="T11" s="28"/>
    </row>
    <row r="12" spans="2:20" ht="21.6" customHeight="1" x14ac:dyDescent="0.15">
      <c r="B12" s="15"/>
      <c r="C12" s="29"/>
      <c r="D12" s="28"/>
      <c r="E12" s="33"/>
      <c r="F12" s="33"/>
      <c r="G12" s="33"/>
      <c r="H12" s="28"/>
      <c r="I12" s="31"/>
      <c r="J12" s="33"/>
      <c r="K12" s="33"/>
      <c r="L12" s="33"/>
      <c r="M12" s="33"/>
      <c r="N12" s="33"/>
      <c r="O12" s="33"/>
      <c r="P12" s="33"/>
      <c r="Q12" s="33"/>
      <c r="R12" s="33"/>
      <c r="S12" s="33"/>
      <c r="T12" s="28"/>
    </row>
    <row r="13" spans="2:20" ht="21.6" customHeight="1" x14ac:dyDescent="0.15">
      <c r="B13" s="15"/>
      <c r="C13" s="29"/>
      <c r="D13" s="28"/>
      <c r="E13" s="33"/>
      <c r="F13" s="33"/>
      <c r="G13" s="33"/>
      <c r="H13" s="28"/>
      <c r="I13" s="31"/>
      <c r="J13" s="33"/>
      <c r="K13" s="33"/>
      <c r="L13" s="33"/>
      <c r="M13" s="33"/>
      <c r="N13" s="33"/>
      <c r="O13" s="33"/>
      <c r="P13" s="33"/>
      <c r="Q13" s="33"/>
      <c r="R13" s="33"/>
      <c r="S13" s="33"/>
      <c r="T13" s="28"/>
    </row>
    <row r="14" spans="2:20" ht="21.6" customHeight="1" x14ac:dyDescent="0.15">
      <c r="B14" s="15"/>
      <c r="C14" s="29"/>
      <c r="D14" s="28"/>
      <c r="E14" s="33"/>
      <c r="F14" s="33"/>
      <c r="G14" s="33"/>
      <c r="H14" s="28"/>
      <c r="I14" s="31"/>
      <c r="J14" s="33"/>
      <c r="K14" s="33"/>
      <c r="L14" s="33"/>
      <c r="M14" s="33"/>
      <c r="N14" s="33"/>
      <c r="O14" s="33"/>
      <c r="P14" s="33"/>
      <c r="Q14" s="33"/>
      <c r="R14" s="33"/>
      <c r="S14" s="33"/>
      <c r="T14" s="28"/>
    </row>
    <row r="15" spans="2:20" ht="21.6" customHeight="1" x14ac:dyDescent="0.15">
      <c r="B15" s="15"/>
      <c r="C15" s="29"/>
      <c r="D15" s="28"/>
      <c r="E15" s="33"/>
      <c r="F15" s="33"/>
      <c r="G15" s="33"/>
      <c r="H15" s="28"/>
      <c r="I15" s="31"/>
      <c r="J15" s="33"/>
      <c r="K15" s="33"/>
      <c r="L15" s="33"/>
      <c r="M15" s="33"/>
      <c r="N15" s="33"/>
      <c r="O15" s="33"/>
      <c r="P15" s="33"/>
      <c r="Q15" s="33"/>
      <c r="R15" s="33"/>
      <c r="S15" s="33"/>
      <c r="T15" s="28"/>
    </row>
    <row r="16" spans="2:20" ht="21.6" customHeight="1" x14ac:dyDescent="0.15">
      <c r="B16" s="15"/>
      <c r="C16" s="29"/>
      <c r="D16" s="28"/>
      <c r="E16" s="33"/>
      <c r="F16" s="33"/>
      <c r="G16" s="33"/>
      <c r="H16" s="28"/>
      <c r="I16" s="31"/>
      <c r="J16" s="33"/>
      <c r="K16" s="33"/>
      <c r="L16" s="33"/>
      <c r="M16" s="33"/>
      <c r="N16" s="33"/>
      <c r="O16" s="33"/>
      <c r="P16" s="33"/>
      <c r="Q16" s="33"/>
      <c r="R16" s="33"/>
      <c r="S16" s="33"/>
      <c r="T16" s="28"/>
    </row>
    <row r="17" spans="2:20" ht="21.6" customHeight="1" x14ac:dyDescent="0.15">
      <c r="B17" s="15"/>
      <c r="C17" s="29"/>
      <c r="D17" s="28"/>
      <c r="E17" s="33"/>
      <c r="F17" s="33"/>
      <c r="G17" s="33"/>
      <c r="H17" s="28"/>
      <c r="I17" s="31"/>
      <c r="J17" s="33"/>
      <c r="K17" s="33"/>
      <c r="L17" s="33"/>
      <c r="M17" s="33"/>
      <c r="N17" s="33"/>
      <c r="O17" s="33"/>
      <c r="P17" s="33"/>
      <c r="Q17" s="33"/>
      <c r="R17" s="33"/>
      <c r="S17" s="33"/>
      <c r="T17" s="28"/>
    </row>
    <row r="18" spans="2:20" ht="21.6" customHeight="1" x14ac:dyDescent="0.15">
      <c r="B18" s="15"/>
      <c r="C18" s="29"/>
      <c r="D18" s="28"/>
      <c r="E18" s="33"/>
      <c r="F18" s="33"/>
      <c r="G18" s="33"/>
      <c r="H18" s="28"/>
      <c r="I18" s="31"/>
      <c r="J18" s="33"/>
      <c r="K18" s="33"/>
      <c r="L18" s="33"/>
      <c r="M18" s="33"/>
      <c r="N18" s="33"/>
      <c r="O18" s="33"/>
      <c r="P18" s="33"/>
      <c r="Q18" s="33"/>
      <c r="R18" s="33"/>
      <c r="S18" s="33"/>
      <c r="T18" s="28"/>
    </row>
    <row r="19" spans="2:20" ht="21.6" customHeight="1" x14ac:dyDescent="0.15">
      <c r="B19" s="15"/>
      <c r="C19" s="29"/>
      <c r="D19" s="28"/>
      <c r="E19" s="33"/>
      <c r="F19" s="33"/>
      <c r="G19" s="33"/>
      <c r="H19" s="28"/>
      <c r="I19" s="31"/>
      <c r="J19" s="33"/>
      <c r="K19" s="33"/>
      <c r="L19" s="33"/>
      <c r="M19" s="33"/>
      <c r="N19" s="33"/>
      <c r="O19" s="33"/>
      <c r="P19" s="33"/>
      <c r="Q19" s="33"/>
      <c r="R19" s="33"/>
      <c r="S19" s="33"/>
      <c r="T19" s="28"/>
    </row>
    <row r="20" spans="2:20" ht="21.6" customHeight="1" x14ac:dyDescent="0.15">
      <c r="B20" s="15"/>
      <c r="C20" s="29"/>
      <c r="D20" s="28"/>
      <c r="E20" s="33"/>
      <c r="F20" s="33"/>
      <c r="G20" s="33"/>
      <c r="H20" s="28"/>
      <c r="I20" s="31"/>
      <c r="J20" s="33"/>
      <c r="K20" s="33"/>
      <c r="L20" s="33"/>
      <c r="M20" s="33"/>
      <c r="N20" s="33"/>
      <c r="O20" s="33"/>
      <c r="P20" s="33"/>
      <c r="Q20" s="33"/>
      <c r="R20" s="33"/>
      <c r="S20" s="33"/>
      <c r="T20" s="28"/>
    </row>
    <row r="21" spans="2:20" ht="21.6" customHeight="1" x14ac:dyDescent="0.15">
      <c r="B21" s="15"/>
      <c r="C21" s="29"/>
      <c r="D21" s="28"/>
      <c r="E21" s="33"/>
      <c r="F21" s="33"/>
      <c r="G21" s="33"/>
      <c r="H21" s="28"/>
      <c r="I21" s="31"/>
      <c r="J21" s="33"/>
      <c r="K21" s="33"/>
      <c r="L21" s="33"/>
      <c r="M21" s="33"/>
      <c r="N21" s="33"/>
      <c r="O21" s="33"/>
      <c r="P21" s="33"/>
      <c r="Q21" s="33"/>
      <c r="R21" s="33"/>
      <c r="S21" s="33"/>
      <c r="T21" s="28"/>
    </row>
    <row r="22" spans="2:20" ht="21.6" customHeight="1" x14ac:dyDescent="0.15">
      <c r="B22" s="15"/>
      <c r="C22" s="29"/>
      <c r="D22" s="28"/>
      <c r="E22" s="33"/>
      <c r="F22" s="33"/>
      <c r="G22" s="33"/>
      <c r="H22" s="28"/>
      <c r="I22" s="31"/>
      <c r="J22" s="33"/>
      <c r="K22" s="33"/>
      <c r="L22" s="33"/>
      <c r="M22" s="33"/>
      <c r="N22" s="33"/>
      <c r="O22" s="33"/>
      <c r="P22" s="33"/>
      <c r="Q22" s="33"/>
      <c r="R22" s="33"/>
      <c r="S22" s="33"/>
      <c r="T22" s="28"/>
    </row>
    <row r="23" spans="2:20" ht="21.6" customHeight="1" x14ac:dyDescent="0.15">
      <c r="B23" s="15"/>
      <c r="C23" s="29"/>
      <c r="D23" s="28"/>
      <c r="E23" s="33"/>
      <c r="F23" s="33"/>
      <c r="G23" s="33"/>
      <c r="H23" s="28"/>
      <c r="I23" s="31"/>
      <c r="J23" s="33"/>
      <c r="K23" s="33"/>
      <c r="L23" s="33"/>
      <c r="M23" s="33"/>
      <c r="N23" s="33"/>
      <c r="O23" s="33"/>
      <c r="P23" s="33"/>
      <c r="Q23" s="33"/>
      <c r="R23" s="33"/>
      <c r="S23" s="33"/>
      <c r="T23" s="28"/>
    </row>
    <row r="24" spans="2:20" ht="21.6" customHeight="1" x14ac:dyDescent="0.15">
      <c r="B24" s="15"/>
      <c r="C24" s="29"/>
      <c r="D24" s="28"/>
      <c r="E24" s="33"/>
      <c r="F24" s="33"/>
      <c r="G24" s="33"/>
      <c r="H24" s="28"/>
      <c r="I24" s="31"/>
      <c r="J24" s="33"/>
      <c r="K24" s="33"/>
      <c r="L24" s="33"/>
      <c r="M24" s="33"/>
      <c r="N24" s="33"/>
      <c r="O24" s="33"/>
      <c r="P24" s="33"/>
      <c r="Q24" s="33"/>
      <c r="R24" s="33"/>
      <c r="S24" s="33"/>
      <c r="T24" s="28"/>
    </row>
    <row r="25" spans="2:20" ht="21.6" customHeight="1" x14ac:dyDescent="0.15">
      <c r="B25" s="15"/>
      <c r="C25" s="29"/>
      <c r="D25" s="28"/>
      <c r="E25" s="33"/>
      <c r="F25" s="33"/>
      <c r="G25" s="33"/>
      <c r="H25" s="28"/>
      <c r="I25" s="31"/>
      <c r="J25" s="33"/>
      <c r="K25" s="33"/>
      <c r="L25" s="33"/>
      <c r="M25" s="33"/>
      <c r="N25" s="33"/>
      <c r="O25" s="33"/>
      <c r="P25" s="33"/>
      <c r="Q25" s="33"/>
      <c r="R25" s="33"/>
      <c r="S25" s="33"/>
      <c r="T25" s="28"/>
    </row>
    <row r="26" spans="2:20" ht="21.6" customHeight="1" x14ac:dyDescent="0.15">
      <c r="B26" s="15"/>
      <c r="C26" s="29"/>
      <c r="D26" s="28"/>
      <c r="E26" s="33"/>
      <c r="F26" s="33"/>
      <c r="G26" s="33"/>
      <c r="H26" s="28"/>
      <c r="I26" s="31"/>
      <c r="J26" s="33"/>
      <c r="K26" s="33"/>
      <c r="L26" s="33"/>
      <c r="M26" s="33"/>
      <c r="N26" s="33"/>
      <c r="O26" s="33"/>
      <c r="P26" s="33"/>
      <c r="Q26" s="33"/>
      <c r="R26" s="33"/>
      <c r="S26" s="33"/>
      <c r="T26" s="28"/>
    </row>
    <row r="27" spans="2:20" ht="21.6" customHeight="1" x14ac:dyDescent="0.15">
      <c r="B27" s="15"/>
      <c r="C27" s="29"/>
      <c r="D27" s="28"/>
      <c r="E27" s="33"/>
      <c r="F27" s="33"/>
      <c r="G27" s="33"/>
      <c r="H27" s="28"/>
      <c r="I27" s="31"/>
      <c r="J27" s="33"/>
      <c r="K27" s="33"/>
      <c r="L27" s="33"/>
      <c r="M27" s="33"/>
      <c r="N27" s="33"/>
      <c r="O27" s="33"/>
      <c r="P27" s="33"/>
      <c r="Q27" s="33"/>
      <c r="R27" s="33"/>
      <c r="S27" s="33"/>
      <c r="T27" s="28"/>
    </row>
    <row r="28" spans="2:20" ht="21.6" customHeight="1" x14ac:dyDescent="0.15">
      <c r="B28" s="15"/>
      <c r="C28" s="29"/>
      <c r="D28" s="28"/>
      <c r="E28" s="33"/>
      <c r="F28" s="33"/>
      <c r="G28" s="33"/>
      <c r="H28" s="28"/>
      <c r="I28" s="31"/>
      <c r="J28" s="33"/>
      <c r="K28" s="33"/>
      <c r="L28" s="33"/>
      <c r="M28" s="33"/>
      <c r="N28" s="33"/>
      <c r="O28" s="33"/>
      <c r="P28" s="33"/>
      <c r="Q28" s="33"/>
      <c r="R28" s="33"/>
      <c r="S28" s="33"/>
      <c r="T28" s="28"/>
    </row>
    <row r="29" spans="2:20" ht="21.6" customHeight="1" x14ac:dyDescent="0.15">
      <c r="B29" s="15"/>
      <c r="C29" s="29"/>
      <c r="D29" s="28"/>
      <c r="E29" s="33"/>
      <c r="F29" s="33"/>
      <c r="G29" s="33"/>
      <c r="H29" s="28"/>
      <c r="I29" s="31"/>
      <c r="J29" s="33"/>
      <c r="K29" s="33"/>
      <c r="L29" s="33"/>
      <c r="M29" s="33"/>
      <c r="N29" s="33"/>
      <c r="O29" s="33"/>
      <c r="P29" s="33"/>
      <c r="Q29" s="33"/>
      <c r="R29" s="33"/>
      <c r="S29" s="33"/>
      <c r="T29" s="28"/>
    </row>
    <row r="30" spans="2:20" ht="21.6" customHeight="1" x14ac:dyDescent="0.15">
      <c r="B30" s="15"/>
      <c r="C30" s="29"/>
      <c r="D30" s="28"/>
      <c r="E30" s="33"/>
      <c r="F30" s="33"/>
      <c r="G30" s="33"/>
      <c r="H30" s="28"/>
      <c r="I30" s="31"/>
      <c r="J30" s="33"/>
      <c r="K30" s="33"/>
      <c r="L30" s="33"/>
      <c r="M30" s="33"/>
      <c r="N30" s="33"/>
      <c r="O30" s="33"/>
      <c r="P30" s="33"/>
      <c r="Q30" s="33"/>
      <c r="R30" s="33"/>
      <c r="S30" s="33"/>
      <c r="T30" s="28"/>
    </row>
    <row r="31" spans="2:20" ht="21.6" customHeight="1" x14ac:dyDescent="0.15">
      <c r="B31" s="15"/>
      <c r="C31" s="29"/>
      <c r="D31" s="28"/>
      <c r="E31" s="33"/>
      <c r="F31" s="33"/>
      <c r="G31" s="33"/>
      <c r="H31" s="28"/>
      <c r="I31" s="31"/>
      <c r="J31" s="33"/>
      <c r="K31" s="33"/>
      <c r="L31" s="33"/>
      <c r="M31" s="33"/>
      <c r="N31" s="33"/>
      <c r="O31" s="33"/>
      <c r="P31" s="33"/>
      <c r="Q31" s="33"/>
      <c r="R31" s="33"/>
      <c r="S31" s="33"/>
      <c r="T31" s="28"/>
    </row>
    <row r="32" spans="2:20" ht="21.6" customHeight="1" x14ac:dyDescent="0.15">
      <c r="B32" s="15"/>
      <c r="C32" s="29"/>
      <c r="D32" s="28"/>
      <c r="E32" s="33"/>
      <c r="F32" s="33"/>
      <c r="G32" s="33"/>
      <c r="H32" s="28"/>
      <c r="I32" s="31"/>
      <c r="J32" s="33"/>
      <c r="K32" s="33"/>
      <c r="L32" s="33"/>
      <c r="M32" s="33"/>
      <c r="N32" s="33"/>
      <c r="O32" s="33"/>
      <c r="P32" s="33"/>
      <c r="Q32" s="33"/>
      <c r="R32" s="33"/>
      <c r="S32" s="33"/>
      <c r="T32" s="28"/>
    </row>
    <row r="33" spans="2:2" ht="16.350000000000001" customHeight="1" x14ac:dyDescent="0.15">
      <c r="B33" t="s">
        <v>106</v>
      </c>
    </row>
    <row r="34" spans="2:2" ht="16.350000000000001" customHeight="1" x14ac:dyDescent="0.15"/>
    <row r="35" spans="2:2" ht="16.350000000000001" customHeight="1" x14ac:dyDescent="0.15"/>
    <row r="36" spans="2:2" ht="16.350000000000001" customHeight="1" x14ac:dyDescent="0.15"/>
    <row r="37" spans="2:2" ht="16.350000000000001" customHeight="1" x14ac:dyDescent="0.15"/>
    <row r="38" spans="2:2" ht="16.350000000000001" customHeight="1" x14ac:dyDescent="0.15"/>
    <row r="39" spans="2:2" ht="16.350000000000001" customHeight="1" x14ac:dyDescent="0.15"/>
  </sheetData>
  <mergeCells count="3">
    <mergeCell ref="I5:T5"/>
    <mergeCell ref="E5:H5"/>
    <mergeCell ref="B3:T3"/>
  </mergeCells>
  <phoneticPr fontId="2"/>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40"/>
  <sheetViews>
    <sheetView showGridLines="0" view="pageBreakPreview" topLeftCell="C1" zoomScaleNormal="100" zoomScaleSheetLayoutView="100" workbookViewId="0">
      <selection activeCell="Q15" sqref="Q15"/>
    </sheetView>
  </sheetViews>
  <sheetFormatPr defaultColWidth="9.109375" defaultRowHeight="14.25" customHeight="1" x14ac:dyDescent="0.15"/>
  <cols>
    <col min="1" max="1" width="3.109375" style="5" customWidth="1"/>
    <col min="2" max="2" width="23.44140625" style="5" customWidth="1"/>
    <col min="3" max="4" width="20.6640625" style="5" customWidth="1"/>
    <col min="5" max="5" width="21.44140625" style="7" customWidth="1"/>
    <col min="6" max="6" width="16.33203125" style="5" customWidth="1"/>
    <col min="7" max="16384" width="9.109375" style="5"/>
  </cols>
  <sheetData>
    <row r="2" spans="2:17" ht="14.25" customHeight="1" x14ac:dyDescent="0.15">
      <c r="F2" s="20" t="s">
        <v>191</v>
      </c>
    </row>
    <row r="3" spans="2:17" ht="21" customHeight="1" x14ac:dyDescent="0.15">
      <c r="B3" s="210" t="s">
        <v>134</v>
      </c>
      <c r="C3" s="210"/>
      <c r="D3" s="210"/>
      <c r="E3" s="210"/>
      <c r="F3" s="210"/>
    </row>
    <row r="4" spans="2:17" ht="7.5" customHeight="1" x14ac:dyDescent="0.15">
      <c r="P4" s="11"/>
      <c r="Q4" s="11"/>
    </row>
    <row r="5" spans="2:17" ht="33" customHeight="1" x14ac:dyDescent="0.15">
      <c r="B5" s="8" t="s">
        <v>1</v>
      </c>
      <c r="C5" s="16" t="s">
        <v>45</v>
      </c>
      <c r="D5" s="8" t="s">
        <v>173</v>
      </c>
      <c r="E5" s="9" t="s">
        <v>95</v>
      </c>
      <c r="F5" s="9" t="s">
        <v>182</v>
      </c>
      <c r="P5" s="11"/>
      <c r="Q5" s="11"/>
    </row>
    <row r="6" spans="2:17" ht="14.25" customHeight="1" x14ac:dyDescent="0.15">
      <c r="B6" s="127" t="s">
        <v>21</v>
      </c>
      <c r="C6" s="127" t="s">
        <v>172</v>
      </c>
      <c r="D6" s="127" t="s">
        <v>171</v>
      </c>
      <c r="E6" s="128" t="s">
        <v>177</v>
      </c>
      <c r="F6" s="127"/>
      <c r="P6" s="11"/>
    </row>
    <row r="7" spans="2:17" ht="14.25" customHeight="1" x14ac:dyDescent="0.15">
      <c r="B7" s="127" t="s">
        <v>20</v>
      </c>
      <c r="C7" s="127" t="s">
        <v>174</v>
      </c>
      <c r="D7" s="127" t="s">
        <v>175</v>
      </c>
      <c r="E7" s="128" t="s">
        <v>177</v>
      </c>
      <c r="F7" s="127"/>
      <c r="P7" s="11"/>
    </row>
    <row r="8" spans="2:17" ht="14.25" customHeight="1" x14ac:dyDescent="0.15">
      <c r="B8" s="127" t="s">
        <v>20</v>
      </c>
      <c r="C8" s="127" t="s">
        <v>174</v>
      </c>
      <c r="D8" s="127" t="s">
        <v>176</v>
      </c>
      <c r="E8" s="128" t="s">
        <v>177</v>
      </c>
      <c r="F8" s="127"/>
      <c r="P8" s="11"/>
    </row>
    <row r="9" spans="2:17" ht="14.25" customHeight="1" x14ac:dyDescent="0.15">
      <c r="B9" s="127" t="s">
        <v>20</v>
      </c>
      <c r="C9" s="127" t="s">
        <v>178</v>
      </c>
      <c r="D9" s="127" t="s">
        <v>179</v>
      </c>
      <c r="E9" s="128" t="s">
        <v>177</v>
      </c>
      <c r="F9" s="127"/>
      <c r="P9" s="11"/>
    </row>
    <row r="10" spans="2:17" ht="14.25" customHeight="1" x14ac:dyDescent="0.15">
      <c r="B10" s="127" t="s">
        <v>20</v>
      </c>
      <c r="C10" s="127" t="s">
        <v>180</v>
      </c>
      <c r="D10" s="127" t="s">
        <v>181</v>
      </c>
      <c r="E10" s="128" t="s">
        <v>177</v>
      </c>
      <c r="F10" s="127"/>
      <c r="P10" s="11"/>
    </row>
    <row r="11" spans="2:17" ht="14.25" customHeight="1" x14ac:dyDescent="0.15">
      <c r="B11" s="127"/>
      <c r="C11" s="127"/>
      <c r="D11" s="127"/>
      <c r="E11" s="128"/>
      <c r="F11" s="127"/>
      <c r="P11" s="11"/>
    </row>
    <row r="12" spans="2:17" ht="14.25" customHeight="1" x14ac:dyDescent="0.15">
      <c r="B12" s="127"/>
      <c r="C12" s="127"/>
      <c r="D12" s="127"/>
      <c r="E12" s="128"/>
      <c r="F12" s="127"/>
      <c r="P12" s="11"/>
      <c r="Q12" s="11"/>
    </row>
    <row r="13" spans="2:17" ht="14.25" customHeight="1" x14ac:dyDescent="0.15">
      <c r="B13" s="127"/>
      <c r="C13" s="127"/>
      <c r="D13" s="127"/>
      <c r="E13" s="128"/>
      <c r="F13" s="127"/>
    </row>
    <row r="14" spans="2:17" ht="14.25" customHeight="1" x14ac:dyDescent="0.15">
      <c r="B14" s="127"/>
      <c r="C14" s="127"/>
      <c r="D14" s="127"/>
      <c r="E14" s="128"/>
      <c r="F14" s="127"/>
    </row>
    <row r="15" spans="2:17" ht="14.25" customHeight="1" x14ac:dyDescent="0.15">
      <c r="B15" s="127"/>
      <c r="C15" s="127"/>
      <c r="D15" s="127"/>
      <c r="E15" s="128"/>
      <c r="F15" s="127"/>
    </row>
    <row r="16" spans="2:17" ht="14.25" customHeight="1" x14ac:dyDescent="0.15">
      <c r="B16" s="127"/>
      <c r="C16" s="127"/>
      <c r="D16" s="127"/>
      <c r="E16" s="128"/>
      <c r="F16" s="127"/>
    </row>
    <row r="17" spans="2:6" ht="14.25" customHeight="1" x14ac:dyDescent="0.15">
      <c r="B17" s="127"/>
      <c r="C17" s="127"/>
      <c r="D17" s="127"/>
      <c r="E17" s="128"/>
      <c r="F17" s="127"/>
    </row>
    <row r="18" spans="2:6" ht="14.25" customHeight="1" x14ac:dyDescent="0.15">
      <c r="B18" s="127"/>
      <c r="C18" s="127"/>
      <c r="D18" s="127"/>
      <c r="E18" s="128"/>
      <c r="F18" s="127"/>
    </row>
    <row r="19" spans="2:6" ht="14.25" customHeight="1" x14ac:dyDescent="0.15">
      <c r="B19" s="127"/>
      <c r="C19" s="127"/>
      <c r="D19" s="127"/>
      <c r="E19" s="128"/>
      <c r="F19" s="127"/>
    </row>
    <row r="20" spans="2:6" ht="14.25" customHeight="1" x14ac:dyDescent="0.15">
      <c r="B20" s="127"/>
      <c r="C20" s="127"/>
      <c r="D20" s="127"/>
      <c r="E20" s="128"/>
      <c r="F20" s="127"/>
    </row>
    <row r="21" spans="2:6" ht="14.25" customHeight="1" x14ac:dyDescent="0.15">
      <c r="B21" s="127"/>
      <c r="C21" s="127"/>
      <c r="D21" s="127"/>
      <c r="E21" s="128"/>
      <c r="F21" s="127"/>
    </row>
    <row r="22" spans="2:6" ht="14.25" customHeight="1" x14ac:dyDescent="0.15">
      <c r="B22" s="127"/>
      <c r="C22" s="127"/>
      <c r="D22" s="127"/>
      <c r="E22" s="128"/>
      <c r="F22" s="127"/>
    </row>
    <row r="23" spans="2:6" ht="14.25" customHeight="1" x14ac:dyDescent="0.15">
      <c r="B23" s="127"/>
      <c r="C23" s="127"/>
      <c r="D23" s="127"/>
      <c r="E23" s="128"/>
      <c r="F23" s="127"/>
    </row>
    <row r="24" spans="2:6" ht="14.25" customHeight="1" x14ac:dyDescent="0.15">
      <c r="B24" s="127"/>
      <c r="C24" s="127"/>
      <c r="D24" s="127"/>
      <c r="E24" s="128"/>
      <c r="F24" s="127"/>
    </row>
    <row r="25" spans="2:6" ht="14.25" customHeight="1" x14ac:dyDescent="0.15">
      <c r="B25" s="127"/>
      <c r="C25" s="127"/>
      <c r="D25" s="127"/>
      <c r="E25" s="128"/>
      <c r="F25" s="127"/>
    </row>
    <row r="26" spans="2:6" ht="14.25" customHeight="1" x14ac:dyDescent="0.15">
      <c r="B26" s="127"/>
      <c r="C26" s="127"/>
      <c r="D26" s="127"/>
      <c r="E26" s="128"/>
      <c r="F26" s="127"/>
    </row>
    <row r="27" spans="2:6" ht="14.25" customHeight="1" x14ac:dyDescent="0.15">
      <c r="B27" s="127"/>
      <c r="C27" s="127"/>
      <c r="D27" s="127"/>
      <c r="E27" s="128"/>
      <c r="F27" s="127"/>
    </row>
    <row r="28" spans="2:6" ht="14.25" customHeight="1" x14ac:dyDescent="0.15">
      <c r="B28" s="127"/>
      <c r="C28" s="127"/>
      <c r="D28" s="127"/>
      <c r="E28" s="128"/>
      <c r="F28" s="127"/>
    </row>
    <row r="29" spans="2:6" ht="14.25" customHeight="1" x14ac:dyDescent="0.15">
      <c r="B29" s="127"/>
      <c r="C29" s="127"/>
      <c r="D29" s="127"/>
      <c r="E29" s="128"/>
      <c r="F29" s="127"/>
    </row>
    <row r="30" spans="2:6" ht="14.25" customHeight="1" x14ac:dyDescent="0.15">
      <c r="B30" s="127"/>
      <c r="C30" s="127"/>
      <c r="D30" s="127"/>
      <c r="E30" s="128"/>
      <c r="F30" s="127"/>
    </row>
    <row r="31" spans="2:6" ht="14.25" customHeight="1" x14ac:dyDescent="0.15">
      <c r="B31" s="127"/>
      <c r="C31" s="127"/>
      <c r="D31" s="127"/>
      <c r="E31" s="128"/>
      <c r="F31" s="127"/>
    </row>
    <row r="32" spans="2:6" ht="14.25" customHeight="1" thickBot="1" x14ac:dyDescent="0.2">
      <c r="B32" s="127"/>
      <c r="C32" s="127"/>
      <c r="D32" s="127"/>
      <c r="E32" s="128"/>
      <c r="F32" s="129"/>
    </row>
    <row r="33" spans="2:6" ht="20.100000000000001" customHeight="1" thickBot="1" x14ac:dyDescent="0.2">
      <c r="B33" s="226" t="s">
        <v>46</v>
      </c>
      <c r="C33" s="227"/>
      <c r="D33" s="227"/>
      <c r="E33" s="227"/>
      <c r="F33" s="18">
        <f>SUM(F6:F32)</f>
        <v>0</v>
      </c>
    </row>
    <row r="34" spans="2:6" ht="13.2" x14ac:dyDescent="0.15">
      <c r="B34" s="142" t="s">
        <v>22</v>
      </c>
      <c r="C34" s="142"/>
      <c r="D34" s="142"/>
      <c r="E34" s="143"/>
      <c r="F34" s="142"/>
    </row>
    <row r="35" spans="2:6" ht="13.2" x14ac:dyDescent="0.15">
      <c r="B35" s="142" t="s">
        <v>186</v>
      </c>
      <c r="C35" s="177"/>
      <c r="D35" s="177"/>
      <c r="E35" s="177"/>
      <c r="F35" s="177"/>
    </row>
    <row r="36" spans="2:6" ht="13.2" x14ac:dyDescent="0.15">
      <c r="B36" s="142" t="s">
        <v>170</v>
      </c>
      <c r="C36" s="142"/>
      <c r="D36" s="142"/>
      <c r="E36" s="143"/>
      <c r="F36" s="142"/>
    </row>
    <row r="37" spans="2:6" ht="14.25" customHeight="1" thickBot="1" x14ac:dyDescent="0.2"/>
    <row r="38" spans="2:6" ht="34.950000000000003" customHeight="1" thickBot="1" x14ac:dyDescent="0.2">
      <c r="B38" s="228" t="s">
        <v>135</v>
      </c>
      <c r="C38" s="229"/>
      <c r="D38" s="130">
        <f>F33</f>
        <v>0</v>
      </c>
      <c r="E38" s="131" t="s">
        <v>96</v>
      </c>
    </row>
    <row r="39" spans="2:6" ht="34.950000000000003" customHeight="1" thickBot="1" x14ac:dyDescent="0.2">
      <c r="B39" s="230" t="s">
        <v>189</v>
      </c>
      <c r="C39" s="229"/>
      <c r="D39" s="130" t="e">
        <f>D38/('様式第5-2号'!F8+'様式第5-2号'!I13)*100</f>
        <v>#DIV/0!</v>
      </c>
      <c r="E39" s="131" t="s">
        <v>190</v>
      </c>
    </row>
    <row r="40" spans="2:6" ht="13.2" x14ac:dyDescent="0.15"/>
  </sheetData>
  <mergeCells count="4">
    <mergeCell ref="B3:F3"/>
    <mergeCell ref="B33:E33"/>
    <mergeCell ref="B38:C38"/>
    <mergeCell ref="B39:C39"/>
  </mergeCells>
  <phoneticPr fontId="2"/>
  <pageMargins left="0.7" right="0.7" top="0.75" bottom="0.75" header="0.3" footer="0.3"/>
  <pageSetup paperSize="9" scale="9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49"/>
  <sheetViews>
    <sheetView showGridLines="0" view="pageBreakPreview" zoomScale="70" zoomScaleNormal="85" zoomScaleSheetLayoutView="70" zoomScalePageLayoutView="85" workbookViewId="0">
      <selection activeCell="Q15" sqref="Q15"/>
    </sheetView>
  </sheetViews>
  <sheetFormatPr defaultRowHeight="13.2" x14ac:dyDescent="0.15"/>
  <cols>
    <col min="1" max="1" width="3.6640625" style="66" customWidth="1"/>
    <col min="2" max="2" width="10.109375" style="66" customWidth="1"/>
    <col min="3" max="3" width="21.44140625" style="66" customWidth="1"/>
    <col min="4" max="4" width="12.5546875" style="66" customWidth="1"/>
    <col min="5" max="5" width="5.88671875" style="66" customWidth="1"/>
    <col min="6" max="6" width="11.6640625" style="66" customWidth="1"/>
    <col min="7" max="7" width="7.109375" style="66" customWidth="1"/>
    <col min="8" max="10" width="4.6640625" style="66" customWidth="1"/>
    <col min="11" max="11" width="21.5546875" style="76" customWidth="1"/>
    <col min="12" max="12" width="11.33203125" style="76" customWidth="1"/>
    <col min="13" max="13" width="9.5546875" style="76" customWidth="1"/>
    <col min="14" max="14" width="6.6640625" style="66" customWidth="1"/>
    <col min="15" max="29" width="6.33203125" style="66" customWidth="1"/>
    <col min="30" max="30" width="1.6640625" style="66" customWidth="1"/>
    <col min="31" max="31" width="29.33203125" style="66" customWidth="1"/>
    <col min="32" max="32" width="15.88671875" style="66" customWidth="1"/>
    <col min="33" max="33" width="10" style="66" customWidth="1"/>
    <col min="34" max="34" width="9.109375" style="66"/>
    <col min="35" max="35" width="27" style="66" customWidth="1"/>
    <col min="36" max="249" width="9.109375" style="66"/>
    <col min="250" max="250" width="15.5546875" style="66" customWidth="1"/>
    <col min="251" max="251" width="7.109375" style="66" customWidth="1"/>
    <col min="252" max="252" width="21.44140625" style="66" customWidth="1"/>
    <col min="253" max="253" width="14.33203125" style="66" customWidth="1"/>
    <col min="254" max="255" width="8" style="66" customWidth="1"/>
    <col min="256" max="258" width="4.6640625" style="66" customWidth="1"/>
    <col min="259" max="263" width="14.33203125" style="66" customWidth="1"/>
    <col min="264" max="264" width="8.6640625" style="66" customWidth="1"/>
    <col min="265" max="284" width="9.109375" style="66" customWidth="1"/>
    <col min="285" max="285" width="12.109375" style="66" customWidth="1"/>
    <col min="286" max="286" width="1.6640625" style="66" customWidth="1"/>
    <col min="287" max="287" width="29.33203125" style="66" customWidth="1"/>
    <col min="288" max="288" width="15.88671875" style="66" customWidth="1"/>
    <col min="289" max="289" width="10" style="66" customWidth="1"/>
    <col min="290" max="290" width="9.109375" style="66"/>
    <col min="291" max="291" width="27" style="66" customWidth="1"/>
    <col min="292" max="505" width="9.109375" style="66"/>
    <col min="506" max="506" width="15.5546875" style="66" customWidth="1"/>
    <col min="507" max="507" width="7.109375" style="66" customWidth="1"/>
    <col min="508" max="508" width="21.44140625" style="66" customWidth="1"/>
    <col min="509" max="509" width="14.33203125" style="66" customWidth="1"/>
    <col min="510" max="511" width="8" style="66" customWidth="1"/>
    <col min="512" max="514" width="4.6640625" style="66" customWidth="1"/>
    <col min="515" max="519" width="14.33203125" style="66" customWidth="1"/>
    <col min="520" max="520" width="8.6640625" style="66" customWidth="1"/>
    <col min="521" max="540" width="9.109375" style="66" customWidth="1"/>
    <col min="541" max="541" width="12.109375" style="66" customWidth="1"/>
    <col min="542" max="542" width="1.6640625" style="66" customWidth="1"/>
    <col min="543" max="543" width="29.33203125" style="66" customWidth="1"/>
    <col min="544" max="544" width="15.88671875" style="66" customWidth="1"/>
    <col min="545" max="545" width="10" style="66" customWidth="1"/>
    <col min="546" max="546" width="9.109375" style="66"/>
    <col min="547" max="547" width="27" style="66" customWidth="1"/>
    <col min="548" max="761" width="9.109375" style="66"/>
    <col min="762" max="762" width="15.5546875" style="66" customWidth="1"/>
    <col min="763" max="763" width="7.109375" style="66" customWidth="1"/>
    <col min="764" max="764" width="21.44140625" style="66" customWidth="1"/>
    <col min="765" max="765" width="14.33203125" style="66" customWidth="1"/>
    <col min="766" max="767" width="8" style="66" customWidth="1"/>
    <col min="768" max="770" width="4.6640625" style="66" customWidth="1"/>
    <col min="771" max="775" width="14.33203125" style="66" customWidth="1"/>
    <col min="776" max="776" width="8.6640625" style="66" customWidth="1"/>
    <col min="777" max="796" width="9.109375" style="66" customWidth="1"/>
    <col min="797" max="797" width="12.109375" style="66" customWidth="1"/>
    <col min="798" max="798" width="1.6640625" style="66" customWidth="1"/>
    <col min="799" max="799" width="29.33203125" style="66" customWidth="1"/>
    <col min="800" max="800" width="15.88671875" style="66" customWidth="1"/>
    <col min="801" max="801" width="10" style="66" customWidth="1"/>
    <col min="802" max="802" width="9.109375" style="66"/>
    <col min="803" max="803" width="27" style="66" customWidth="1"/>
    <col min="804" max="1017" width="9.109375" style="66"/>
    <col min="1018" max="1018" width="15.5546875" style="66" customWidth="1"/>
    <col min="1019" max="1019" width="7.109375" style="66" customWidth="1"/>
    <col min="1020" max="1020" width="21.44140625" style="66" customWidth="1"/>
    <col min="1021" max="1021" width="14.33203125" style="66" customWidth="1"/>
    <col min="1022" max="1023" width="8" style="66" customWidth="1"/>
    <col min="1024" max="1026" width="4.6640625" style="66" customWidth="1"/>
    <col min="1027" max="1031" width="14.33203125" style="66" customWidth="1"/>
    <col min="1032" max="1032" width="8.6640625" style="66" customWidth="1"/>
    <col min="1033" max="1052" width="9.109375" style="66" customWidth="1"/>
    <col min="1053" max="1053" width="12.109375" style="66" customWidth="1"/>
    <col min="1054" max="1054" width="1.6640625" style="66" customWidth="1"/>
    <col min="1055" max="1055" width="29.33203125" style="66" customWidth="1"/>
    <col min="1056" max="1056" width="15.88671875" style="66" customWidth="1"/>
    <col min="1057" max="1057" width="10" style="66" customWidth="1"/>
    <col min="1058" max="1058" width="9.109375" style="66"/>
    <col min="1059" max="1059" width="27" style="66" customWidth="1"/>
    <col min="1060" max="1273" width="9.109375" style="66"/>
    <col min="1274" max="1274" width="15.5546875" style="66" customWidth="1"/>
    <col min="1275" max="1275" width="7.109375" style="66" customWidth="1"/>
    <col min="1276" max="1276" width="21.44140625" style="66" customWidth="1"/>
    <col min="1277" max="1277" width="14.33203125" style="66" customWidth="1"/>
    <col min="1278" max="1279" width="8" style="66" customWidth="1"/>
    <col min="1280" max="1282" width="4.6640625" style="66" customWidth="1"/>
    <col min="1283" max="1287" width="14.33203125" style="66" customWidth="1"/>
    <col min="1288" max="1288" width="8.6640625" style="66" customWidth="1"/>
    <col min="1289" max="1308" width="9.109375" style="66" customWidth="1"/>
    <col min="1309" max="1309" width="12.109375" style="66" customWidth="1"/>
    <col min="1310" max="1310" width="1.6640625" style="66" customWidth="1"/>
    <col min="1311" max="1311" width="29.33203125" style="66" customWidth="1"/>
    <col min="1312" max="1312" width="15.88671875" style="66" customWidth="1"/>
    <col min="1313" max="1313" width="10" style="66" customWidth="1"/>
    <col min="1314" max="1314" width="9.109375" style="66"/>
    <col min="1315" max="1315" width="27" style="66" customWidth="1"/>
    <col min="1316" max="1529" width="9.109375" style="66"/>
    <col min="1530" max="1530" width="15.5546875" style="66" customWidth="1"/>
    <col min="1531" max="1531" width="7.109375" style="66" customWidth="1"/>
    <col min="1532" max="1532" width="21.44140625" style="66" customWidth="1"/>
    <col min="1533" max="1533" width="14.33203125" style="66" customWidth="1"/>
    <col min="1534" max="1535" width="8" style="66" customWidth="1"/>
    <col min="1536" max="1538" width="4.6640625" style="66" customWidth="1"/>
    <col min="1539" max="1543" width="14.33203125" style="66" customWidth="1"/>
    <col min="1544" max="1544" width="8.6640625" style="66" customWidth="1"/>
    <col min="1545" max="1564" width="9.109375" style="66" customWidth="1"/>
    <col min="1565" max="1565" width="12.109375" style="66" customWidth="1"/>
    <col min="1566" max="1566" width="1.6640625" style="66" customWidth="1"/>
    <col min="1567" max="1567" width="29.33203125" style="66" customWidth="1"/>
    <col min="1568" max="1568" width="15.88671875" style="66" customWidth="1"/>
    <col min="1569" max="1569" width="10" style="66" customWidth="1"/>
    <col min="1570" max="1570" width="9.109375" style="66"/>
    <col min="1571" max="1571" width="27" style="66" customWidth="1"/>
    <col min="1572" max="1785" width="9.109375" style="66"/>
    <col min="1786" max="1786" width="15.5546875" style="66" customWidth="1"/>
    <col min="1787" max="1787" width="7.109375" style="66" customWidth="1"/>
    <col min="1788" max="1788" width="21.44140625" style="66" customWidth="1"/>
    <col min="1789" max="1789" width="14.33203125" style="66" customWidth="1"/>
    <col min="1790" max="1791" width="8" style="66" customWidth="1"/>
    <col min="1792" max="1794" width="4.6640625" style="66" customWidth="1"/>
    <col min="1795" max="1799" width="14.33203125" style="66" customWidth="1"/>
    <col min="1800" max="1800" width="8.6640625" style="66" customWidth="1"/>
    <col min="1801" max="1820" width="9.109375" style="66" customWidth="1"/>
    <col min="1821" max="1821" width="12.109375" style="66" customWidth="1"/>
    <col min="1822" max="1822" width="1.6640625" style="66" customWidth="1"/>
    <col min="1823" max="1823" width="29.33203125" style="66" customWidth="1"/>
    <col min="1824" max="1824" width="15.88671875" style="66" customWidth="1"/>
    <col min="1825" max="1825" width="10" style="66" customWidth="1"/>
    <col min="1826" max="1826" width="9.109375" style="66"/>
    <col min="1827" max="1827" width="27" style="66" customWidth="1"/>
    <col min="1828" max="2041" width="9.109375" style="66"/>
    <col min="2042" max="2042" width="15.5546875" style="66" customWidth="1"/>
    <col min="2043" max="2043" width="7.109375" style="66" customWidth="1"/>
    <col min="2044" max="2044" width="21.44140625" style="66" customWidth="1"/>
    <col min="2045" max="2045" width="14.33203125" style="66" customWidth="1"/>
    <col min="2046" max="2047" width="8" style="66" customWidth="1"/>
    <col min="2048" max="2050" width="4.6640625" style="66" customWidth="1"/>
    <col min="2051" max="2055" width="14.33203125" style="66" customWidth="1"/>
    <col min="2056" max="2056" width="8.6640625" style="66" customWidth="1"/>
    <col min="2057" max="2076" width="9.109375" style="66" customWidth="1"/>
    <col min="2077" max="2077" width="12.109375" style="66" customWidth="1"/>
    <col min="2078" max="2078" width="1.6640625" style="66" customWidth="1"/>
    <col min="2079" max="2079" width="29.33203125" style="66" customWidth="1"/>
    <col min="2080" max="2080" width="15.88671875" style="66" customWidth="1"/>
    <col min="2081" max="2081" width="10" style="66" customWidth="1"/>
    <col min="2082" max="2082" width="9.109375" style="66"/>
    <col min="2083" max="2083" width="27" style="66" customWidth="1"/>
    <col min="2084" max="2297" width="9.109375" style="66"/>
    <col min="2298" max="2298" width="15.5546875" style="66" customWidth="1"/>
    <col min="2299" max="2299" width="7.109375" style="66" customWidth="1"/>
    <col min="2300" max="2300" width="21.44140625" style="66" customWidth="1"/>
    <col min="2301" max="2301" width="14.33203125" style="66" customWidth="1"/>
    <col min="2302" max="2303" width="8" style="66" customWidth="1"/>
    <col min="2304" max="2306" width="4.6640625" style="66" customWidth="1"/>
    <col min="2307" max="2311" width="14.33203125" style="66" customWidth="1"/>
    <col min="2312" max="2312" width="8.6640625" style="66" customWidth="1"/>
    <col min="2313" max="2332" width="9.109375" style="66" customWidth="1"/>
    <col min="2333" max="2333" width="12.109375" style="66" customWidth="1"/>
    <col min="2334" max="2334" width="1.6640625" style="66" customWidth="1"/>
    <col min="2335" max="2335" width="29.33203125" style="66" customWidth="1"/>
    <col min="2336" max="2336" width="15.88671875" style="66" customWidth="1"/>
    <col min="2337" max="2337" width="10" style="66" customWidth="1"/>
    <col min="2338" max="2338" width="9.109375" style="66"/>
    <col min="2339" max="2339" width="27" style="66" customWidth="1"/>
    <col min="2340" max="2553" width="9.109375" style="66"/>
    <col min="2554" max="2554" width="15.5546875" style="66" customWidth="1"/>
    <col min="2555" max="2555" width="7.109375" style="66" customWidth="1"/>
    <col min="2556" max="2556" width="21.44140625" style="66" customWidth="1"/>
    <col min="2557" max="2557" width="14.33203125" style="66" customWidth="1"/>
    <col min="2558" max="2559" width="8" style="66" customWidth="1"/>
    <col min="2560" max="2562" width="4.6640625" style="66" customWidth="1"/>
    <col min="2563" max="2567" width="14.33203125" style="66" customWidth="1"/>
    <col min="2568" max="2568" width="8.6640625" style="66" customWidth="1"/>
    <col min="2569" max="2588" width="9.109375" style="66" customWidth="1"/>
    <col min="2589" max="2589" width="12.109375" style="66" customWidth="1"/>
    <col min="2590" max="2590" width="1.6640625" style="66" customWidth="1"/>
    <col min="2591" max="2591" width="29.33203125" style="66" customWidth="1"/>
    <col min="2592" max="2592" width="15.88671875" style="66" customWidth="1"/>
    <col min="2593" max="2593" width="10" style="66" customWidth="1"/>
    <col min="2594" max="2594" width="9.109375" style="66"/>
    <col min="2595" max="2595" width="27" style="66" customWidth="1"/>
    <col min="2596" max="2809" width="9.109375" style="66"/>
    <col min="2810" max="2810" width="15.5546875" style="66" customWidth="1"/>
    <col min="2811" max="2811" width="7.109375" style="66" customWidth="1"/>
    <col min="2812" max="2812" width="21.44140625" style="66" customWidth="1"/>
    <col min="2813" max="2813" width="14.33203125" style="66" customWidth="1"/>
    <col min="2814" max="2815" width="8" style="66" customWidth="1"/>
    <col min="2816" max="2818" width="4.6640625" style="66" customWidth="1"/>
    <col min="2819" max="2823" width="14.33203125" style="66" customWidth="1"/>
    <col min="2824" max="2824" width="8.6640625" style="66" customWidth="1"/>
    <col min="2825" max="2844" width="9.109375" style="66" customWidth="1"/>
    <col min="2845" max="2845" width="12.109375" style="66" customWidth="1"/>
    <col min="2846" max="2846" width="1.6640625" style="66" customWidth="1"/>
    <col min="2847" max="2847" width="29.33203125" style="66" customWidth="1"/>
    <col min="2848" max="2848" width="15.88671875" style="66" customWidth="1"/>
    <col min="2849" max="2849" width="10" style="66" customWidth="1"/>
    <col min="2850" max="2850" width="9.109375" style="66"/>
    <col min="2851" max="2851" width="27" style="66" customWidth="1"/>
    <col min="2852" max="3065" width="9.109375" style="66"/>
    <col min="3066" max="3066" width="15.5546875" style="66" customWidth="1"/>
    <col min="3067" max="3067" width="7.109375" style="66" customWidth="1"/>
    <col min="3068" max="3068" width="21.44140625" style="66" customWidth="1"/>
    <col min="3069" max="3069" width="14.33203125" style="66" customWidth="1"/>
    <col min="3070" max="3071" width="8" style="66" customWidth="1"/>
    <col min="3072" max="3074" width="4.6640625" style="66" customWidth="1"/>
    <col min="3075" max="3079" width="14.33203125" style="66" customWidth="1"/>
    <col min="3080" max="3080" width="8.6640625" style="66" customWidth="1"/>
    <col min="3081" max="3100" width="9.109375" style="66" customWidth="1"/>
    <col min="3101" max="3101" width="12.109375" style="66" customWidth="1"/>
    <col min="3102" max="3102" width="1.6640625" style="66" customWidth="1"/>
    <col min="3103" max="3103" width="29.33203125" style="66" customWidth="1"/>
    <col min="3104" max="3104" width="15.88671875" style="66" customWidth="1"/>
    <col min="3105" max="3105" width="10" style="66" customWidth="1"/>
    <col min="3106" max="3106" width="9.109375" style="66"/>
    <col min="3107" max="3107" width="27" style="66" customWidth="1"/>
    <col min="3108" max="3321" width="9.109375" style="66"/>
    <col min="3322" max="3322" width="15.5546875" style="66" customWidth="1"/>
    <col min="3323" max="3323" width="7.109375" style="66" customWidth="1"/>
    <col min="3324" max="3324" width="21.44140625" style="66" customWidth="1"/>
    <col min="3325" max="3325" width="14.33203125" style="66" customWidth="1"/>
    <col min="3326" max="3327" width="8" style="66" customWidth="1"/>
    <col min="3328" max="3330" width="4.6640625" style="66" customWidth="1"/>
    <col min="3331" max="3335" width="14.33203125" style="66" customWidth="1"/>
    <col min="3336" max="3336" width="8.6640625" style="66" customWidth="1"/>
    <col min="3337" max="3356" width="9.109375" style="66" customWidth="1"/>
    <col min="3357" max="3357" width="12.109375" style="66" customWidth="1"/>
    <col min="3358" max="3358" width="1.6640625" style="66" customWidth="1"/>
    <col min="3359" max="3359" width="29.33203125" style="66" customWidth="1"/>
    <col min="3360" max="3360" width="15.88671875" style="66" customWidth="1"/>
    <col min="3361" max="3361" width="10" style="66" customWidth="1"/>
    <col min="3362" max="3362" width="9.109375" style="66"/>
    <col min="3363" max="3363" width="27" style="66" customWidth="1"/>
    <col min="3364" max="3577" width="9.109375" style="66"/>
    <col min="3578" max="3578" width="15.5546875" style="66" customWidth="1"/>
    <col min="3579" max="3579" width="7.109375" style="66" customWidth="1"/>
    <col min="3580" max="3580" width="21.44140625" style="66" customWidth="1"/>
    <col min="3581" max="3581" width="14.33203125" style="66" customWidth="1"/>
    <col min="3582" max="3583" width="8" style="66" customWidth="1"/>
    <col min="3584" max="3586" width="4.6640625" style="66" customWidth="1"/>
    <col min="3587" max="3591" width="14.33203125" style="66" customWidth="1"/>
    <col min="3592" max="3592" width="8.6640625" style="66" customWidth="1"/>
    <col min="3593" max="3612" width="9.109375" style="66" customWidth="1"/>
    <col min="3613" max="3613" width="12.109375" style="66" customWidth="1"/>
    <col min="3614" max="3614" width="1.6640625" style="66" customWidth="1"/>
    <col min="3615" max="3615" width="29.33203125" style="66" customWidth="1"/>
    <col min="3616" max="3616" width="15.88671875" style="66" customWidth="1"/>
    <col min="3617" max="3617" width="10" style="66" customWidth="1"/>
    <col min="3618" max="3618" width="9.109375" style="66"/>
    <col min="3619" max="3619" width="27" style="66" customWidth="1"/>
    <col min="3620" max="3833" width="9.109375" style="66"/>
    <col min="3834" max="3834" width="15.5546875" style="66" customWidth="1"/>
    <col min="3835" max="3835" width="7.109375" style="66" customWidth="1"/>
    <col min="3836" max="3836" width="21.44140625" style="66" customWidth="1"/>
    <col min="3837" max="3837" width="14.33203125" style="66" customWidth="1"/>
    <col min="3838" max="3839" width="8" style="66" customWidth="1"/>
    <col min="3840" max="3842" width="4.6640625" style="66" customWidth="1"/>
    <col min="3843" max="3847" width="14.33203125" style="66" customWidth="1"/>
    <col min="3848" max="3848" width="8.6640625" style="66" customWidth="1"/>
    <col min="3849" max="3868" width="9.109375" style="66" customWidth="1"/>
    <col min="3869" max="3869" width="12.109375" style="66" customWidth="1"/>
    <col min="3870" max="3870" width="1.6640625" style="66" customWidth="1"/>
    <col min="3871" max="3871" width="29.33203125" style="66" customWidth="1"/>
    <col min="3872" max="3872" width="15.88671875" style="66" customWidth="1"/>
    <col min="3873" max="3873" width="10" style="66" customWidth="1"/>
    <col min="3874" max="3874" width="9.109375" style="66"/>
    <col min="3875" max="3875" width="27" style="66" customWidth="1"/>
    <col min="3876" max="4089" width="9.109375" style="66"/>
    <col min="4090" max="4090" width="15.5546875" style="66" customWidth="1"/>
    <col min="4091" max="4091" width="7.109375" style="66" customWidth="1"/>
    <col min="4092" max="4092" width="21.44140625" style="66" customWidth="1"/>
    <col min="4093" max="4093" width="14.33203125" style="66" customWidth="1"/>
    <col min="4094" max="4095" width="8" style="66" customWidth="1"/>
    <col min="4096" max="4098" width="4.6640625" style="66" customWidth="1"/>
    <col min="4099" max="4103" width="14.33203125" style="66" customWidth="1"/>
    <col min="4104" max="4104" width="8.6640625" style="66" customWidth="1"/>
    <col min="4105" max="4124" width="9.109375" style="66" customWidth="1"/>
    <col min="4125" max="4125" width="12.109375" style="66" customWidth="1"/>
    <col min="4126" max="4126" width="1.6640625" style="66" customWidth="1"/>
    <col min="4127" max="4127" width="29.33203125" style="66" customWidth="1"/>
    <col min="4128" max="4128" width="15.88671875" style="66" customWidth="1"/>
    <col min="4129" max="4129" width="10" style="66" customWidth="1"/>
    <col min="4130" max="4130" width="9.109375" style="66"/>
    <col min="4131" max="4131" width="27" style="66" customWidth="1"/>
    <col min="4132" max="4345" width="9.109375" style="66"/>
    <col min="4346" max="4346" width="15.5546875" style="66" customWidth="1"/>
    <col min="4347" max="4347" width="7.109375" style="66" customWidth="1"/>
    <col min="4348" max="4348" width="21.44140625" style="66" customWidth="1"/>
    <col min="4349" max="4349" width="14.33203125" style="66" customWidth="1"/>
    <col min="4350" max="4351" width="8" style="66" customWidth="1"/>
    <col min="4352" max="4354" width="4.6640625" style="66" customWidth="1"/>
    <col min="4355" max="4359" width="14.33203125" style="66" customWidth="1"/>
    <col min="4360" max="4360" width="8.6640625" style="66" customWidth="1"/>
    <col min="4361" max="4380" width="9.109375" style="66" customWidth="1"/>
    <col min="4381" max="4381" width="12.109375" style="66" customWidth="1"/>
    <col min="4382" max="4382" width="1.6640625" style="66" customWidth="1"/>
    <col min="4383" max="4383" width="29.33203125" style="66" customWidth="1"/>
    <col min="4384" max="4384" width="15.88671875" style="66" customWidth="1"/>
    <col min="4385" max="4385" width="10" style="66" customWidth="1"/>
    <col min="4386" max="4386" width="9.109375" style="66"/>
    <col min="4387" max="4387" width="27" style="66" customWidth="1"/>
    <col min="4388" max="4601" width="9.109375" style="66"/>
    <col min="4602" max="4602" width="15.5546875" style="66" customWidth="1"/>
    <col min="4603" max="4603" width="7.109375" style="66" customWidth="1"/>
    <col min="4604" max="4604" width="21.44140625" style="66" customWidth="1"/>
    <col min="4605" max="4605" width="14.33203125" style="66" customWidth="1"/>
    <col min="4606" max="4607" width="8" style="66" customWidth="1"/>
    <col min="4608" max="4610" width="4.6640625" style="66" customWidth="1"/>
    <col min="4611" max="4615" width="14.33203125" style="66" customWidth="1"/>
    <col min="4616" max="4616" width="8.6640625" style="66" customWidth="1"/>
    <col min="4617" max="4636" width="9.109375" style="66" customWidth="1"/>
    <col min="4637" max="4637" width="12.109375" style="66" customWidth="1"/>
    <col min="4638" max="4638" width="1.6640625" style="66" customWidth="1"/>
    <col min="4639" max="4639" width="29.33203125" style="66" customWidth="1"/>
    <col min="4640" max="4640" width="15.88671875" style="66" customWidth="1"/>
    <col min="4641" max="4641" width="10" style="66" customWidth="1"/>
    <col min="4642" max="4642" width="9.109375" style="66"/>
    <col min="4643" max="4643" width="27" style="66" customWidth="1"/>
    <col min="4644" max="4857" width="9.109375" style="66"/>
    <col min="4858" max="4858" width="15.5546875" style="66" customWidth="1"/>
    <col min="4859" max="4859" width="7.109375" style="66" customWidth="1"/>
    <col min="4860" max="4860" width="21.44140625" style="66" customWidth="1"/>
    <col min="4861" max="4861" width="14.33203125" style="66" customWidth="1"/>
    <col min="4862" max="4863" width="8" style="66" customWidth="1"/>
    <col min="4864" max="4866" width="4.6640625" style="66" customWidth="1"/>
    <col min="4867" max="4871" width="14.33203125" style="66" customWidth="1"/>
    <col min="4872" max="4872" width="8.6640625" style="66" customWidth="1"/>
    <col min="4873" max="4892" width="9.109375" style="66" customWidth="1"/>
    <col min="4893" max="4893" width="12.109375" style="66" customWidth="1"/>
    <col min="4894" max="4894" width="1.6640625" style="66" customWidth="1"/>
    <col min="4895" max="4895" width="29.33203125" style="66" customWidth="1"/>
    <col min="4896" max="4896" width="15.88671875" style="66" customWidth="1"/>
    <col min="4897" max="4897" width="10" style="66" customWidth="1"/>
    <col min="4898" max="4898" width="9.109375" style="66"/>
    <col min="4899" max="4899" width="27" style="66" customWidth="1"/>
    <col min="4900" max="5113" width="9.109375" style="66"/>
    <col min="5114" max="5114" width="15.5546875" style="66" customWidth="1"/>
    <col min="5115" max="5115" width="7.109375" style="66" customWidth="1"/>
    <col min="5116" max="5116" width="21.44140625" style="66" customWidth="1"/>
    <col min="5117" max="5117" width="14.33203125" style="66" customWidth="1"/>
    <col min="5118" max="5119" width="8" style="66" customWidth="1"/>
    <col min="5120" max="5122" width="4.6640625" style="66" customWidth="1"/>
    <col min="5123" max="5127" width="14.33203125" style="66" customWidth="1"/>
    <col min="5128" max="5128" width="8.6640625" style="66" customWidth="1"/>
    <col min="5129" max="5148" width="9.109375" style="66" customWidth="1"/>
    <col min="5149" max="5149" width="12.109375" style="66" customWidth="1"/>
    <col min="5150" max="5150" width="1.6640625" style="66" customWidth="1"/>
    <col min="5151" max="5151" width="29.33203125" style="66" customWidth="1"/>
    <col min="5152" max="5152" width="15.88671875" style="66" customWidth="1"/>
    <col min="5153" max="5153" width="10" style="66" customWidth="1"/>
    <col min="5154" max="5154" width="9.109375" style="66"/>
    <col min="5155" max="5155" width="27" style="66" customWidth="1"/>
    <col min="5156" max="5369" width="9.109375" style="66"/>
    <col min="5370" max="5370" width="15.5546875" style="66" customWidth="1"/>
    <col min="5371" max="5371" width="7.109375" style="66" customWidth="1"/>
    <col min="5372" max="5372" width="21.44140625" style="66" customWidth="1"/>
    <col min="5373" max="5373" width="14.33203125" style="66" customWidth="1"/>
    <col min="5374" max="5375" width="8" style="66" customWidth="1"/>
    <col min="5376" max="5378" width="4.6640625" style="66" customWidth="1"/>
    <col min="5379" max="5383" width="14.33203125" style="66" customWidth="1"/>
    <col min="5384" max="5384" width="8.6640625" style="66" customWidth="1"/>
    <col min="5385" max="5404" width="9.109375" style="66" customWidth="1"/>
    <col min="5405" max="5405" width="12.109375" style="66" customWidth="1"/>
    <col min="5406" max="5406" width="1.6640625" style="66" customWidth="1"/>
    <col min="5407" max="5407" width="29.33203125" style="66" customWidth="1"/>
    <col min="5408" max="5408" width="15.88671875" style="66" customWidth="1"/>
    <col min="5409" max="5409" width="10" style="66" customWidth="1"/>
    <col min="5410" max="5410" width="9.109375" style="66"/>
    <col min="5411" max="5411" width="27" style="66" customWidth="1"/>
    <col min="5412" max="5625" width="9.109375" style="66"/>
    <col min="5626" max="5626" width="15.5546875" style="66" customWidth="1"/>
    <col min="5627" max="5627" width="7.109375" style="66" customWidth="1"/>
    <col min="5628" max="5628" width="21.44140625" style="66" customWidth="1"/>
    <col min="5629" max="5629" width="14.33203125" style="66" customWidth="1"/>
    <col min="5630" max="5631" width="8" style="66" customWidth="1"/>
    <col min="5632" max="5634" width="4.6640625" style="66" customWidth="1"/>
    <col min="5635" max="5639" width="14.33203125" style="66" customWidth="1"/>
    <col min="5640" max="5640" width="8.6640625" style="66" customWidth="1"/>
    <col min="5641" max="5660" width="9.109375" style="66" customWidth="1"/>
    <col min="5661" max="5661" width="12.109375" style="66" customWidth="1"/>
    <col min="5662" max="5662" width="1.6640625" style="66" customWidth="1"/>
    <col min="5663" max="5663" width="29.33203125" style="66" customWidth="1"/>
    <col min="5664" max="5664" width="15.88671875" style="66" customWidth="1"/>
    <col min="5665" max="5665" width="10" style="66" customWidth="1"/>
    <col min="5666" max="5666" width="9.109375" style="66"/>
    <col min="5667" max="5667" width="27" style="66" customWidth="1"/>
    <col min="5668" max="5881" width="9.109375" style="66"/>
    <col min="5882" max="5882" width="15.5546875" style="66" customWidth="1"/>
    <col min="5883" max="5883" width="7.109375" style="66" customWidth="1"/>
    <col min="5884" max="5884" width="21.44140625" style="66" customWidth="1"/>
    <col min="5885" max="5885" width="14.33203125" style="66" customWidth="1"/>
    <col min="5886" max="5887" width="8" style="66" customWidth="1"/>
    <col min="5888" max="5890" width="4.6640625" style="66" customWidth="1"/>
    <col min="5891" max="5895" width="14.33203125" style="66" customWidth="1"/>
    <col min="5896" max="5896" width="8.6640625" style="66" customWidth="1"/>
    <col min="5897" max="5916" width="9.109375" style="66" customWidth="1"/>
    <col min="5917" max="5917" width="12.109375" style="66" customWidth="1"/>
    <col min="5918" max="5918" width="1.6640625" style="66" customWidth="1"/>
    <col min="5919" max="5919" width="29.33203125" style="66" customWidth="1"/>
    <col min="5920" max="5920" width="15.88671875" style="66" customWidth="1"/>
    <col min="5921" max="5921" width="10" style="66" customWidth="1"/>
    <col min="5922" max="5922" width="9.109375" style="66"/>
    <col min="5923" max="5923" width="27" style="66" customWidth="1"/>
    <col min="5924" max="6137" width="9.109375" style="66"/>
    <col min="6138" max="6138" width="15.5546875" style="66" customWidth="1"/>
    <col min="6139" max="6139" width="7.109375" style="66" customWidth="1"/>
    <col min="6140" max="6140" width="21.44140625" style="66" customWidth="1"/>
    <col min="6141" max="6141" width="14.33203125" style="66" customWidth="1"/>
    <col min="6142" max="6143" width="8" style="66" customWidth="1"/>
    <col min="6144" max="6146" width="4.6640625" style="66" customWidth="1"/>
    <col min="6147" max="6151" width="14.33203125" style="66" customWidth="1"/>
    <col min="6152" max="6152" width="8.6640625" style="66" customWidth="1"/>
    <col min="6153" max="6172" width="9.109375" style="66" customWidth="1"/>
    <col min="6173" max="6173" width="12.109375" style="66" customWidth="1"/>
    <col min="6174" max="6174" width="1.6640625" style="66" customWidth="1"/>
    <col min="6175" max="6175" width="29.33203125" style="66" customWidth="1"/>
    <col min="6176" max="6176" width="15.88671875" style="66" customWidth="1"/>
    <col min="6177" max="6177" width="10" style="66" customWidth="1"/>
    <col min="6178" max="6178" width="9.109375" style="66"/>
    <col min="6179" max="6179" width="27" style="66" customWidth="1"/>
    <col min="6180" max="6393" width="9.109375" style="66"/>
    <col min="6394" max="6394" width="15.5546875" style="66" customWidth="1"/>
    <col min="6395" max="6395" width="7.109375" style="66" customWidth="1"/>
    <col min="6396" max="6396" width="21.44140625" style="66" customWidth="1"/>
    <col min="6397" max="6397" width="14.33203125" style="66" customWidth="1"/>
    <col min="6398" max="6399" width="8" style="66" customWidth="1"/>
    <col min="6400" max="6402" width="4.6640625" style="66" customWidth="1"/>
    <col min="6403" max="6407" width="14.33203125" style="66" customWidth="1"/>
    <col min="6408" max="6408" width="8.6640625" style="66" customWidth="1"/>
    <col min="6409" max="6428" width="9.109375" style="66" customWidth="1"/>
    <col min="6429" max="6429" width="12.109375" style="66" customWidth="1"/>
    <col min="6430" max="6430" width="1.6640625" style="66" customWidth="1"/>
    <col min="6431" max="6431" width="29.33203125" style="66" customWidth="1"/>
    <col min="6432" max="6432" width="15.88671875" style="66" customWidth="1"/>
    <col min="6433" max="6433" width="10" style="66" customWidth="1"/>
    <col min="6434" max="6434" width="9.109375" style="66"/>
    <col min="6435" max="6435" width="27" style="66" customWidth="1"/>
    <col min="6436" max="6649" width="9.109375" style="66"/>
    <col min="6650" max="6650" width="15.5546875" style="66" customWidth="1"/>
    <col min="6651" max="6651" width="7.109375" style="66" customWidth="1"/>
    <col min="6652" max="6652" width="21.44140625" style="66" customWidth="1"/>
    <col min="6653" max="6653" width="14.33203125" style="66" customWidth="1"/>
    <col min="6654" max="6655" width="8" style="66" customWidth="1"/>
    <col min="6656" max="6658" width="4.6640625" style="66" customWidth="1"/>
    <col min="6659" max="6663" width="14.33203125" style="66" customWidth="1"/>
    <col min="6664" max="6664" width="8.6640625" style="66" customWidth="1"/>
    <col min="6665" max="6684" width="9.109375" style="66" customWidth="1"/>
    <col min="6685" max="6685" width="12.109375" style="66" customWidth="1"/>
    <col min="6686" max="6686" width="1.6640625" style="66" customWidth="1"/>
    <col min="6687" max="6687" width="29.33203125" style="66" customWidth="1"/>
    <col min="6688" max="6688" width="15.88671875" style="66" customWidth="1"/>
    <col min="6689" max="6689" width="10" style="66" customWidth="1"/>
    <col min="6690" max="6690" width="9.109375" style="66"/>
    <col min="6691" max="6691" width="27" style="66" customWidth="1"/>
    <col min="6692" max="6905" width="9.109375" style="66"/>
    <col min="6906" max="6906" width="15.5546875" style="66" customWidth="1"/>
    <col min="6907" max="6907" width="7.109375" style="66" customWidth="1"/>
    <col min="6908" max="6908" width="21.44140625" style="66" customWidth="1"/>
    <col min="6909" max="6909" width="14.33203125" style="66" customWidth="1"/>
    <col min="6910" max="6911" width="8" style="66" customWidth="1"/>
    <col min="6912" max="6914" width="4.6640625" style="66" customWidth="1"/>
    <col min="6915" max="6919" width="14.33203125" style="66" customWidth="1"/>
    <col min="6920" max="6920" width="8.6640625" style="66" customWidth="1"/>
    <col min="6921" max="6940" width="9.109375" style="66" customWidth="1"/>
    <col min="6941" max="6941" width="12.109375" style="66" customWidth="1"/>
    <col min="6942" max="6942" width="1.6640625" style="66" customWidth="1"/>
    <col min="6943" max="6943" width="29.33203125" style="66" customWidth="1"/>
    <col min="6944" max="6944" width="15.88671875" style="66" customWidth="1"/>
    <col min="6945" max="6945" width="10" style="66" customWidth="1"/>
    <col min="6946" max="6946" width="9.109375" style="66"/>
    <col min="6947" max="6947" width="27" style="66" customWidth="1"/>
    <col min="6948" max="7161" width="9.109375" style="66"/>
    <col min="7162" max="7162" width="15.5546875" style="66" customWidth="1"/>
    <col min="7163" max="7163" width="7.109375" style="66" customWidth="1"/>
    <col min="7164" max="7164" width="21.44140625" style="66" customWidth="1"/>
    <col min="7165" max="7165" width="14.33203125" style="66" customWidth="1"/>
    <col min="7166" max="7167" width="8" style="66" customWidth="1"/>
    <col min="7168" max="7170" width="4.6640625" style="66" customWidth="1"/>
    <col min="7171" max="7175" width="14.33203125" style="66" customWidth="1"/>
    <col min="7176" max="7176" width="8.6640625" style="66" customWidth="1"/>
    <col min="7177" max="7196" width="9.109375" style="66" customWidth="1"/>
    <col min="7197" max="7197" width="12.109375" style="66" customWidth="1"/>
    <col min="7198" max="7198" width="1.6640625" style="66" customWidth="1"/>
    <col min="7199" max="7199" width="29.33203125" style="66" customWidth="1"/>
    <col min="7200" max="7200" width="15.88671875" style="66" customWidth="1"/>
    <col min="7201" max="7201" width="10" style="66" customWidth="1"/>
    <col min="7202" max="7202" width="9.109375" style="66"/>
    <col min="7203" max="7203" width="27" style="66" customWidth="1"/>
    <col min="7204" max="7417" width="9.109375" style="66"/>
    <col min="7418" max="7418" width="15.5546875" style="66" customWidth="1"/>
    <col min="7419" max="7419" width="7.109375" style="66" customWidth="1"/>
    <col min="7420" max="7420" width="21.44140625" style="66" customWidth="1"/>
    <col min="7421" max="7421" width="14.33203125" style="66" customWidth="1"/>
    <col min="7422" max="7423" width="8" style="66" customWidth="1"/>
    <col min="7424" max="7426" width="4.6640625" style="66" customWidth="1"/>
    <col min="7427" max="7431" width="14.33203125" style="66" customWidth="1"/>
    <col min="7432" max="7432" width="8.6640625" style="66" customWidth="1"/>
    <col min="7433" max="7452" width="9.109375" style="66" customWidth="1"/>
    <col min="7453" max="7453" width="12.109375" style="66" customWidth="1"/>
    <col min="7454" max="7454" width="1.6640625" style="66" customWidth="1"/>
    <col min="7455" max="7455" width="29.33203125" style="66" customWidth="1"/>
    <col min="7456" max="7456" width="15.88671875" style="66" customWidth="1"/>
    <col min="7457" max="7457" width="10" style="66" customWidth="1"/>
    <col min="7458" max="7458" width="9.109375" style="66"/>
    <col min="7459" max="7459" width="27" style="66" customWidth="1"/>
    <col min="7460" max="7673" width="9.109375" style="66"/>
    <col min="7674" max="7674" width="15.5546875" style="66" customWidth="1"/>
    <col min="7675" max="7675" width="7.109375" style="66" customWidth="1"/>
    <col min="7676" max="7676" width="21.44140625" style="66" customWidth="1"/>
    <col min="7677" max="7677" width="14.33203125" style="66" customWidth="1"/>
    <col min="7678" max="7679" width="8" style="66" customWidth="1"/>
    <col min="7680" max="7682" width="4.6640625" style="66" customWidth="1"/>
    <col min="7683" max="7687" width="14.33203125" style="66" customWidth="1"/>
    <col min="7688" max="7688" width="8.6640625" style="66" customWidth="1"/>
    <col min="7689" max="7708" width="9.109375" style="66" customWidth="1"/>
    <col min="7709" max="7709" width="12.109375" style="66" customWidth="1"/>
    <col min="7710" max="7710" width="1.6640625" style="66" customWidth="1"/>
    <col min="7711" max="7711" width="29.33203125" style="66" customWidth="1"/>
    <col min="7712" max="7712" width="15.88671875" style="66" customWidth="1"/>
    <col min="7713" max="7713" width="10" style="66" customWidth="1"/>
    <col min="7714" max="7714" width="9.109375" style="66"/>
    <col min="7715" max="7715" width="27" style="66" customWidth="1"/>
    <col min="7716" max="7929" width="9.109375" style="66"/>
    <col min="7930" max="7930" width="15.5546875" style="66" customWidth="1"/>
    <col min="7931" max="7931" width="7.109375" style="66" customWidth="1"/>
    <col min="7932" max="7932" width="21.44140625" style="66" customWidth="1"/>
    <col min="7933" max="7933" width="14.33203125" style="66" customWidth="1"/>
    <col min="7934" max="7935" width="8" style="66" customWidth="1"/>
    <col min="7936" max="7938" width="4.6640625" style="66" customWidth="1"/>
    <col min="7939" max="7943" width="14.33203125" style="66" customWidth="1"/>
    <col min="7944" max="7944" width="8.6640625" style="66" customWidth="1"/>
    <col min="7945" max="7964" width="9.109375" style="66" customWidth="1"/>
    <col min="7965" max="7965" width="12.109375" style="66" customWidth="1"/>
    <col min="7966" max="7966" width="1.6640625" style="66" customWidth="1"/>
    <col min="7967" max="7967" width="29.33203125" style="66" customWidth="1"/>
    <col min="7968" max="7968" width="15.88671875" style="66" customWidth="1"/>
    <col min="7969" max="7969" width="10" style="66" customWidth="1"/>
    <col min="7970" max="7970" width="9.109375" style="66"/>
    <col min="7971" max="7971" width="27" style="66" customWidth="1"/>
    <col min="7972" max="8185" width="9.109375" style="66"/>
    <col min="8186" max="8186" width="15.5546875" style="66" customWidth="1"/>
    <col min="8187" max="8187" width="7.109375" style="66" customWidth="1"/>
    <col min="8188" max="8188" width="21.44140625" style="66" customWidth="1"/>
    <col min="8189" max="8189" width="14.33203125" style="66" customWidth="1"/>
    <col min="8190" max="8191" width="8" style="66" customWidth="1"/>
    <col min="8192" max="8194" width="4.6640625" style="66" customWidth="1"/>
    <col min="8195" max="8199" width="14.33203125" style="66" customWidth="1"/>
    <col min="8200" max="8200" width="8.6640625" style="66" customWidth="1"/>
    <col min="8201" max="8220" width="9.109375" style="66" customWidth="1"/>
    <col min="8221" max="8221" width="12.109375" style="66" customWidth="1"/>
    <col min="8222" max="8222" width="1.6640625" style="66" customWidth="1"/>
    <col min="8223" max="8223" width="29.33203125" style="66" customWidth="1"/>
    <col min="8224" max="8224" width="15.88671875" style="66" customWidth="1"/>
    <col min="8225" max="8225" width="10" style="66" customWidth="1"/>
    <col min="8226" max="8226" width="9.109375" style="66"/>
    <col min="8227" max="8227" width="27" style="66" customWidth="1"/>
    <col min="8228" max="8441" width="9.109375" style="66"/>
    <col min="8442" max="8442" width="15.5546875" style="66" customWidth="1"/>
    <col min="8443" max="8443" width="7.109375" style="66" customWidth="1"/>
    <col min="8444" max="8444" width="21.44140625" style="66" customWidth="1"/>
    <col min="8445" max="8445" width="14.33203125" style="66" customWidth="1"/>
    <col min="8446" max="8447" width="8" style="66" customWidth="1"/>
    <col min="8448" max="8450" width="4.6640625" style="66" customWidth="1"/>
    <col min="8451" max="8455" width="14.33203125" style="66" customWidth="1"/>
    <col min="8456" max="8456" width="8.6640625" style="66" customWidth="1"/>
    <col min="8457" max="8476" width="9.109375" style="66" customWidth="1"/>
    <col min="8477" max="8477" width="12.109375" style="66" customWidth="1"/>
    <col min="8478" max="8478" width="1.6640625" style="66" customWidth="1"/>
    <col min="8479" max="8479" width="29.33203125" style="66" customWidth="1"/>
    <col min="8480" max="8480" width="15.88671875" style="66" customWidth="1"/>
    <col min="8481" max="8481" width="10" style="66" customWidth="1"/>
    <col min="8482" max="8482" width="9.109375" style="66"/>
    <col min="8483" max="8483" width="27" style="66" customWidth="1"/>
    <col min="8484" max="8697" width="9.109375" style="66"/>
    <col min="8698" max="8698" width="15.5546875" style="66" customWidth="1"/>
    <col min="8699" max="8699" width="7.109375" style="66" customWidth="1"/>
    <col min="8700" max="8700" width="21.44140625" style="66" customWidth="1"/>
    <col min="8701" max="8701" width="14.33203125" style="66" customWidth="1"/>
    <col min="8702" max="8703" width="8" style="66" customWidth="1"/>
    <col min="8704" max="8706" width="4.6640625" style="66" customWidth="1"/>
    <col min="8707" max="8711" width="14.33203125" style="66" customWidth="1"/>
    <col min="8712" max="8712" width="8.6640625" style="66" customWidth="1"/>
    <col min="8713" max="8732" width="9.109375" style="66" customWidth="1"/>
    <col min="8733" max="8733" width="12.109375" style="66" customWidth="1"/>
    <col min="8734" max="8734" width="1.6640625" style="66" customWidth="1"/>
    <col min="8735" max="8735" width="29.33203125" style="66" customWidth="1"/>
    <col min="8736" max="8736" width="15.88671875" style="66" customWidth="1"/>
    <col min="8737" max="8737" width="10" style="66" customWidth="1"/>
    <col min="8738" max="8738" width="9.109375" style="66"/>
    <col min="8739" max="8739" width="27" style="66" customWidth="1"/>
    <col min="8740" max="8953" width="9.109375" style="66"/>
    <col min="8954" max="8954" width="15.5546875" style="66" customWidth="1"/>
    <col min="8955" max="8955" width="7.109375" style="66" customWidth="1"/>
    <col min="8956" max="8956" width="21.44140625" style="66" customWidth="1"/>
    <col min="8957" max="8957" width="14.33203125" style="66" customWidth="1"/>
    <col min="8958" max="8959" width="8" style="66" customWidth="1"/>
    <col min="8960" max="8962" width="4.6640625" style="66" customWidth="1"/>
    <col min="8963" max="8967" width="14.33203125" style="66" customWidth="1"/>
    <col min="8968" max="8968" width="8.6640625" style="66" customWidth="1"/>
    <col min="8969" max="8988" width="9.109375" style="66" customWidth="1"/>
    <col min="8989" max="8989" width="12.109375" style="66" customWidth="1"/>
    <col min="8990" max="8990" width="1.6640625" style="66" customWidth="1"/>
    <col min="8991" max="8991" width="29.33203125" style="66" customWidth="1"/>
    <col min="8992" max="8992" width="15.88671875" style="66" customWidth="1"/>
    <col min="8993" max="8993" width="10" style="66" customWidth="1"/>
    <col min="8994" max="8994" width="9.109375" style="66"/>
    <col min="8995" max="8995" width="27" style="66" customWidth="1"/>
    <col min="8996" max="9209" width="9.109375" style="66"/>
    <col min="9210" max="9210" width="15.5546875" style="66" customWidth="1"/>
    <col min="9211" max="9211" width="7.109375" style="66" customWidth="1"/>
    <col min="9212" max="9212" width="21.44140625" style="66" customWidth="1"/>
    <col min="9213" max="9213" width="14.33203125" style="66" customWidth="1"/>
    <col min="9214" max="9215" width="8" style="66" customWidth="1"/>
    <col min="9216" max="9218" width="4.6640625" style="66" customWidth="1"/>
    <col min="9219" max="9223" width="14.33203125" style="66" customWidth="1"/>
    <col min="9224" max="9224" width="8.6640625" style="66" customWidth="1"/>
    <col min="9225" max="9244" width="9.109375" style="66" customWidth="1"/>
    <col min="9245" max="9245" width="12.109375" style="66" customWidth="1"/>
    <col min="9246" max="9246" width="1.6640625" style="66" customWidth="1"/>
    <col min="9247" max="9247" width="29.33203125" style="66" customWidth="1"/>
    <col min="9248" max="9248" width="15.88671875" style="66" customWidth="1"/>
    <col min="9249" max="9249" width="10" style="66" customWidth="1"/>
    <col min="9250" max="9250" width="9.109375" style="66"/>
    <col min="9251" max="9251" width="27" style="66" customWidth="1"/>
    <col min="9252" max="9465" width="9.109375" style="66"/>
    <col min="9466" max="9466" width="15.5546875" style="66" customWidth="1"/>
    <col min="9467" max="9467" width="7.109375" style="66" customWidth="1"/>
    <col min="9468" max="9468" width="21.44140625" style="66" customWidth="1"/>
    <col min="9469" max="9469" width="14.33203125" style="66" customWidth="1"/>
    <col min="9470" max="9471" width="8" style="66" customWidth="1"/>
    <col min="9472" max="9474" width="4.6640625" style="66" customWidth="1"/>
    <col min="9475" max="9479" width="14.33203125" style="66" customWidth="1"/>
    <col min="9480" max="9480" width="8.6640625" style="66" customWidth="1"/>
    <col min="9481" max="9500" width="9.109375" style="66" customWidth="1"/>
    <col min="9501" max="9501" width="12.109375" style="66" customWidth="1"/>
    <col min="9502" max="9502" width="1.6640625" style="66" customWidth="1"/>
    <col min="9503" max="9503" width="29.33203125" style="66" customWidth="1"/>
    <col min="9504" max="9504" width="15.88671875" style="66" customWidth="1"/>
    <col min="9505" max="9505" width="10" style="66" customWidth="1"/>
    <col min="9506" max="9506" width="9.109375" style="66"/>
    <col min="9507" max="9507" width="27" style="66" customWidth="1"/>
    <col min="9508" max="9721" width="9.109375" style="66"/>
    <col min="9722" max="9722" width="15.5546875" style="66" customWidth="1"/>
    <col min="9723" max="9723" width="7.109375" style="66" customWidth="1"/>
    <col min="9724" max="9724" width="21.44140625" style="66" customWidth="1"/>
    <col min="9725" max="9725" width="14.33203125" style="66" customWidth="1"/>
    <col min="9726" max="9727" width="8" style="66" customWidth="1"/>
    <col min="9728" max="9730" width="4.6640625" style="66" customWidth="1"/>
    <col min="9731" max="9735" width="14.33203125" style="66" customWidth="1"/>
    <col min="9736" max="9736" width="8.6640625" style="66" customWidth="1"/>
    <col min="9737" max="9756" width="9.109375" style="66" customWidth="1"/>
    <col min="9757" max="9757" width="12.109375" style="66" customWidth="1"/>
    <col min="9758" max="9758" width="1.6640625" style="66" customWidth="1"/>
    <col min="9759" max="9759" width="29.33203125" style="66" customWidth="1"/>
    <col min="9760" max="9760" width="15.88671875" style="66" customWidth="1"/>
    <col min="9761" max="9761" width="10" style="66" customWidth="1"/>
    <col min="9762" max="9762" width="9.109375" style="66"/>
    <col min="9763" max="9763" width="27" style="66" customWidth="1"/>
    <col min="9764" max="9977" width="9.109375" style="66"/>
    <col min="9978" max="9978" width="15.5546875" style="66" customWidth="1"/>
    <col min="9979" max="9979" width="7.109375" style="66" customWidth="1"/>
    <col min="9980" max="9980" width="21.44140625" style="66" customWidth="1"/>
    <col min="9981" max="9981" width="14.33203125" style="66" customWidth="1"/>
    <col min="9982" max="9983" width="8" style="66" customWidth="1"/>
    <col min="9984" max="9986" width="4.6640625" style="66" customWidth="1"/>
    <col min="9987" max="9991" width="14.33203125" style="66" customWidth="1"/>
    <col min="9992" max="9992" width="8.6640625" style="66" customWidth="1"/>
    <col min="9993" max="10012" width="9.109375" style="66" customWidth="1"/>
    <col min="10013" max="10013" width="12.109375" style="66" customWidth="1"/>
    <col min="10014" max="10014" width="1.6640625" style="66" customWidth="1"/>
    <col min="10015" max="10015" width="29.33203125" style="66" customWidth="1"/>
    <col min="10016" max="10016" width="15.88671875" style="66" customWidth="1"/>
    <col min="10017" max="10017" width="10" style="66" customWidth="1"/>
    <col min="10018" max="10018" width="9.109375" style="66"/>
    <col min="10019" max="10019" width="27" style="66" customWidth="1"/>
    <col min="10020" max="10233" width="9.109375" style="66"/>
    <col min="10234" max="10234" width="15.5546875" style="66" customWidth="1"/>
    <col min="10235" max="10235" width="7.109375" style="66" customWidth="1"/>
    <col min="10236" max="10236" width="21.44140625" style="66" customWidth="1"/>
    <col min="10237" max="10237" width="14.33203125" style="66" customWidth="1"/>
    <col min="10238" max="10239" width="8" style="66" customWidth="1"/>
    <col min="10240" max="10242" width="4.6640625" style="66" customWidth="1"/>
    <col min="10243" max="10247" width="14.33203125" style="66" customWidth="1"/>
    <col min="10248" max="10248" width="8.6640625" style="66" customWidth="1"/>
    <col min="10249" max="10268" width="9.109375" style="66" customWidth="1"/>
    <col min="10269" max="10269" width="12.109375" style="66" customWidth="1"/>
    <col min="10270" max="10270" width="1.6640625" style="66" customWidth="1"/>
    <col min="10271" max="10271" width="29.33203125" style="66" customWidth="1"/>
    <col min="10272" max="10272" width="15.88671875" style="66" customWidth="1"/>
    <col min="10273" max="10273" width="10" style="66" customWidth="1"/>
    <col min="10274" max="10274" width="9.109375" style="66"/>
    <col min="10275" max="10275" width="27" style="66" customWidth="1"/>
    <col min="10276" max="10489" width="9.109375" style="66"/>
    <col min="10490" max="10490" width="15.5546875" style="66" customWidth="1"/>
    <col min="10491" max="10491" width="7.109375" style="66" customWidth="1"/>
    <col min="10492" max="10492" width="21.44140625" style="66" customWidth="1"/>
    <col min="10493" max="10493" width="14.33203125" style="66" customWidth="1"/>
    <col min="10494" max="10495" width="8" style="66" customWidth="1"/>
    <col min="10496" max="10498" width="4.6640625" style="66" customWidth="1"/>
    <col min="10499" max="10503" width="14.33203125" style="66" customWidth="1"/>
    <col min="10504" max="10504" width="8.6640625" style="66" customWidth="1"/>
    <col min="10505" max="10524" width="9.109375" style="66" customWidth="1"/>
    <col min="10525" max="10525" width="12.109375" style="66" customWidth="1"/>
    <col min="10526" max="10526" width="1.6640625" style="66" customWidth="1"/>
    <col min="10527" max="10527" width="29.33203125" style="66" customWidth="1"/>
    <col min="10528" max="10528" width="15.88671875" style="66" customWidth="1"/>
    <col min="10529" max="10529" width="10" style="66" customWidth="1"/>
    <col min="10530" max="10530" width="9.109375" style="66"/>
    <col min="10531" max="10531" width="27" style="66" customWidth="1"/>
    <col min="10532" max="10745" width="9.109375" style="66"/>
    <col min="10746" max="10746" width="15.5546875" style="66" customWidth="1"/>
    <col min="10747" max="10747" width="7.109375" style="66" customWidth="1"/>
    <col min="10748" max="10748" width="21.44140625" style="66" customWidth="1"/>
    <col min="10749" max="10749" width="14.33203125" style="66" customWidth="1"/>
    <col min="10750" max="10751" width="8" style="66" customWidth="1"/>
    <col min="10752" max="10754" width="4.6640625" style="66" customWidth="1"/>
    <col min="10755" max="10759" width="14.33203125" style="66" customWidth="1"/>
    <col min="10760" max="10760" width="8.6640625" style="66" customWidth="1"/>
    <col min="10761" max="10780" width="9.109375" style="66" customWidth="1"/>
    <col min="10781" max="10781" width="12.109375" style="66" customWidth="1"/>
    <col min="10782" max="10782" width="1.6640625" style="66" customWidth="1"/>
    <col min="10783" max="10783" width="29.33203125" style="66" customWidth="1"/>
    <col min="10784" max="10784" width="15.88671875" style="66" customWidth="1"/>
    <col min="10785" max="10785" width="10" style="66" customWidth="1"/>
    <col min="10786" max="10786" width="9.109375" style="66"/>
    <col min="10787" max="10787" width="27" style="66" customWidth="1"/>
    <col min="10788" max="11001" width="9.109375" style="66"/>
    <col min="11002" max="11002" width="15.5546875" style="66" customWidth="1"/>
    <col min="11003" max="11003" width="7.109375" style="66" customWidth="1"/>
    <col min="11004" max="11004" width="21.44140625" style="66" customWidth="1"/>
    <col min="11005" max="11005" width="14.33203125" style="66" customWidth="1"/>
    <col min="11006" max="11007" width="8" style="66" customWidth="1"/>
    <col min="11008" max="11010" width="4.6640625" style="66" customWidth="1"/>
    <col min="11011" max="11015" width="14.33203125" style="66" customWidth="1"/>
    <col min="11016" max="11016" width="8.6640625" style="66" customWidth="1"/>
    <col min="11017" max="11036" width="9.109375" style="66" customWidth="1"/>
    <col min="11037" max="11037" width="12.109375" style="66" customWidth="1"/>
    <col min="11038" max="11038" width="1.6640625" style="66" customWidth="1"/>
    <col min="11039" max="11039" width="29.33203125" style="66" customWidth="1"/>
    <col min="11040" max="11040" width="15.88671875" style="66" customWidth="1"/>
    <col min="11041" max="11041" width="10" style="66" customWidth="1"/>
    <col min="11042" max="11042" width="9.109375" style="66"/>
    <col min="11043" max="11043" width="27" style="66" customWidth="1"/>
    <col min="11044" max="11257" width="9.109375" style="66"/>
    <col min="11258" max="11258" width="15.5546875" style="66" customWidth="1"/>
    <col min="11259" max="11259" width="7.109375" style="66" customWidth="1"/>
    <col min="11260" max="11260" width="21.44140625" style="66" customWidth="1"/>
    <col min="11261" max="11261" width="14.33203125" style="66" customWidth="1"/>
    <col min="11262" max="11263" width="8" style="66" customWidth="1"/>
    <col min="11264" max="11266" width="4.6640625" style="66" customWidth="1"/>
    <col min="11267" max="11271" width="14.33203125" style="66" customWidth="1"/>
    <col min="11272" max="11272" width="8.6640625" style="66" customWidth="1"/>
    <col min="11273" max="11292" width="9.109375" style="66" customWidth="1"/>
    <col min="11293" max="11293" width="12.109375" style="66" customWidth="1"/>
    <col min="11294" max="11294" width="1.6640625" style="66" customWidth="1"/>
    <col min="11295" max="11295" width="29.33203125" style="66" customWidth="1"/>
    <col min="11296" max="11296" width="15.88671875" style="66" customWidth="1"/>
    <col min="11297" max="11297" width="10" style="66" customWidth="1"/>
    <col min="11298" max="11298" width="9.109375" style="66"/>
    <col min="11299" max="11299" width="27" style="66" customWidth="1"/>
    <col min="11300" max="11513" width="9.109375" style="66"/>
    <col min="11514" max="11514" width="15.5546875" style="66" customWidth="1"/>
    <col min="11515" max="11515" width="7.109375" style="66" customWidth="1"/>
    <col min="11516" max="11516" width="21.44140625" style="66" customWidth="1"/>
    <col min="11517" max="11517" width="14.33203125" style="66" customWidth="1"/>
    <col min="11518" max="11519" width="8" style="66" customWidth="1"/>
    <col min="11520" max="11522" width="4.6640625" style="66" customWidth="1"/>
    <col min="11523" max="11527" width="14.33203125" style="66" customWidth="1"/>
    <col min="11528" max="11528" width="8.6640625" style="66" customWidth="1"/>
    <col min="11529" max="11548" width="9.109375" style="66" customWidth="1"/>
    <col min="11549" max="11549" width="12.109375" style="66" customWidth="1"/>
    <col min="11550" max="11550" width="1.6640625" style="66" customWidth="1"/>
    <col min="11551" max="11551" width="29.33203125" style="66" customWidth="1"/>
    <col min="11552" max="11552" width="15.88671875" style="66" customWidth="1"/>
    <col min="11553" max="11553" width="10" style="66" customWidth="1"/>
    <col min="11554" max="11554" width="9.109375" style="66"/>
    <col min="11555" max="11555" width="27" style="66" customWidth="1"/>
    <col min="11556" max="11769" width="9.109375" style="66"/>
    <col min="11770" max="11770" width="15.5546875" style="66" customWidth="1"/>
    <col min="11771" max="11771" width="7.109375" style="66" customWidth="1"/>
    <col min="11772" max="11772" width="21.44140625" style="66" customWidth="1"/>
    <col min="11773" max="11773" width="14.33203125" style="66" customWidth="1"/>
    <col min="11774" max="11775" width="8" style="66" customWidth="1"/>
    <col min="11776" max="11778" width="4.6640625" style="66" customWidth="1"/>
    <col min="11779" max="11783" width="14.33203125" style="66" customWidth="1"/>
    <col min="11784" max="11784" width="8.6640625" style="66" customWidth="1"/>
    <col min="11785" max="11804" width="9.109375" style="66" customWidth="1"/>
    <col min="11805" max="11805" width="12.109375" style="66" customWidth="1"/>
    <col min="11806" max="11806" width="1.6640625" style="66" customWidth="1"/>
    <col min="11807" max="11807" width="29.33203125" style="66" customWidth="1"/>
    <col min="11808" max="11808" width="15.88671875" style="66" customWidth="1"/>
    <col min="11809" max="11809" width="10" style="66" customWidth="1"/>
    <col min="11810" max="11810" width="9.109375" style="66"/>
    <col min="11811" max="11811" width="27" style="66" customWidth="1"/>
    <col min="11812" max="12025" width="9.109375" style="66"/>
    <col min="12026" max="12026" width="15.5546875" style="66" customWidth="1"/>
    <col min="12027" max="12027" width="7.109375" style="66" customWidth="1"/>
    <col min="12028" max="12028" width="21.44140625" style="66" customWidth="1"/>
    <col min="12029" max="12029" width="14.33203125" style="66" customWidth="1"/>
    <col min="12030" max="12031" width="8" style="66" customWidth="1"/>
    <col min="12032" max="12034" width="4.6640625" style="66" customWidth="1"/>
    <col min="12035" max="12039" width="14.33203125" style="66" customWidth="1"/>
    <col min="12040" max="12040" width="8.6640625" style="66" customWidth="1"/>
    <col min="12041" max="12060" width="9.109375" style="66" customWidth="1"/>
    <col min="12061" max="12061" width="12.109375" style="66" customWidth="1"/>
    <col min="12062" max="12062" width="1.6640625" style="66" customWidth="1"/>
    <col min="12063" max="12063" width="29.33203125" style="66" customWidth="1"/>
    <col min="12064" max="12064" width="15.88671875" style="66" customWidth="1"/>
    <col min="12065" max="12065" width="10" style="66" customWidth="1"/>
    <col min="12066" max="12066" width="9.109375" style="66"/>
    <col min="12067" max="12067" width="27" style="66" customWidth="1"/>
    <col min="12068" max="12281" width="9.109375" style="66"/>
    <col min="12282" max="12282" width="15.5546875" style="66" customWidth="1"/>
    <col min="12283" max="12283" width="7.109375" style="66" customWidth="1"/>
    <col min="12284" max="12284" width="21.44140625" style="66" customWidth="1"/>
    <col min="12285" max="12285" width="14.33203125" style="66" customWidth="1"/>
    <col min="12286" max="12287" width="8" style="66" customWidth="1"/>
    <col min="12288" max="12290" width="4.6640625" style="66" customWidth="1"/>
    <col min="12291" max="12295" width="14.33203125" style="66" customWidth="1"/>
    <col min="12296" max="12296" width="8.6640625" style="66" customWidth="1"/>
    <col min="12297" max="12316" width="9.109375" style="66" customWidth="1"/>
    <col min="12317" max="12317" width="12.109375" style="66" customWidth="1"/>
    <col min="12318" max="12318" width="1.6640625" style="66" customWidth="1"/>
    <col min="12319" max="12319" width="29.33203125" style="66" customWidth="1"/>
    <col min="12320" max="12320" width="15.88671875" style="66" customWidth="1"/>
    <col min="12321" max="12321" width="10" style="66" customWidth="1"/>
    <col min="12322" max="12322" width="9.109375" style="66"/>
    <col min="12323" max="12323" width="27" style="66" customWidth="1"/>
    <col min="12324" max="12537" width="9.109375" style="66"/>
    <col min="12538" max="12538" width="15.5546875" style="66" customWidth="1"/>
    <col min="12539" max="12539" width="7.109375" style="66" customWidth="1"/>
    <col min="12540" max="12540" width="21.44140625" style="66" customWidth="1"/>
    <col min="12541" max="12541" width="14.33203125" style="66" customWidth="1"/>
    <col min="12542" max="12543" width="8" style="66" customWidth="1"/>
    <col min="12544" max="12546" width="4.6640625" style="66" customWidth="1"/>
    <col min="12547" max="12551" width="14.33203125" style="66" customWidth="1"/>
    <col min="12552" max="12552" width="8.6640625" style="66" customWidth="1"/>
    <col min="12553" max="12572" width="9.109375" style="66" customWidth="1"/>
    <col min="12573" max="12573" width="12.109375" style="66" customWidth="1"/>
    <col min="12574" max="12574" width="1.6640625" style="66" customWidth="1"/>
    <col min="12575" max="12575" width="29.33203125" style="66" customWidth="1"/>
    <col min="12576" max="12576" width="15.88671875" style="66" customWidth="1"/>
    <col min="12577" max="12577" width="10" style="66" customWidth="1"/>
    <col min="12578" max="12578" width="9.109375" style="66"/>
    <col min="12579" max="12579" width="27" style="66" customWidth="1"/>
    <col min="12580" max="12793" width="9.109375" style="66"/>
    <col min="12794" max="12794" width="15.5546875" style="66" customWidth="1"/>
    <col min="12795" max="12795" width="7.109375" style="66" customWidth="1"/>
    <col min="12796" max="12796" width="21.44140625" style="66" customWidth="1"/>
    <col min="12797" max="12797" width="14.33203125" style="66" customWidth="1"/>
    <col min="12798" max="12799" width="8" style="66" customWidth="1"/>
    <col min="12800" max="12802" width="4.6640625" style="66" customWidth="1"/>
    <col min="12803" max="12807" width="14.33203125" style="66" customWidth="1"/>
    <col min="12808" max="12808" width="8.6640625" style="66" customWidth="1"/>
    <col min="12809" max="12828" width="9.109375" style="66" customWidth="1"/>
    <col min="12829" max="12829" width="12.109375" style="66" customWidth="1"/>
    <col min="12830" max="12830" width="1.6640625" style="66" customWidth="1"/>
    <col min="12831" max="12831" width="29.33203125" style="66" customWidth="1"/>
    <col min="12832" max="12832" width="15.88671875" style="66" customWidth="1"/>
    <col min="12833" max="12833" width="10" style="66" customWidth="1"/>
    <col min="12834" max="12834" width="9.109375" style="66"/>
    <col min="12835" max="12835" width="27" style="66" customWidth="1"/>
    <col min="12836" max="13049" width="9.109375" style="66"/>
    <col min="13050" max="13050" width="15.5546875" style="66" customWidth="1"/>
    <col min="13051" max="13051" width="7.109375" style="66" customWidth="1"/>
    <col min="13052" max="13052" width="21.44140625" style="66" customWidth="1"/>
    <col min="13053" max="13053" width="14.33203125" style="66" customWidth="1"/>
    <col min="13054" max="13055" width="8" style="66" customWidth="1"/>
    <col min="13056" max="13058" width="4.6640625" style="66" customWidth="1"/>
    <col min="13059" max="13063" width="14.33203125" style="66" customWidth="1"/>
    <col min="13064" max="13064" width="8.6640625" style="66" customWidth="1"/>
    <col min="13065" max="13084" width="9.109375" style="66" customWidth="1"/>
    <col min="13085" max="13085" width="12.109375" style="66" customWidth="1"/>
    <col min="13086" max="13086" width="1.6640625" style="66" customWidth="1"/>
    <col min="13087" max="13087" width="29.33203125" style="66" customWidth="1"/>
    <col min="13088" max="13088" width="15.88671875" style="66" customWidth="1"/>
    <col min="13089" max="13089" width="10" style="66" customWidth="1"/>
    <col min="13090" max="13090" width="9.109375" style="66"/>
    <col min="13091" max="13091" width="27" style="66" customWidth="1"/>
    <col min="13092" max="13305" width="9.109375" style="66"/>
    <col min="13306" max="13306" width="15.5546875" style="66" customWidth="1"/>
    <col min="13307" max="13307" width="7.109375" style="66" customWidth="1"/>
    <col min="13308" max="13308" width="21.44140625" style="66" customWidth="1"/>
    <col min="13309" max="13309" width="14.33203125" style="66" customWidth="1"/>
    <col min="13310" max="13311" width="8" style="66" customWidth="1"/>
    <col min="13312" max="13314" width="4.6640625" style="66" customWidth="1"/>
    <col min="13315" max="13319" width="14.33203125" style="66" customWidth="1"/>
    <col min="13320" max="13320" width="8.6640625" style="66" customWidth="1"/>
    <col min="13321" max="13340" width="9.109375" style="66" customWidth="1"/>
    <col min="13341" max="13341" width="12.109375" style="66" customWidth="1"/>
    <col min="13342" max="13342" width="1.6640625" style="66" customWidth="1"/>
    <col min="13343" max="13343" width="29.33203125" style="66" customWidth="1"/>
    <col min="13344" max="13344" width="15.88671875" style="66" customWidth="1"/>
    <col min="13345" max="13345" width="10" style="66" customWidth="1"/>
    <col min="13346" max="13346" width="9.109375" style="66"/>
    <col min="13347" max="13347" width="27" style="66" customWidth="1"/>
    <col min="13348" max="13561" width="9.109375" style="66"/>
    <col min="13562" max="13562" width="15.5546875" style="66" customWidth="1"/>
    <col min="13563" max="13563" width="7.109375" style="66" customWidth="1"/>
    <col min="13564" max="13564" width="21.44140625" style="66" customWidth="1"/>
    <col min="13565" max="13565" width="14.33203125" style="66" customWidth="1"/>
    <col min="13566" max="13567" width="8" style="66" customWidth="1"/>
    <col min="13568" max="13570" width="4.6640625" style="66" customWidth="1"/>
    <col min="13571" max="13575" width="14.33203125" style="66" customWidth="1"/>
    <col min="13576" max="13576" width="8.6640625" style="66" customWidth="1"/>
    <col min="13577" max="13596" width="9.109375" style="66" customWidth="1"/>
    <col min="13597" max="13597" width="12.109375" style="66" customWidth="1"/>
    <col min="13598" max="13598" width="1.6640625" style="66" customWidth="1"/>
    <col min="13599" max="13599" width="29.33203125" style="66" customWidth="1"/>
    <col min="13600" max="13600" width="15.88671875" style="66" customWidth="1"/>
    <col min="13601" max="13601" width="10" style="66" customWidth="1"/>
    <col min="13602" max="13602" width="9.109375" style="66"/>
    <col min="13603" max="13603" width="27" style="66" customWidth="1"/>
    <col min="13604" max="13817" width="9.109375" style="66"/>
    <col min="13818" max="13818" width="15.5546875" style="66" customWidth="1"/>
    <col min="13819" max="13819" width="7.109375" style="66" customWidth="1"/>
    <col min="13820" max="13820" width="21.44140625" style="66" customWidth="1"/>
    <col min="13821" max="13821" width="14.33203125" style="66" customWidth="1"/>
    <col min="13822" max="13823" width="8" style="66" customWidth="1"/>
    <col min="13824" max="13826" width="4.6640625" style="66" customWidth="1"/>
    <col min="13827" max="13831" width="14.33203125" style="66" customWidth="1"/>
    <col min="13832" max="13832" width="8.6640625" style="66" customWidth="1"/>
    <col min="13833" max="13852" width="9.109375" style="66" customWidth="1"/>
    <col min="13853" max="13853" width="12.109375" style="66" customWidth="1"/>
    <col min="13854" max="13854" width="1.6640625" style="66" customWidth="1"/>
    <col min="13855" max="13855" width="29.33203125" style="66" customWidth="1"/>
    <col min="13856" max="13856" width="15.88671875" style="66" customWidth="1"/>
    <col min="13857" max="13857" width="10" style="66" customWidth="1"/>
    <col min="13858" max="13858" width="9.109375" style="66"/>
    <col min="13859" max="13859" width="27" style="66" customWidth="1"/>
    <col min="13860" max="14073" width="9.109375" style="66"/>
    <col min="14074" max="14074" width="15.5546875" style="66" customWidth="1"/>
    <col min="14075" max="14075" width="7.109375" style="66" customWidth="1"/>
    <col min="14076" max="14076" width="21.44140625" style="66" customWidth="1"/>
    <col min="14077" max="14077" width="14.33203125" style="66" customWidth="1"/>
    <col min="14078" max="14079" width="8" style="66" customWidth="1"/>
    <col min="14080" max="14082" width="4.6640625" style="66" customWidth="1"/>
    <col min="14083" max="14087" width="14.33203125" style="66" customWidth="1"/>
    <col min="14088" max="14088" width="8.6640625" style="66" customWidth="1"/>
    <col min="14089" max="14108" width="9.109375" style="66" customWidth="1"/>
    <col min="14109" max="14109" width="12.109375" style="66" customWidth="1"/>
    <col min="14110" max="14110" width="1.6640625" style="66" customWidth="1"/>
    <col min="14111" max="14111" width="29.33203125" style="66" customWidth="1"/>
    <col min="14112" max="14112" width="15.88671875" style="66" customWidth="1"/>
    <col min="14113" max="14113" width="10" style="66" customWidth="1"/>
    <col min="14114" max="14114" width="9.109375" style="66"/>
    <col min="14115" max="14115" width="27" style="66" customWidth="1"/>
    <col min="14116" max="14329" width="9.109375" style="66"/>
    <col min="14330" max="14330" width="15.5546875" style="66" customWidth="1"/>
    <col min="14331" max="14331" width="7.109375" style="66" customWidth="1"/>
    <col min="14332" max="14332" width="21.44140625" style="66" customWidth="1"/>
    <col min="14333" max="14333" width="14.33203125" style="66" customWidth="1"/>
    <col min="14334" max="14335" width="8" style="66" customWidth="1"/>
    <col min="14336" max="14338" width="4.6640625" style="66" customWidth="1"/>
    <col min="14339" max="14343" width="14.33203125" style="66" customWidth="1"/>
    <col min="14344" max="14344" width="8.6640625" style="66" customWidth="1"/>
    <col min="14345" max="14364" width="9.109375" style="66" customWidth="1"/>
    <col min="14365" max="14365" width="12.109375" style="66" customWidth="1"/>
    <col min="14366" max="14366" width="1.6640625" style="66" customWidth="1"/>
    <col min="14367" max="14367" width="29.33203125" style="66" customWidth="1"/>
    <col min="14368" max="14368" width="15.88671875" style="66" customWidth="1"/>
    <col min="14369" max="14369" width="10" style="66" customWidth="1"/>
    <col min="14370" max="14370" width="9.109375" style="66"/>
    <col min="14371" max="14371" width="27" style="66" customWidth="1"/>
    <col min="14372" max="14585" width="9.109375" style="66"/>
    <col min="14586" max="14586" width="15.5546875" style="66" customWidth="1"/>
    <col min="14587" max="14587" width="7.109375" style="66" customWidth="1"/>
    <col min="14588" max="14588" width="21.44140625" style="66" customWidth="1"/>
    <col min="14589" max="14589" width="14.33203125" style="66" customWidth="1"/>
    <col min="14590" max="14591" width="8" style="66" customWidth="1"/>
    <col min="14592" max="14594" width="4.6640625" style="66" customWidth="1"/>
    <col min="14595" max="14599" width="14.33203125" style="66" customWidth="1"/>
    <col min="14600" max="14600" width="8.6640625" style="66" customWidth="1"/>
    <col min="14601" max="14620" width="9.109375" style="66" customWidth="1"/>
    <col min="14621" max="14621" width="12.109375" style="66" customWidth="1"/>
    <col min="14622" max="14622" width="1.6640625" style="66" customWidth="1"/>
    <col min="14623" max="14623" width="29.33203125" style="66" customWidth="1"/>
    <col min="14624" max="14624" width="15.88671875" style="66" customWidth="1"/>
    <col min="14625" max="14625" width="10" style="66" customWidth="1"/>
    <col min="14626" max="14626" width="9.109375" style="66"/>
    <col min="14627" max="14627" width="27" style="66" customWidth="1"/>
    <col min="14628" max="14841" width="9.109375" style="66"/>
    <col min="14842" max="14842" width="15.5546875" style="66" customWidth="1"/>
    <col min="14843" max="14843" width="7.109375" style="66" customWidth="1"/>
    <col min="14844" max="14844" width="21.44140625" style="66" customWidth="1"/>
    <col min="14845" max="14845" width="14.33203125" style="66" customWidth="1"/>
    <col min="14846" max="14847" width="8" style="66" customWidth="1"/>
    <col min="14848" max="14850" width="4.6640625" style="66" customWidth="1"/>
    <col min="14851" max="14855" width="14.33203125" style="66" customWidth="1"/>
    <col min="14856" max="14856" width="8.6640625" style="66" customWidth="1"/>
    <col min="14857" max="14876" width="9.109375" style="66" customWidth="1"/>
    <col min="14877" max="14877" width="12.109375" style="66" customWidth="1"/>
    <col min="14878" max="14878" width="1.6640625" style="66" customWidth="1"/>
    <col min="14879" max="14879" width="29.33203125" style="66" customWidth="1"/>
    <col min="14880" max="14880" width="15.88671875" style="66" customWidth="1"/>
    <col min="14881" max="14881" width="10" style="66" customWidth="1"/>
    <col min="14882" max="14882" width="9.109375" style="66"/>
    <col min="14883" max="14883" width="27" style="66" customWidth="1"/>
    <col min="14884" max="15097" width="9.109375" style="66"/>
    <col min="15098" max="15098" width="15.5546875" style="66" customWidth="1"/>
    <col min="15099" max="15099" width="7.109375" style="66" customWidth="1"/>
    <col min="15100" max="15100" width="21.44140625" style="66" customWidth="1"/>
    <col min="15101" max="15101" width="14.33203125" style="66" customWidth="1"/>
    <col min="15102" max="15103" width="8" style="66" customWidth="1"/>
    <col min="15104" max="15106" width="4.6640625" style="66" customWidth="1"/>
    <col min="15107" max="15111" width="14.33203125" style="66" customWidth="1"/>
    <col min="15112" max="15112" width="8.6640625" style="66" customWidth="1"/>
    <col min="15113" max="15132" width="9.109375" style="66" customWidth="1"/>
    <col min="15133" max="15133" width="12.109375" style="66" customWidth="1"/>
    <col min="15134" max="15134" width="1.6640625" style="66" customWidth="1"/>
    <col min="15135" max="15135" width="29.33203125" style="66" customWidth="1"/>
    <col min="15136" max="15136" width="15.88671875" style="66" customWidth="1"/>
    <col min="15137" max="15137" width="10" style="66" customWidth="1"/>
    <col min="15138" max="15138" width="9.109375" style="66"/>
    <col min="15139" max="15139" width="27" style="66" customWidth="1"/>
    <col min="15140" max="15353" width="9.109375" style="66"/>
    <col min="15354" max="15354" width="15.5546875" style="66" customWidth="1"/>
    <col min="15355" max="15355" width="7.109375" style="66" customWidth="1"/>
    <col min="15356" max="15356" width="21.44140625" style="66" customWidth="1"/>
    <col min="15357" max="15357" width="14.33203125" style="66" customWidth="1"/>
    <col min="15358" max="15359" width="8" style="66" customWidth="1"/>
    <col min="15360" max="15362" width="4.6640625" style="66" customWidth="1"/>
    <col min="15363" max="15367" width="14.33203125" style="66" customWidth="1"/>
    <col min="15368" max="15368" width="8.6640625" style="66" customWidth="1"/>
    <col min="15369" max="15388" width="9.109375" style="66" customWidth="1"/>
    <col min="15389" max="15389" width="12.109375" style="66" customWidth="1"/>
    <col min="15390" max="15390" width="1.6640625" style="66" customWidth="1"/>
    <col min="15391" max="15391" width="29.33203125" style="66" customWidth="1"/>
    <col min="15392" max="15392" width="15.88671875" style="66" customWidth="1"/>
    <col min="15393" max="15393" width="10" style="66" customWidth="1"/>
    <col min="15394" max="15394" width="9.109375" style="66"/>
    <col min="15395" max="15395" width="27" style="66" customWidth="1"/>
    <col min="15396" max="15609" width="9.109375" style="66"/>
    <col min="15610" max="15610" width="15.5546875" style="66" customWidth="1"/>
    <col min="15611" max="15611" width="7.109375" style="66" customWidth="1"/>
    <col min="15612" max="15612" width="21.44140625" style="66" customWidth="1"/>
    <col min="15613" max="15613" width="14.33203125" style="66" customWidth="1"/>
    <col min="15614" max="15615" width="8" style="66" customWidth="1"/>
    <col min="15616" max="15618" width="4.6640625" style="66" customWidth="1"/>
    <col min="15619" max="15623" width="14.33203125" style="66" customWidth="1"/>
    <col min="15624" max="15624" width="8.6640625" style="66" customWidth="1"/>
    <col min="15625" max="15644" width="9.109375" style="66" customWidth="1"/>
    <col min="15645" max="15645" width="12.109375" style="66" customWidth="1"/>
    <col min="15646" max="15646" width="1.6640625" style="66" customWidth="1"/>
    <col min="15647" max="15647" width="29.33203125" style="66" customWidth="1"/>
    <col min="15648" max="15648" width="15.88671875" style="66" customWidth="1"/>
    <col min="15649" max="15649" width="10" style="66" customWidth="1"/>
    <col min="15650" max="15650" width="9.109375" style="66"/>
    <col min="15651" max="15651" width="27" style="66" customWidth="1"/>
    <col min="15652" max="15865" width="9.109375" style="66"/>
    <col min="15866" max="15866" width="15.5546875" style="66" customWidth="1"/>
    <col min="15867" max="15867" width="7.109375" style="66" customWidth="1"/>
    <col min="15868" max="15868" width="21.44140625" style="66" customWidth="1"/>
    <col min="15869" max="15869" width="14.33203125" style="66" customWidth="1"/>
    <col min="15870" max="15871" width="8" style="66" customWidth="1"/>
    <col min="15872" max="15874" width="4.6640625" style="66" customWidth="1"/>
    <col min="15875" max="15879" width="14.33203125" style="66" customWidth="1"/>
    <col min="15880" max="15880" width="8.6640625" style="66" customWidth="1"/>
    <col min="15881" max="15900" width="9.109375" style="66" customWidth="1"/>
    <col min="15901" max="15901" width="12.109375" style="66" customWidth="1"/>
    <col min="15902" max="15902" width="1.6640625" style="66" customWidth="1"/>
    <col min="15903" max="15903" width="29.33203125" style="66" customWidth="1"/>
    <col min="15904" max="15904" width="15.88671875" style="66" customWidth="1"/>
    <col min="15905" max="15905" width="10" style="66" customWidth="1"/>
    <col min="15906" max="15906" width="9.109375" style="66"/>
    <col min="15907" max="15907" width="27" style="66" customWidth="1"/>
    <col min="15908" max="16121" width="9.109375" style="66"/>
    <col min="16122" max="16122" width="15.5546875" style="66" customWidth="1"/>
    <col min="16123" max="16123" width="7.109375" style="66" customWidth="1"/>
    <col min="16124" max="16124" width="21.44140625" style="66" customWidth="1"/>
    <col min="16125" max="16125" width="14.33203125" style="66" customWidth="1"/>
    <col min="16126" max="16127" width="8" style="66" customWidth="1"/>
    <col min="16128" max="16130" width="4.6640625" style="66" customWidth="1"/>
    <col min="16131" max="16135" width="14.33203125" style="66" customWidth="1"/>
    <col min="16136" max="16136" width="8.6640625" style="66" customWidth="1"/>
    <col min="16137" max="16156" width="9.109375" style="66" customWidth="1"/>
    <col min="16157" max="16157" width="12.109375" style="66" customWidth="1"/>
    <col min="16158" max="16158" width="1.6640625" style="66" customWidth="1"/>
    <col min="16159" max="16159" width="29.33203125" style="66" customWidth="1"/>
    <col min="16160" max="16160" width="15.88671875" style="66" customWidth="1"/>
    <col min="16161" max="16161" width="10" style="66" customWidth="1"/>
    <col min="16162" max="16162" width="9.109375" style="66"/>
    <col min="16163" max="16163" width="27" style="66" customWidth="1"/>
    <col min="16164" max="16384" width="9.109375" style="66"/>
  </cols>
  <sheetData>
    <row r="1" spans="2:36" s="73" customFormat="1" ht="18" customHeight="1" x14ac:dyDescent="0.15">
      <c r="D1" s="74"/>
      <c r="E1" s="74"/>
      <c r="F1" s="74"/>
      <c r="K1" s="133"/>
      <c r="L1" s="133"/>
      <c r="M1" s="133"/>
    </row>
    <row r="2" spans="2:36" s="73" customFormat="1" ht="14.4" x14ac:dyDescent="0.15">
      <c r="C2" s="74"/>
      <c r="D2" s="74"/>
      <c r="E2" s="74"/>
      <c r="F2" s="74"/>
      <c r="K2" s="133"/>
      <c r="L2" s="133"/>
      <c r="M2" s="133"/>
      <c r="V2" s="75"/>
      <c r="W2" s="75"/>
      <c r="Y2" s="75"/>
      <c r="AC2" s="77" t="s">
        <v>136</v>
      </c>
    </row>
    <row r="3" spans="2:36" s="72" customFormat="1" ht="14.4" x14ac:dyDescent="0.15">
      <c r="B3" s="233" t="s">
        <v>116</v>
      </c>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76"/>
      <c r="AE3" s="76"/>
      <c r="AF3" s="76"/>
      <c r="AG3" s="76"/>
      <c r="AH3" s="76"/>
      <c r="AI3" s="76"/>
    </row>
    <row r="4" spans="2:36" s="72" customFormat="1" ht="4.5" customHeight="1" x14ac:dyDescent="0.15">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76"/>
      <c r="AE4" s="76"/>
      <c r="AF4" s="76"/>
      <c r="AG4" s="76"/>
      <c r="AH4" s="76"/>
      <c r="AI4" s="76"/>
    </row>
    <row r="5" spans="2:36" s="67" customFormat="1" ht="12.6" customHeight="1" x14ac:dyDescent="0.15">
      <c r="B5" s="234" t="s">
        <v>93</v>
      </c>
      <c r="C5" s="237" t="s">
        <v>117</v>
      </c>
      <c r="D5" s="83"/>
      <c r="E5" s="240" t="s">
        <v>76</v>
      </c>
      <c r="F5" s="240" t="s">
        <v>97</v>
      </c>
      <c r="G5" s="240" t="s">
        <v>77</v>
      </c>
      <c r="H5" s="242" t="s">
        <v>78</v>
      </c>
      <c r="I5" s="243"/>
      <c r="J5" s="244"/>
      <c r="K5" s="242" t="s">
        <v>99</v>
      </c>
      <c r="L5" s="243"/>
      <c r="M5" s="243"/>
      <c r="N5" s="245" t="s">
        <v>87</v>
      </c>
      <c r="O5" s="248" t="s">
        <v>94</v>
      </c>
      <c r="P5" s="243"/>
      <c r="Q5" s="243"/>
      <c r="R5" s="243"/>
      <c r="S5" s="243"/>
      <c r="T5" s="243"/>
      <c r="U5" s="243"/>
      <c r="V5" s="243"/>
      <c r="W5" s="243"/>
      <c r="X5" s="243"/>
      <c r="Y5" s="243"/>
      <c r="Z5" s="243"/>
      <c r="AA5" s="243"/>
      <c r="AB5" s="243"/>
      <c r="AC5" s="249"/>
      <c r="AE5" s="65"/>
      <c r="AF5" s="65"/>
      <c r="AG5" s="68"/>
      <c r="AH5" s="68"/>
      <c r="AI5" s="65"/>
      <c r="AJ5" s="65"/>
    </row>
    <row r="6" spans="2:36" s="67" customFormat="1" ht="24" customHeight="1" x14ac:dyDescent="0.15">
      <c r="B6" s="235"/>
      <c r="C6" s="238"/>
      <c r="D6" s="258" t="s">
        <v>80</v>
      </c>
      <c r="E6" s="241"/>
      <c r="F6" s="241"/>
      <c r="G6" s="241"/>
      <c r="H6" s="250" t="s">
        <v>81</v>
      </c>
      <c r="I6" s="250" t="s">
        <v>82</v>
      </c>
      <c r="J6" s="250" t="s">
        <v>83</v>
      </c>
      <c r="K6" s="231" t="s">
        <v>98</v>
      </c>
      <c r="L6" s="231" t="s">
        <v>79</v>
      </c>
      <c r="M6" s="231" t="s">
        <v>84</v>
      </c>
      <c r="N6" s="246"/>
      <c r="O6" s="124" t="s">
        <v>118</v>
      </c>
      <c r="P6" s="125" t="s">
        <v>5</v>
      </c>
      <c r="Q6" s="125" t="s">
        <v>6</v>
      </c>
      <c r="R6" s="125" t="s">
        <v>7</v>
      </c>
      <c r="S6" s="125" t="s">
        <v>8</v>
      </c>
      <c r="T6" s="125" t="s">
        <v>9</v>
      </c>
      <c r="U6" s="125" t="s">
        <v>10</v>
      </c>
      <c r="V6" s="125" t="s">
        <v>11</v>
      </c>
      <c r="W6" s="125" t="s">
        <v>12</v>
      </c>
      <c r="X6" s="125" t="s">
        <v>13</v>
      </c>
      <c r="Y6" s="125" t="s">
        <v>14</v>
      </c>
      <c r="Z6" s="125" t="s">
        <v>15</v>
      </c>
      <c r="AA6" s="125" t="s">
        <v>16</v>
      </c>
      <c r="AB6" s="125" t="s">
        <v>17</v>
      </c>
      <c r="AC6" s="126" t="s">
        <v>18</v>
      </c>
      <c r="AE6" s="65"/>
      <c r="AF6" s="65"/>
      <c r="AG6" s="68"/>
      <c r="AH6" s="68"/>
      <c r="AI6" s="65"/>
      <c r="AJ6" s="65"/>
    </row>
    <row r="7" spans="2:36" s="67" customFormat="1" ht="12.6" customHeight="1" x14ac:dyDescent="0.15">
      <c r="B7" s="236"/>
      <c r="C7" s="239"/>
      <c r="D7" s="259"/>
      <c r="E7" s="232"/>
      <c r="F7" s="232"/>
      <c r="G7" s="232"/>
      <c r="H7" s="251"/>
      <c r="I7" s="251"/>
      <c r="J7" s="251"/>
      <c r="K7" s="232"/>
      <c r="L7" s="232"/>
      <c r="M7" s="232"/>
      <c r="N7" s="247"/>
      <c r="O7" s="82" t="s">
        <v>30</v>
      </c>
      <c r="P7" s="152" t="s">
        <v>19</v>
      </c>
      <c r="Q7" s="79" t="s">
        <v>31</v>
      </c>
      <c r="R7" s="79" t="s">
        <v>32</v>
      </c>
      <c r="S7" s="79" t="s">
        <v>33</v>
      </c>
      <c r="T7" s="79" t="s">
        <v>34</v>
      </c>
      <c r="U7" s="79" t="s">
        <v>35</v>
      </c>
      <c r="V7" s="79" t="s">
        <v>36</v>
      </c>
      <c r="W7" s="79" t="s">
        <v>37</v>
      </c>
      <c r="X7" s="79" t="s">
        <v>38</v>
      </c>
      <c r="Y7" s="79" t="s">
        <v>39</v>
      </c>
      <c r="Z7" s="79" t="s">
        <v>40</v>
      </c>
      <c r="AA7" s="79" t="s">
        <v>41</v>
      </c>
      <c r="AB7" s="79" t="s">
        <v>42</v>
      </c>
      <c r="AC7" s="80" t="s">
        <v>43</v>
      </c>
      <c r="AE7" s="65"/>
      <c r="AF7" s="65"/>
      <c r="AG7" s="68"/>
      <c r="AH7" s="68"/>
      <c r="AI7" s="65"/>
      <c r="AJ7" s="65"/>
    </row>
    <row r="8" spans="2:36" ht="20.100000000000001" customHeight="1" x14ac:dyDescent="0.15">
      <c r="B8" s="252"/>
      <c r="C8" s="88"/>
      <c r="D8" s="89"/>
      <c r="E8" s="89"/>
      <c r="F8" s="89"/>
      <c r="G8" s="89"/>
      <c r="H8" s="89"/>
      <c r="I8" s="89"/>
      <c r="J8" s="89"/>
      <c r="K8" s="134"/>
      <c r="L8" s="134"/>
      <c r="M8" s="134"/>
      <c r="N8" s="90"/>
      <c r="O8" s="91"/>
      <c r="P8" s="92"/>
      <c r="Q8" s="92"/>
      <c r="R8" s="92"/>
      <c r="S8" s="92"/>
      <c r="T8" s="92"/>
      <c r="U8" s="92"/>
      <c r="V8" s="92"/>
      <c r="W8" s="92"/>
      <c r="X8" s="92"/>
      <c r="Y8" s="92"/>
      <c r="Z8" s="92"/>
      <c r="AA8" s="92"/>
      <c r="AB8" s="92"/>
      <c r="AC8" s="93"/>
      <c r="AE8" s="69"/>
      <c r="AF8" s="69"/>
      <c r="AG8" s="69"/>
      <c r="AH8" s="65"/>
      <c r="AI8" s="69"/>
      <c r="AJ8" s="69"/>
    </row>
    <row r="9" spans="2:36" ht="20.100000000000001" customHeight="1" x14ac:dyDescent="0.15">
      <c r="B9" s="253"/>
      <c r="C9" s="94"/>
      <c r="D9" s="95"/>
      <c r="E9" s="95"/>
      <c r="F9" s="95"/>
      <c r="G9" s="95"/>
      <c r="H9" s="95"/>
      <c r="I9" s="95"/>
      <c r="J9" s="95"/>
      <c r="K9" s="137"/>
      <c r="L9" s="137"/>
      <c r="M9" s="137"/>
      <c r="N9" s="96"/>
      <c r="O9" s="97"/>
      <c r="P9" s="98"/>
      <c r="Q9" s="98"/>
      <c r="R9" s="98"/>
      <c r="S9" s="98"/>
      <c r="T9" s="98"/>
      <c r="U9" s="98"/>
      <c r="V9" s="98"/>
      <c r="W9" s="98"/>
      <c r="X9" s="98"/>
      <c r="Y9" s="98"/>
      <c r="Z9" s="98"/>
      <c r="AA9" s="98"/>
      <c r="AB9" s="98"/>
      <c r="AC9" s="99"/>
      <c r="AE9" s="69"/>
      <c r="AF9" s="69"/>
      <c r="AG9" s="69"/>
      <c r="AH9" s="65"/>
      <c r="AI9" s="69"/>
      <c r="AJ9" s="69"/>
    </row>
    <row r="10" spans="2:36" ht="20.100000000000001" customHeight="1" x14ac:dyDescent="0.15">
      <c r="B10" s="254"/>
      <c r="C10" s="100"/>
      <c r="D10" s="101"/>
      <c r="E10" s="101"/>
      <c r="F10" s="101"/>
      <c r="G10" s="101"/>
      <c r="H10" s="101"/>
      <c r="I10" s="101"/>
      <c r="J10" s="101"/>
      <c r="K10" s="135"/>
      <c r="L10" s="135"/>
      <c r="M10" s="135"/>
      <c r="N10" s="102"/>
      <c r="O10" s="103"/>
      <c r="P10" s="104"/>
      <c r="Q10" s="104"/>
      <c r="R10" s="104"/>
      <c r="S10" s="104"/>
      <c r="T10" s="104"/>
      <c r="U10" s="104"/>
      <c r="V10" s="104"/>
      <c r="W10" s="104"/>
      <c r="X10" s="104"/>
      <c r="Y10" s="104"/>
      <c r="Z10" s="104"/>
      <c r="AA10" s="104"/>
      <c r="AB10" s="104"/>
      <c r="AC10" s="105"/>
      <c r="AE10" s="69"/>
      <c r="AF10" s="69"/>
      <c r="AG10" s="69"/>
      <c r="AH10" s="65"/>
      <c r="AI10" s="69"/>
      <c r="AJ10" s="69"/>
    </row>
    <row r="11" spans="2:36" ht="20.100000000000001" customHeight="1" x14ac:dyDescent="0.15">
      <c r="B11" s="255"/>
      <c r="C11" s="106"/>
      <c r="D11" s="107"/>
      <c r="E11" s="107"/>
      <c r="F11" s="107"/>
      <c r="G11" s="107"/>
      <c r="H11" s="107"/>
      <c r="I11" s="107"/>
      <c r="J11" s="107"/>
      <c r="K11" s="136"/>
      <c r="L11" s="136"/>
      <c r="M11" s="136"/>
      <c r="N11" s="108"/>
      <c r="O11" s="109"/>
      <c r="P11" s="110"/>
      <c r="Q11" s="110"/>
      <c r="R11" s="110"/>
      <c r="S11" s="110"/>
      <c r="T11" s="110"/>
      <c r="U11" s="110"/>
      <c r="V11" s="110"/>
      <c r="W11" s="110"/>
      <c r="X11" s="110"/>
      <c r="Y11" s="110"/>
      <c r="Z11" s="110"/>
      <c r="AA11" s="110"/>
      <c r="AB11" s="110"/>
      <c r="AC11" s="111"/>
      <c r="AE11" s="69"/>
      <c r="AF11" s="69"/>
      <c r="AG11" s="69"/>
      <c r="AH11" s="65"/>
      <c r="AI11" s="69"/>
      <c r="AJ11" s="69"/>
    </row>
    <row r="12" spans="2:36" ht="20.100000000000001" customHeight="1" x14ac:dyDescent="0.15">
      <c r="B12" s="256"/>
      <c r="C12" s="94"/>
      <c r="D12" s="95"/>
      <c r="E12" s="95"/>
      <c r="F12" s="95"/>
      <c r="G12" s="95"/>
      <c r="H12" s="95"/>
      <c r="I12" s="95"/>
      <c r="J12" s="95"/>
      <c r="K12" s="137"/>
      <c r="L12" s="137"/>
      <c r="M12" s="137"/>
      <c r="N12" s="96"/>
      <c r="O12" s="97"/>
      <c r="P12" s="98"/>
      <c r="Q12" s="98"/>
      <c r="R12" s="98"/>
      <c r="S12" s="98"/>
      <c r="T12" s="98"/>
      <c r="U12" s="98"/>
      <c r="V12" s="98"/>
      <c r="W12" s="98"/>
      <c r="X12" s="98"/>
      <c r="Y12" s="98"/>
      <c r="Z12" s="98"/>
      <c r="AA12" s="98"/>
      <c r="AB12" s="98"/>
      <c r="AC12" s="99"/>
      <c r="AE12" s="69"/>
      <c r="AF12" s="69"/>
      <c r="AG12" s="69"/>
      <c r="AH12" s="65"/>
      <c r="AI12" s="69"/>
      <c r="AJ12" s="69"/>
    </row>
    <row r="13" spans="2:36" ht="20.100000000000001" customHeight="1" x14ac:dyDescent="0.15">
      <c r="B13" s="257"/>
      <c r="C13" s="112"/>
      <c r="D13" s="113"/>
      <c r="E13" s="113"/>
      <c r="F13" s="113"/>
      <c r="G13" s="113"/>
      <c r="H13" s="113"/>
      <c r="I13" s="113"/>
      <c r="J13" s="113"/>
      <c r="K13" s="138"/>
      <c r="L13" s="138"/>
      <c r="M13" s="138"/>
      <c r="N13" s="114"/>
      <c r="O13" s="115"/>
      <c r="P13" s="116"/>
      <c r="Q13" s="116"/>
      <c r="R13" s="116"/>
      <c r="S13" s="116"/>
      <c r="T13" s="116"/>
      <c r="U13" s="116"/>
      <c r="V13" s="116"/>
      <c r="W13" s="116"/>
      <c r="X13" s="116"/>
      <c r="Y13" s="116"/>
      <c r="Z13" s="116"/>
      <c r="AA13" s="116"/>
      <c r="AB13" s="116"/>
      <c r="AC13" s="117"/>
      <c r="AE13" s="69"/>
      <c r="AF13" s="69"/>
      <c r="AG13" s="69"/>
      <c r="AH13" s="65"/>
      <c r="AI13" s="69"/>
      <c r="AJ13" s="69"/>
    </row>
    <row r="14" spans="2:36" ht="20.100000000000001" customHeight="1" x14ac:dyDescent="0.15">
      <c r="B14" s="255"/>
      <c r="C14" s="106"/>
      <c r="D14" s="107"/>
      <c r="E14" s="107"/>
      <c r="F14" s="107"/>
      <c r="G14" s="107"/>
      <c r="H14" s="107"/>
      <c r="I14" s="107"/>
      <c r="J14" s="107"/>
      <c r="K14" s="136"/>
      <c r="L14" s="136"/>
      <c r="M14" s="136"/>
      <c r="N14" s="108"/>
      <c r="O14" s="109"/>
      <c r="P14" s="110"/>
      <c r="Q14" s="110"/>
      <c r="R14" s="110"/>
      <c r="S14" s="110"/>
      <c r="T14" s="110"/>
      <c r="U14" s="110"/>
      <c r="V14" s="110"/>
      <c r="W14" s="110"/>
      <c r="X14" s="110"/>
      <c r="Y14" s="110"/>
      <c r="Z14" s="110"/>
      <c r="AA14" s="110"/>
      <c r="AB14" s="110"/>
      <c r="AC14" s="111"/>
      <c r="AE14" s="69"/>
      <c r="AF14" s="69"/>
      <c r="AG14" s="69"/>
      <c r="AH14" s="65"/>
      <c r="AI14" s="69"/>
      <c r="AJ14" s="69"/>
    </row>
    <row r="15" spans="2:36" ht="20.100000000000001" customHeight="1" x14ac:dyDescent="0.15">
      <c r="B15" s="256"/>
      <c r="C15" s="88"/>
      <c r="D15" s="89"/>
      <c r="E15" s="89"/>
      <c r="F15" s="89"/>
      <c r="G15" s="89"/>
      <c r="H15" s="89"/>
      <c r="I15" s="89"/>
      <c r="J15" s="89"/>
      <c r="K15" s="134"/>
      <c r="L15" s="134"/>
      <c r="M15" s="134"/>
      <c r="N15" s="90"/>
      <c r="O15" s="91"/>
      <c r="P15" s="92"/>
      <c r="Q15" s="92"/>
      <c r="R15" s="92"/>
      <c r="S15" s="92"/>
      <c r="T15" s="92"/>
      <c r="U15" s="92"/>
      <c r="V15" s="92"/>
      <c r="W15" s="92"/>
      <c r="X15" s="92"/>
      <c r="Y15" s="92"/>
      <c r="Z15" s="92"/>
      <c r="AA15" s="92"/>
      <c r="AB15" s="92"/>
      <c r="AC15" s="93"/>
      <c r="AE15" s="69"/>
      <c r="AF15" s="69"/>
      <c r="AG15" s="69"/>
      <c r="AH15" s="65"/>
      <c r="AI15" s="69"/>
      <c r="AJ15" s="69"/>
    </row>
    <row r="16" spans="2:36" ht="20.100000000000001" customHeight="1" x14ac:dyDescent="0.15">
      <c r="B16" s="257"/>
      <c r="C16" s="100"/>
      <c r="D16" s="101"/>
      <c r="E16" s="101"/>
      <c r="F16" s="101"/>
      <c r="G16" s="101"/>
      <c r="H16" s="101"/>
      <c r="I16" s="101"/>
      <c r="J16" s="101"/>
      <c r="K16" s="135"/>
      <c r="L16" s="135"/>
      <c r="M16" s="135"/>
      <c r="N16" s="102"/>
      <c r="O16" s="103"/>
      <c r="P16" s="104"/>
      <c r="Q16" s="104"/>
      <c r="R16" s="104"/>
      <c r="S16" s="104"/>
      <c r="T16" s="104"/>
      <c r="U16" s="104"/>
      <c r="V16" s="104"/>
      <c r="W16" s="104"/>
      <c r="X16" s="104"/>
      <c r="Y16" s="104"/>
      <c r="Z16" s="104"/>
      <c r="AA16" s="104"/>
      <c r="AB16" s="104"/>
      <c r="AC16" s="105"/>
      <c r="AE16" s="69"/>
      <c r="AF16" s="69"/>
      <c r="AG16" s="69"/>
      <c r="AH16" s="65"/>
      <c r="AI16" s="69"/>
      <c r="AJ16" s="69"/>
    </row>
    <row r="17" spans="2:36" ht="20.100000000000001" customHeight="1" x14ac:dyDescent="0.15">
      <c r="B17" s="255"/>
      <c r="C17" s="106"/>
      <c r="D17" s="107"/>
      <c r="E17" s="107"/>
      <c r="F17" s="107"/>
      <c r="G17" s="107"/>
      <c r="H17" s="107"/>
      <c r="I17" s="107"/>
      <c r="J17" s="107"/>
      <c r="K17" s="136"/>
      <c r="L17" s="136"/>
      <c r="M17" s="136"/>
      <c r="N17" s="108"/>
      <c r="O17" s="109"/>
      <c r="P17" s="110"/>
      <c r="Q17" s="110"/>
      <c r="R17" s="110"/>
      <c r="S17" s="110"/>
      <c r="T17" s="110"/>
      <c r="U17" s="110"/>
      <c r="V17" s="110"/>
      <c r="W17" s="110"/>
      <c r="X17" s="110"/>
      <c r="Y17" s="110"/>
      <c r="Z17" s="110"/>
      <c r="AA17" s="110"/>
      <c r="AB17" s="110"/>
      <c r="AC17" s="111"/>
      <c r="AE17" s="69"/>
      <c r="AF17" s="69"/>
      <c r="AG17" s="69"/>
      <c r="AH17" s="65"/>
      <c r="AI17" s="69"/>
      <c r="AJ17" s="69"/>
    </row>
    <row r="18" spans="2:36" ht="20.100000000000001" customHeight="1" x14ac:dyDescent="0.15">
      <c r="B18" s="256"/>
      <c r="C18" s="88"/>
      <c r="D18" s="89"/>
      <c r="E18" s="89"/>
      <c r="F18" s="89"/>
      <c r="G18" s="89"/>
      <c r="H18" s="89"/>
      <c r="I18" s="89"/>
      <c r="J18" s="89"/>
      <c r="K18" s="134"/>
      <c r="L18" s="134"/>
      <c r="M18" s="134"/>
      <c r="N18" s="90"/>
      <c r="O18" s="91"/>
      <c r="P18" s="92"/>
      <c r="Q18" s="92"/>
      <c r="R18" s="92"/>
      <c r="S18" s="92"/>
      <c r="T18" s="92"/>
      <c r="U18" s="92"/>
      <c r="V18" s="92"/>
      <c r="W18" s="92"/>
      <c r="X18" s="92"/>
      <c r="Y18" s="92"/>
      <c r="Z18" s="92"/>
      <c r="AA18" s="92"/>
      <c r="AB18" s="92"/>
      <c r="AC18" s="93"/>
      <c r="AE18" s="69"/>
      <c r="AF18" s="69"/>
      <c r="AG18" s="69"/>
      <c r="AH18" s="65"/>
      <c r="AI18" s="69"/>
      <c r="AJ18" s="69"/>
    </row>
    <row r="19" spans="2:36" ht="20.100000000000001" customHeight="1" x14ac:dyDescent="0.15">
      <c r="B19" s="257"/>
      <c r="C19" s="100"/>
      <c r="D19" s="101"/>
      <c r="E19" s="101"/>
      <c r="F19" s="101"/>
      <c r="G19" s="101"/>
      <c r="H19" s="101"/>
      <c r="I19" s="101"/>
      <c r="J19" s="101"/>
      <c r="K19" s="135"/>
      <c r="L19" s="135"/>
      <c r="M19" s="135"/>
      <c r="N19" s="102"/>
      <c r="O19" s="103"/>
      <c r="P19" s="104"/>
      <c r="Q19" s="104"/>
      <c r="R19" s="104"/>
      <c r="S19" s="104"/>
      <c r="T19" s="104"/>
      <c r="U19" s="104"/>
      <c r="V19" s="104"/>
      <c r="W19" s="104"/>
      <c r="X19" s="104"/>
      <c r="Y19" s="104"/>
      <c r="Z19" s="104"/>
      <c r="AA19" s="104"/>
      <c r="AB19" s="104"/>
      <c r="AC19" s="105"/>
      <c r="AE19" s="69"/>
      <c r="AF19" s="69"/>
      <c r="AG19" s="69"/>
      <c r="AH19" s="65"/>
      <c r="AI19" s="69"/>
      <c r="AJ19" s="69"/>
    </row>
    <row r="20" spans="2:36" ht="20.100000000000001" customHeight="1" x14ac:dyDescent="0.15">
      <c r="B20" s="255"/>
      <c r="C20" s="106"/>
      <c r="D20" s="107"/>
      <c r="E20" s="107"/>
      <c r="F20" s="107"/>
      <c r="G20" s="107"/>
      <c r="H20" s="107"/>
      <c r="I20" s="107"/>
      <c r="J20" s="107"/>
      <c r="K20" s="136"/>
      <c r="L20" s="136"/>
      <c r="M20" s="136"/>
      <c r="N20" s="108"/>
      <c r="O20" s="109"/>
      <c r="P20" s="110"/>
      <c r="Q20" s="110"/>
      <c r="R20" s="110"/>
      <c r="S20" s="110"/>
      <c r="T20" s="110"/>
      <c r="U20" s="110"/>
      <c r="V20" s="110"/>
      <c r="W20" s="110"/>
      <c r="X20" s="110"/>
      <c r="Y20" s="110"/>
      <c r="Z20" s="110"/>
      <c r="AA20" s="110"/>
      <c r="AB20" s="110"/>
      <c r="AC20" s="111"/>
      <c r="AE20" s="69"/>
      <c r="AF20" s="69"/>
      <c r="AG20" s="69"/>
      <c r="AH20" s="65"/>
      <c r="AI20" s="69"/>
      <c r="AJ20" s="69"/>
    </row>
    <row r="21" spans="2:36" ht="20.100000000000001" customHeight="1" x14ac:dyDescent="0.15">
      <c r="B21" s="256"/>
      <c r="C21" s="88"/>
      <c r="D21" s="89"/>
      <c r="E21" s="89"/>
      <c r="F21" s="89"/>
      <c r="G21" s="89"/>
      <c r="H21" s="89"/>
      <c r="I21" s="89"/>
      <c r="J21" s="89"/>
      <c r="K21" s="134"/>
      <c r="L21" s="134"/>
      <c r="M21" s="134"/>
      <c r="N21" s="90"/>
      <c r="O21" s="91"/>
      <c r="P21" s="92"/>
      <c r="Q21" s="92"/>
      <c r="R21" s="92"/>
      <c r="S21" s="92"/>
      <c r="T21" s="92"/>
      <c r="U21" s="92"/>
      <c r="V21" s="92"/>
      <c r="W21" s="92"/>
      <c r="X21" s="92"/>
      <c r="Y21" s="92"/>
      <c r="Z21" s="92"/>
      <c r="AA21" s="92"/>
      <c r="AB21" s="92"/>
      <c r="AC21" s="93"/>
      <c r="AE21" s="69"/>
      <c r="AF21" s="69"/>
      <c r="AG21" s="69"/>
      <c r="AH21" s="65"/>
      <c r="AI21" s="69"/>
      <c r="AJ21" s="69"/>
    </row>
    <row r="22" spans="2:36" ht="20.100000000000001" customHeight="1" x14ac:dyDescent="0.15">
      <c r="B22" s="257"/>
      <c r="C22" s="112"/>
      <c r="D22" s="113"/>
      <c r="E22" s="113"/>
      <c r="F22" s="113"/>
      <c r="G22" s="113"/>
      <c r="H22" s="113"/>
      <c r="I22" s="113"/>
      <c r="J22" s="113"/>
      <c r="K22" s="138"/>
      <c r="L22" s="138"/>
      <c r="M22" s="138"/>
      <c r="N22" s="114"/>
      <c r="O22" s="115"/>
      <c r="P22" s="116"/>
      <c r="Q22" s="116"/>
      <c r="R22" s="116"/>
      <c r="S22" s="116"/>
      <c r="T22" s="116"/>
      <c r="U22" s="116"/>
      <c r="V22" s="116"/>
      <c r="W22" s="116"/>
      <c r="X22" s="116"/>
      <c r="Y22" s="116"/>
      <c r="Z22" s="116"/>
      <c r="AA22" s="116"/>
      <c r="AB22" s="116"/>
      <c r="AC22" s="117"/>
      <c r="AE22" s="69"/>
      <c r="AF22" s="69"/>
      <c r="AG22" s="69"/>
      <c r="AH22" s="65"/>
      <c r="AI22" s="69"/>
      <c r="AJ22" s="69"/>
    </row>
    <row r="23" spans="2:36" ht="20.100000000000001" customHeight="1" x14ac:dyDescent="0.15">
      <c r="B23" s="255"/>
      <c r="C23" s="106"/>
      <c r="D23" s="107"/>
      <c r="E23" s="107"/>
      <c r="F23" s="107"/>
      <c r="G23" s="107"/>
      <c r="H23" s="107"/>
      <c r="I23" s="107"/>
      <c r="J23" s="107"/>
      <c r="K23" s="136"/>
      <c r="L23" s="136"/>
      <c r="M23" s="136"/>
      <c r="N23" s="108"/>
      <c r="O23" s="109"/>
      <c r="P23" s="110"/>
      <c r="Q23" s="110"/>
      <c r="R23" s="110"/>
      <c r="S23" s="110"/>
      <c r="T23" s="110"/>
      <c r="U23" s="110"/>
      <c r="V23" s="110"/>
      <c r="W23" s="110"/>
      <c r="X23" s="110"/>
      <c r="Y23" s="110"/>
      <c r="Z23" s="110"/>
      <c r="AA23" s="110"/>
      <c r="AB23" s="110"/>
      <c r="AC23" s="111"/>
      <c r="AE23" s="69"/>
      <c r="AF23" s="69"/>
      <c r="AG23" s="69"/>
      <c r="AH23" s="65"/>
      <c r="AI23" s="69"/>
      <c r="AJ23" s="69"/>
    </row>
    <row r="24" spans="2:36" ht="20.100000000000001" customHeight="1" x14ac:dyDescent="0.15">
      <c r="B24" s="256"/>
      <c r="C24" s="88"/>
      <c r="D24" s="89"/>
      <c r="E24" s="89"/>
      <c r="F24" s="89"/>
      <c r="G24" s="89"/>
      <c r="H24" s="89"/>
      <c r="I24" s="89"/>
      <c r="J24" s="89"/>
      <c r="K24" s="134"/>
      <c r="L24" s="134"/>
      <c r="M24" s="134"/>
      <c r="N24" s="90"/>
      <c r="O24" s="91"/>
      <c r="P24" s="92"/>
      <c r="Q24" s="92"/>
      <c r="R24" s="92"/>
      <c r="S24" s="92"/>
      <c r="T24" s="92"/>
      <c r="U24" s="92"/>
      <c r="V24" s="92"/>
      <c r="W24" s="92"/>
      <c r="X24" s="92"/>
      <c r="Y24" s="92"/>
      <c r="Z24" s="92"/>
      <c r="AA24" s="92"/>
      <c r="AB24" s="92"/>
      <c r="AC24" s="93"/>
      <c r="AE24" s="69"/>
      <c r="AF24" s="69"/>
      <c r="AG24" s="69"/>
      <c r="AH24" s="65"/>
      <c r="AI24" s="69"/>
      <c r="AJ24" s="69"/>
    </row>
    <row r="25" spans="2:36" ht="20.100000000000001" customHeight="1" x14ac:dyDescent="0.15">
      <c r="B25" s="257"/>
      <c r="C25" s="100"/>
      <c r="D25" s="101"/>
      <c r="E25" s="101"/>
      <c r="F25" s="101"/>
      <c r="G25" s="101"/>
      <c r="H25" s="101"/>
      <c r="I25" s="101"/>
      <c r="J25" s="101"/>
      <c r="K25" s="135"/>
      <c r="L25" s="135"/>
      <c r="M25" s="135"/>
      <c r="N25" s="102"/>
      <c r="O25" s="103"/>
      <c r="P25" s="104"/>
      <c r="Q25" s="104"/>
      <c r="R25" s="104"/>
      <c r="S25" s="104"/>
      <c r="T25" s="104"/>
      <c r="U25" s="104"/>
      <c r="V25" s="104"/>
      <c r="W25" s="104"/>
      <c r="X25" s="104"/>
      <c r="Y25" s="104"/>
      <c r="Z25" s="104"/>
      <c r="AA25" s="104"/>
      <c r="AB25" s="104"/>
      <c r="AC25" s="105"/>
      <c r="AE25" s="69"/>
      <c r="AF25" s="69"/>
      <c r="AG25" s="69"/>
      <c r="AH25" s="65"/>
      <c r="AI25" s="69"/>
      <c r="AJ25" s="69"/>
    </row>
    <row r="26" spans="2:36" ht="20.100000000000001" customHeight="1" x14ac:dyDescent="0.15">
      <c r="B26" s="255"/>
      <c r="C26" s="106"/>
      <c r="D26" s="107"/>
      <c r="E26" s="107"/>
      <c r="F26" s="107"/>
      <c r="G26" s="107"/>
      <c r="H26" s="107"/>
      <c r="I26" s="107"/>
      <c r="J26" s="107"/>
      <c r="K26" s="136"/>
      <c r="L26" s="136"/>
      <c r="M26" s="136"/>
      <c r="N26" s="108"/>
      <c r="O26" s="109"/>
      <c r="P26" s="110"/>
      <c r="Q26" s="110"/>
      <c r="R26" s="110"/>
      <c r="S26" s="110"/>
      <c r="T26" s="110"/>
      <c r="U26" s="110"/>
      <c r="V26" s="110"/>
      <c r="W26" s="110"/>
      <c r="X26" s="110"/>
      <c r="Y26" s="110"/>
      <c r="Z26" s="110"/>
      <c r="AA26" s="110"/>
      <c r="AB26" s="110"/>
      <c r="AC26" s="111"/>
      <c r="AE26" s="69"/>
      <c r="AF26" s="69"/>
      <c r="AG26" s="69"/>
      <c r="AH26" s="65"/>
      <c r="AI26" s="69"/>
      <c r="AJ26" s="69"/>
    </row>
    <row r="27" spans="2:36" ht="20.100000000000001" customHeight="1" x14ac:dyDescent="0.15">
      <c r="B27" s="256"/>
      <c r="C27" s="88"/>
      <c r="D27" s="89"/>
      <c r="E27" s="89"/>
      <c r="F27" s="89"/>
      <c r="G27" s="89"/>
      <c r="H27" s="89"/>
      <c r="I27" s="89"/>
      <c r="J27" s="89"/>
      <c r="K27" s="134"/>
      <c r="L27" s="134"/>
      <c r="M27" s="134"/>
      <c r="N27" s="90"/>
      <c r="O27" s="91"/>
      <c r="P27" s="92"/>
      <c r="Q27" s="92"/>
      <c r="R27" s="92"/>
      <c r="S27" s="92"/>
      <c r="T27" s="92"/>
      <c r="U27" s="92"/>
      <c r="V27" s="92"/>
      <c r="W27" s="92"/>
      <c r="X27" s="92"/>
      <c r="Y27" s="92"/>
      <c r="Z27" s="92"/>
      <c r="AA27" s="92"/>
      <c r="AB27" s="92"/>
      <c r="AC27" s="93"/>
      <c r="AE27" s="69"/>
      <c r="AF27" s="69"/>
      <c r="AG27" s="69"/>
      <c r="AH27" s="65"/>
      <c r="AI27" s="69"/>
      <c r="AJ27" s="69"/>
    </row>
    <row r="28" spans="2:36" ht="20.100000000000001" customHeight="1" x14ac:dyDescent="0.15">
      <c r="B28" s="257"/>
      <c r="C28" s="100"/>
      <c r="D28" s="101"/>
      <c r="E28" s="101"/>
      <c r="F28" s="101"/>
      <c r="G28" s="101"/>
      <c r="H28" s="101"/>
      <c r="I28" s="101"/>
      <c r="J28" s="101"/>
      <c r="K28" s="135"/>
      <c r="L28" s="135"/>
      <c r="M28" s="135"/>
      <c r="N28" s="102"/>
      <c r="O28" s="103"/>
      <c r="P28" s="104"/>
      <c r="Q28" s="104"/>
      <c r="R28" s="104"/>
      <c r="S28" s="104"/>
      <c r="T28" s="104"/>
      <c r="U28" s="104"/>
      <c r="V28" s="104"/>
      <c r="W28" s="104"/>
      <c r="X28" s="104"/>
      <c r="Y28" s="104"/>
      <c r="Z28" s="104"/>
      <c r="AA28" s="104"/>
      <c r="AB28" s="104"/>
      <c r="AC28" s="105"/>
      <c r="AE28" s="69"/>
      <c r="AF28" s="69"/>
      <c r="AG28" s="69"/>
      <c r="AH28" s="65"/>
      <c r="AI28" s="69"/>
      <c r="AJ28" s="69"/>
    </row>
    <row r="29" spans="2:36" ht="20.100000000000001" customHeight="1" x14ac:dyDescent="0.15">
      <c r="B29" s="255"/>
      <c r="C29" s="106"/>
      <c r="D29" s="107"/>
      <c r="E29" s="107"/>
      <c r="F29" s="107"/>
      <c r="G29" s="107"/>
      <c r="H29" s="107"/>
      <c r="I29" s="107"/>
      <c r="J29" s="107"/>
      <c r="K29" s="136"/>
      <c r="L29" s="136"/>
      <c r="M29" s="136"/>
      <c r="N29" s="108"/>
      <c r="O29" s="109"/>
      <c r="P29" s="110"/>
      <c r="Q29" s="110"/>
      <c r="R29" s="110"/>
      <c r="S29" s="110"/>
      <c r="T29" s="110"/>
      <c r="U29" s="110"/>
      <c r="V29" s="110"/>
      <c r="W29" s="110"/>
      <c r="X29" s="110"/>
      <c r="Y29" s="110"/>
      <c r="Z29" s="110"/>
      <c r="AA29" s="110"/>
      <c r="AB29" s="110"/>
      <c r="AC29" s="111"/>
    </row>
    <row r="30" spans="2:36" ht="20.100000000000001" customHeight="1" x14ac:dyDescent="0.15">
      <c r="B30" s="256"/>
      <c r="C30" s="94"/>
      <c r="D30" s="95"/>
      <c r="E30" s="95"/>
      <c r="F30" s="95"/>
      <c r="G30" s="95"/>
      <c r="H30" s="95"/>
      <c r="I30" s="95"/>
      <c r="J30" s="95"/>
      <c r="K30" s="137"/>
      <c r="L30" s="137"/>
      <c r="M30" s="137"/>
      <c r="N30" s="96"/>
      <c r="O30" s="97"/>
      <c r="P30" s="98"/>
      <c r="Q30" s="98"/>
      <c r="R30" s="98"/>
      <c r="S30" s="98"/>
      <c r="T30" s="98"/>
      <c r="U30" s="98"/>
      <c r="V30" s="98"/>
      <c r="W30" s="98"/>
      <c r="X30" s="98"/>
      <c r="Y30" s="98"/>
      <c r="Z30" s="98"/>
      <c r="AA30" s="98"/>
      <c r="AB30" s="98"/>
      <c r="AC30" s="99"/>
    </row>
    <row r="31" spans="2:36" ht="20.100000000000001" customHeight="1" x14ac:dyDescent="0.15">
      <c r="B31" s="257"/>
      <c r="C31" s="118"/>
      <c r="D31" s="119"/>
      <c r="E31" s="119"/>
      <c r="F31" s="119"/>
      <c r="G31" s="119"/>
      <c r="H31" s="119"/>
      <c r="I31" s="119"/>
      <c r="J31" s="119"/>
      <c r="K31" s="139"/>
      <c r="L31" s="139"/>
      <c r="M31" s="139"/>
      <c r="N31" s="120"/>
      <c r="O31" s="121"/>
      <c r="P31" s="122"/>
      <c r="Q31" s="122"/>
      <c r="R31" s="122"/>
      <c r="S31" s="122"/>
      <c r="T31" s="122"/>
      <c r="U31" s="122"/>
      <c r="V31" s="122"/>
      <c r="W31" s="122"/>
      <c r="X31" s="122"/>
      <c r="Y31" s="122"/>
      <c r="Z31" s="122"/>
      <c r="AA31" s="122"/>
      <c r="AB31" s="122"/>
      <c r="AC31" s="123"/>
    </row>
    <row r="32" spans="2:36" ht="20.100000000000001" customHeight="1" x14ac:dyDescent="0.15">
      <c r="B32" s="255"/>
      <c r="C32" s="88"/>
      <c r="D32" s="89"/>
      <c r="E32" s="89"/>
      <c r="F32" s="89"/>
      <c r="G32" s="89"/>
      <c r="H32" s="89"/>
      <c r="I32" s="89"/>
      <c r="J32" s="89"/>
      <c r="K32" s="134"/>
      <c r="L32" s="134"/>
      <c r="M32" s="134"/>
      <c r="N32" s="90"/>
      <c r="O32" s="91"/>
      <c r="P32" s="92"/>
      <c r="Q32" s="92"/>
      <c r="R32" s="92"/>
      <c r="S32" s="92"/>
      <c r="T32" s="92"/>
      <c r="U32" s="92"/>
      <c r="V32" s="92"/>
      <c r="W32" s="92"/>
      <c r="X32" s="92"/>
      <c r="Y32" s="92"/>
      <c r="Z32" s="92"/>
      <c r="AA32" s="92"/>
      <c r="AB32" s="92"/>
      <c r="AC32" s="93"/>
    </row>
    <row r="33" spans="2:36" ht="20.100000000000001" customHeight="1" x14ac:dyDescent="0.15">
      <c r="B33" s="256"/>
      <c r="C33" s="94"/>
      <c r="D33" s="95"/>
      <c r="E33" s="95"/>
      <c r="F33" s="95"/>
      <c r="G33" s="95"/>
      <c r="H33" s="95"/>
      <c r="I33" s="95"/>
      <c r="J33" s="95"/>
      <c r="K33" s="137"/>
      <c r="L33" s="137"/>
      <c r="M33" s="137"/>
      <c r="N33" s="96"/>
      <c r="O33" s="97"/>
      <c r="P33" s="98"/>
      <c r="Q33" s="98"/>
      <c r="R33" s="98"/>
      <c r="S33" s="98"/>
      <c r="T33" s="98"/>
      <c r="U33" s="98"/>
      <c r="V33" s="98"/>
      <c r="W33" s="98"/>
      <c r="X33" s="98"/>
      <c r="Y33" s="98"/>
      <c r="Z33" s="98"/>
      <c r="AA33" s="98"/>
      <c r="AB33" s="98"/>
      <c r="AC33" s="99"/>
    </row>
    <row r="34" spans="2:36" ht="20.100000000000001" customHeight="1" x14ac:dyDescent="0.15">
      <c r="B34" s="257"/>
      <c r="C34" s="112"/>
      <c r="D34" s="113"/>
      <c r="E34" s="113"/>
      <c r="F34" s="113"/>
      <c r="G34" s="113"/>
      <c r="H34" s="113"/>
      <c r="I34" s="113"/>
      <c r="J34" s="113"/>
      <c r="K34" s="138"/>
      <c r="L34" s="138"/>
      <c r="M34" s="138"/>
      <c r="N34" s="114"/>
      <c r="O34" s="115"/>
      <c r="P34" s="116"/>
      <c r="Q34" s="116"/>
      <c r="R34" s="116"/>
      <c r="S34" s="116"/>
      <c r="T34" s="116"/>
      <c r="U34" s="116"/>
      <c r="V34" s="116"/>
      <c r="W34" s="116"/>
      <c r="X34" s="116"/>
      <c r="Y34" s="116"/>
      <c r="Z34" s="116"/>
      <c r="AA34" s="116"/>
      <c r="AB34" s="116"/>
      <c r="AC34" s="117"/>
    </row>
    <row r="35" spans="2:36" ht="20.100000000000001" customHeight="1" x14ac:dyDescent="0.15">
      <c r="B35" s="255"/>
      <c r="C35" s="106"/>
      <c r="D35" s="107"/>
      <c r="E35" s="107"/>
      <c r="F35" s="107"/>
      <c r="G35" s="107"/>
      <c r="H35" s="107"/>
      <c r="I35" s="107"/>
      <c r="J35" s="107"/>
      <c r="K35" s="136"/>
      <c r="L35" s="136"/>
      <c r="M35" s="136"/>
      <c r="N35" s="108"/>
      <c r="O35" s="109"/>
      <c r="P35" s="110"/>
      <c r="Q35" s="110"/>
      <c r="R35" s="110"/>
      <c r="S35" s="110"/>
      <c r="T35" s="110"/>
      <c r="U35" s="110"/>
      <c r="V35" s="110"/>
      <c r="W35" s="110"/>
      <c r="X35" s="110"/>
      <c r="Y35" s="110"/>
      <c r="Z35" s="110"/>
      <c r="AA35" s="110"/>
      <c r="AB35" s="110"/>
      <c r="AC35" s="111"/>
    </row>
    <row r="36" spans="2:36" ht="20.100000000000001" customHeight="1" x14ac:dyDescent="0.15">
      <c r="B36" s="256"/>
      <c r="C36" s="88"/>
      <c r="D36" s="89"/>
      <c r="E36" s="89"/>
      <c r="F36" s="89"/>
      <c r="G36" s="89"/>
      <c r="H36" s="89"/>
      <c r="I36" s="89"/>
      <c r="J36" s="89"/>
      <c r="K36" s="134"/>
      <c r="L36" s="134"/>
      <c r="M36" s="134"/>
      <c r="N36" s="90"/>
      <c r="O36" s="91"/>
      <c r="P36" s="92"/>
      <c r="Q36" s="92"/>
      <c r="R36" s="92"/>
      <c r="S36" s="92"/>
      <c r="T36" s="92"/>
      <c r="U36" s="92"/>
      <c r="V36" s="92"/>
      <c r="W36" s="92"/>
      <c r="X36" s="92"/>
      <c r="Y36" s="92"/>
      <c r="Z36" s="92"/>
      <c r="AA36" s="92"/>
      <c r="AB36" s="92"/>
      <c r="AC36" s="93"/>
    </row>
    <row r="37" spans="2:36" ht="20.100000000000001" customHeight="1" x14ac:dyDescent="0.15">
      <c r="B37" s="256"/>
      <c r="C37" s="100"/>
      <c r="D37" s="101"/>
      <c r="E37" s="101"/>
      <c r="F37" s="101"/>
      <c r="G37" s="101"/>
      <c r="H37" s="101"/>
      <c r="I37" s="101"/>
      <c r="J37" s="101"/>
      <c r="K37" s="135"/>
      <c r="L37" s="135"/>
      <c r="M37" s="135"/>
      <c r="N37" s="102"/>
      <c r="O37" s="103"/>
      <c r="P37" s="104"/>
      <c r="Q37" s="104"/>
      <c r="R37" s="104"/>
      <c r="S37" s="104"/>
      <c r="T37" s="104"/>
      <c r="U37" s="104"/>
      <c r="V37" s="104"/>
      <c r="W37" s="104"/>
      <c r="X37" s="104"/>
      <c r="Y37" s="104"/>
      <c r="Z37" s="104"/>
      <c r="AA37" s="104"/>
      <c r="AB37" s="104"/>
      <c r="AC37" s="105"/>
    </row>
    <row r="38" spans="2:36" ht="20.100000000000001" customHeight="1" x14ac:dyDescent="0.15">
      <c r="B38" s="255"/>
      <c r="C38" s="106"/>
      <c r="D38" s="107"/>
      <c r="E38" s="107"/>
      <c r="F38" s="107"/>
      <c r="G38" s="107"/>
      <c r="H38" s="107"/>
      <c r="I38" s="107"/>
      <c r="J38" s="107"/>
      <c r="K38" s="136"/>
      <c r="L38" s="136"/>
      <c r="M38" s="136"/>
      <c r="N38" s="108"/>
      <c r="O38" s="109"/>
      <c r="P38" s="110"/>
      <c r="Q38" s="110"/>
      <c r="R38" s="110"/>
      <c r="S38" s="110"/>
      <c r="T38" s="110"/>
      <c r="U38" s="110"/>
      <c r="V38" s="110"/>
      <c r="W38" s="110"/>
      <c r="X38" s="110"/>
      <c r="Y38" s="110"/>
      <c r="Z38" s="110"/>
      <c r="AA38" s="110"/>
      <c r="AB38" s="110"/>
      <c r="AC38" s="111"/>
    </row>
    <row r="39" spans="2:36" ht="20.100000000000001" customHeight="1" x14ac:dyDescent="0.15">
      <c r="B39" s="260"/>
      <c r="C39" s="94"/>
      <c r="D39" s="95"/>
      <c r="E39" s="95"/>
      <c r="F39" s="95"/>
      <c r="G39" s="95"/>
      <c r="H39" s="95"/>
      <c r="I39" s="95"/>
      <c r="J39" s="95"/>
      <c r="K39" s="137"/>
      <c r="L39" s="137"/>
      <c r="M39" s="137"/>
      <c r="N39" s="96"/>
      <c r="O39" s="97"/>
      <c r="P39" s="98"/>
      <c r="Q39" s="98"/>
      <c r="R39" s="98"/>
      <c r="S39" s="98"/>
      <c r="T39" s="98"/>
      <c r="U39" s="98"/>
      <c r="V39" s="98"/>
      <c r="W39" s="98"/>
      <c r="X39" s="98"/>
      <c r="Y39" s="98"/>
      <c r="Z39" s="98"/>
      <c r="AA39" s="98"/>
      <c r="AB39" s="98"/>
      <c r="AC39" s="99"/>
    </row>
    <row r="40" spans="2:36" ht="20.100000000000001" customHeight="1" x14ac:dyDescent="0.15">
      <c r="B40" s="261"/>
      <c r="C40" s="100"/>
      <c r="D40" s="101"/>
      <c r="E40" s="101"/>
      <c r="F40" s="101"/>
      <c r="G40" s="101"/>
      <c r="H40" s="101"/>
      <c r="I40" s="101"/>
      <c r="J40" s="101"/>
      <c r="K40" s="135"/>
      <c r="L40" s="135"/>
      <c r="M40" s="135"/>
      <c r="N40" s="102"/>
      <c r="O40" s="103"/>
      <c r="P40" s="104"/>
      <c r="Q40" s="104"/>
      <c r="R40" s="104"/>
      <c r="S40" s="104"/>
      <c r="T40" s="104"/>
      <c r="U40" s="104"/>
      <c r="V40" s="104"/>
      <c r="W40" s="104"/>
      <c r="X40" s="104"/>
      <c r="Y40" s="104"/>
      <c r="Z40" s="104"/>
      <c r="AA40" s="104"/>
      <c r="AB40" s="104"/>
      <c r="AC40" s="105"/>
    </row>
    <row r="41" spans="2:36" ht="20.100000000000001" customHeight="1" x14ac:dyDescent="0.15">
      <c r="B41" s="255"/>
      <c r="C41" s="106"/>
      <c r="D41" s="107"/>
      <c r="E41" s="107"/>
      <c r="F41" s="107"/>
      <c r="G41" s="107"/>
      <c r="H41" s="107"/>
      <c r="I41" s="107"/>
      <c r="J41" s="107"/>
      <c r="K41" s="136"/>
      <c r="L41" s="136"/>
      <c r="M41" s="136"/>
      <c r="N41" s="108"/>
      <c r="O41" s="109"/>
      <c r="P41" s="110"/>
      <c r="Q41" s="110"/>
      <c r="R41" s="110"/>
      <c r="S41" s="110"/>
      <c r="T41" s="110"/>
      <c r="U41" s="110"/>
      <c r="V41" s="110"/>
      <c r="W41" s="110"/>
      <c r="X41" s="110"/>
      <c r="Y41" s="110"/>
      <c r="Z41" s="110"/>
      <c r="AA41" s="110"/>
      <c r="AB41" s="110"/>
      <c r="AC41" s="111"/>
    </row>
    <row r="42" spans="2:36" ht="20.100000000000001" customHeight="1" x14ac:dyDescent="0.15">
      <c r="B42" s="260"/>
      <c r="C42" s="94"/>
      <c r="D42" s="95"/>
      <c r="E42" s="95"/>
      <c r="F42" s="95"/>
      <c r="G42" s="95"/>
      <c r="H42" s="95"/>
      <c r="I42" s="95"/>
      <c r="J42" s="95"/>
      <c r="K42" s="137"/>
      <c r="L42" s="137"/>
      <c r="M42" s="137"/>
      <c r="N42" s="96"/>
      <c r="O42" s="97"/>
      <c r="P42" s="98"/>
      <c r="Q42" s="98"/>
      <c r="R42" s="98"/>
      <c r="S42" s="98"/>
      <c r="T42" s="98"/>
      <c r="U42" s="98"/>
      <c r="V42" s="98"/>
      <c r="W42" s="98"/>
      <c r="X42" s="98"/>
      <c r="Y42" s="98"/>
      <c r="Z42" s="98"/>
      <c r="AA42" s="98"/>
      <c r="AB42" s="98"/>
      <c r="AC42" s="99"/>
    </row>
    <row r="43" spans="2:36" ht="20.100000000000001" customHeight="1" x14ac:dyDescent="0.15">
      <c r="B43" s="261"/>
      <c r="C43" s="100"/>
      <c r="D43" s="101"/>
      <c r="E43" s="101"/>
      <c r="F43" s="101"/>
      <c r="G43" s="101"/>
      <c r="H43" s="101"/>
      <c r="I43" s="101"/>
      <c r="J43" s="101"/>
      <c r="K43" s="135"/>
      <c r="L43" s="135"/>
      <c r="M43" s="135"/>
      <c r="N43" s="102"/>
      <c r="O43" s="103"/>
      <c r="P43" s="104"/>
      <c r="Q43" s="104"/>
      <c r="R43" s="104"/>
      <c r="S43" s="104"/>
      <c r="T43" s="104"/>
      <c r="U43" s="104"/>
      <c r="V43" s="104"/>
      <c r="W43" s="104"/>
      <c r="X43" s="104"/>
      <c r="Y43" s="104"/>
      <c r="Z43" s="104"/>
      <c r="AA43" s="104"/>
      <c r="AB43" s="104"/>
      <c r="AC43" s="105"/>
    </row>
    <row r="44" spans="2:36" ht="6.75" customHeight="1" x14ac:dyDescent="0.15">
      <c r="B44" s="70"/>
      <c r="Z44" s="71"/>
      <c r="AA44" s="71"/>
      <c r="AE44" s="69"/>
      <c r="AF44" s="69"/>
      <c r="AG44" s="69"/>
      <c r="AH44" s="69"/>
      <c r="AI44" s="69"/>
      <c r="AJ44" s="69"/>
    </row>
    <row r="45" spans="2:36" s="70" customFormat="1" ht="12" x14ac:dyDescent="0.15">
      <c r="B45" s="70" t="s">
        <v>121</v>
      </c>
      <c r="K45" s="140"/>
      <c r="L45" s="140"/>
      <c r="M45" s="140"/>
      <c r="Z45" s="71"/>
      <c r="AA45" s="71"/>
      <c r="AE45" s="81"/>
      <c r="AF45" s="81"/>
      <c r="AG45" s="81"/>
      <c r="AH45" s="81"/>
      <c r="AI45" s="81"/>
      <c r="AJ45" s="81"/>
    </row>
    <row r="46" spans="2:36" s="70" customFormat="1" ht="12" x14ac:dyDescent="0.15">
      <c r="B46" s="70" t="s">
        <v>122</v>
      </c>
      <c r="K46" s="140"/>
      <c r="L46" s="140"/>
      <c r="M46" s="140"/>
      <c r="Z46" s="71"/>
      <c r="AA46" s="71"/>
      <c r="AE46" s="81"/>
      <c r="AF46" s="81"/>
      <c r="AG46" s="81"/>
      <c r="AH46" s="81"/>
      <c r="AI46" s="81"/>
      <c r="AJ46" s="81"/>
    </row>
    <row r="47" spans="2:36" s="70" customFormat="1" ht="12" x14ac:dyDescent="0.15">
      <c r="B47" s="70" t="s">
        <v>123</v>
      </c>
      <c r="K47" s="140"/>
      <c r="L47" s="140"/>
      <c r="M47" s="140"/>
      <c r="Z47" s="71"/>
      <c r="AA47" s="71"/>
    </row>
    <row r="48" spans="2:36" s="70" customFormat="1" ht="12" x14ac:dyDescent="0.15">
      <c r="B48" s="70" t="s">
        <v>124</v>
      </c>
      <c r="K48" s="140"/>
      <c r="L48" s="140"/>
      <c r="M48" s="140"/>
      <c r="Z48" s="71"/>
      <c r="AA48" s="71"/>
    </row>
    <row r="49" spans="2:13" s="70" customFormat="1" ht="12" x14ac:dyDescent="0.15">
      <c r="B49" s="70" t="s">
        <v>125</v>
      </c>
      <c r="K49" s="140"/>
      <c r="L49" s="140"/>
      <c r="M49" s="140"/>
    </row>
  </sheetData>
  <mergeCells count="29">
    <mergeCell ref="B38:B40"/>
    <mergeCell ref="B41:B43"/>
    <mergeCell ref="B20:B22"/>
    <mergeCell ref="B23:B25"/>
    <mergeCell ref="B26:B28"/>
    <mergeCell ref="B29:B31"/>
    <mergeCell ref="B32:B34"/>
    <mergeCell ref="B35:B37"/>
    <mergeCell ref="B8:B10"/>
    <mergeCell ref="B11:B13"/>
    <mergeCell ref="B14:B16"/>
    <mergeCell ref="F5:F7"/>
    <mergeCell ref="B17:B19"/>
    <mergeCell ref="D6:D7"/>
    <mergeCell ref="L6:L7"/>
    <mergeCell ref="M6:M7"/>
    <mergeCell ref="B3:AC3"/>
    <mergeCell ref="B5:B7"/>
    <mergeCell ref="C5:C7"/>
    <mergeCell ref="E5:E7"/>
    <mergeCell ref="G5:G7"/>
    <mergeCell ref="H5:J5"/>
    <mergeCell ref="K5:M5"/>
    <mergeCell ref="N5:N7"/>
    <mergeCell ref="O5:AC5"/>
    <mergeCell ref="H6:H7"/>
    <mergeCell ref="I6:I7"/>
    <mergeCell ref="J6:J7"/>
    <mergeCell ref="K6:K7"/>
  </mergeCells>
  <phoneticPr fontId="2"/>
  <pageMargins left="0.70866141732283472" right="0.51181102362204722" top="0.55118110236220474" bottom="0.15748031496062992" header="0.31496062992125984" footer="0.11811023622047245"/>
  <pageSetup paperSize="8" scale="9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3"/>
  <sheetViews>
    <sheetView showGridLines="0" view="pageBreakPreview" zoomScale="130" zoomScaleNormal="100" zoomScaleSheetLayoutView="130" workbookViewId="0">
      <selection activeCell="B12" sqref="B12"/>
    </sheetView>
  </sheetViews>
  <sheetFormatPr defaultColWidth="8.88671875" defaultRowHeight="19.350000000000001" customHeight="1" x14ac:dyDescent="0.15"/>
  <cols>
    <col min="1" max="1" width="3.6640625" style="2" customWidth="1"/>
    <col min="2" max="2" width="24.6640625" style="2" customWidth="1"/>
    <col min="3" max="3" width="60.5546875" style="2" customWidth="1"/>
    <col min="4" max="4" width="11.109375" style="2" customWidth="1"/>
    <col min="5" max="5" width="8.33203125" style="2" customWidth="1"/>
    <col min="6" max="16384" width="8.88671875" style="2"/>
  </cols>
  <sheetData>
    <row r="2" spans="2:4" ht="19.350000000000001" customHeight="1" x14ac:dyDescent="0.15">
      <c r="B2" s="84" t="s">
        <v>88</v>
      </c>
    </row>
    <row r="3" spans="2:4" ht="9.6" customHeight="1" x14ac:dyDescent="0.15"/>
    <row r="4" spans="2:4" ht="19.350000000000001" customHeight="1" x14ac:dyDescent="0.15">
      <c r="B4" s="3" t="s">
        <v>47</v>
      </c>
      <c r="C4" s="3" t="s">
        <v>48</v>
      </c>
      <c r="D4" s="3" t="s">
        <v>74</v>
      </c>
    </row>
    <row r="5" spans="2:4" ht="19.350000000000001" customHeight="1" x14ac:dyDescent="0.15">
      <c r="B5" s="4" t="s">
        <v>50</v>
      </c>
      <c r="C5" s="4" t="s">
        <v>137</v>
      </c>
      <c r="D5" s="4"/>
    </row>
    <row r="6" spans="2:4" ht="19.350000000000001" customHeight="1" x14ac:dyDescent="0.15">
      <c r="B6" s="4" t="s">
        <v>127</v>
      </c>
      <c r="C6" s="4" t="s">
        <v>138</v>
      </c>
      <c r="D6" s="4"/>
    </row>
    <row r="7" spans="2:4" ht="19.350000000000001" customHeight="1" x14ac:dyDescent="0.15">
      <c r="B7" s="4" t="s">
        <v>126</v>
      </c>
      <c r="C7" s="4" t="s">
        <v>108</v>
      </c>
      <c r="D7" s="4"/>
    </row>
    <row r="8" spans="2:4" ht="19.350000000000001" customHeight="1" x14ac:dyDescent="0.15">
      <c r="B8" s="4" t="s">
        <v>129</v>
      </c>
      <c r="C8" s="141" t="s">
        <v>56</v>
      </c>
      <c r="D8" s="4"/>
    </row>
    <row r="9" spans="2:4" ht="19.350000000000001" customHeight="1" x14ac:dyDescent="0.15">
      <c r="B9" s="4" t="s">
        <v>150</v>
      </c>
      <c r="C9" s="141" t="s">
        <v>155</v>
      </c>
      <c r="D9" s="4"/>
    </row>
    <row r="10" spans="2:4" ht="19.350000000000001" customHeight="1" x14ac:dyDescent="0.15">
      <c r="B10" s="4" t="s">
        <v>195</v>
      </c>
      <c r="C10" s="193" t="s">
        <v>188</v>
      </c>
      <c r="D10" s="4"/>
    </row>
    <row r="11" spans="2:4" ht="19.350000000000001" customHeight="1" x14ac:dyDescent="0.15">
      <c r="B11" s="4" t="s">
        <v>158</v>
      </c>
      <c r="C11" s="141" t="s">
        <v>55</v>
      </c>
      <c r="D11" s="4"/>
    </row>
    <row r="12" spans="2:4" ht="19.350000000000001" customHeight="1" x14ac:dyDescent="0.15">
      <c r="B12" s="4" t="s">
        <v>194</v>
      </c>
      <c r="C12" s="4" t="s">
        <v>131</v>
      </c>
      <c r="D12" s="4"/>
    </row>
    <row r="13" spans="2:4" ht="19.350000000000001" customHeight="1" x14ac:dyDescent="0.15">
      <c r="B13" s="4" t="s">
        <v>130</v>
      </c>
      <c r="C13" s="4" t="s">
        <v>120</v>
      </c>
      <c r="D13" s="4"/>
    </row>
  </sheetData>
  <phoneticPr fontId="2"/>
  <printOptions horizontalCentered="1"/>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K26"/>
  <sheetViews>
    <sheetView showGridLines="0" view="pageBreakPreview" zoomScaleNormal="85" zoomScaleSheetLayoutView="100" zoomScalePageLayoutView="85" workbookViewId="0">
      <selection activeCell="Q15" sqref="Q15"/>
    </sheetView>
  </sheetViews>
  <sheetFormatPr defaultRowHeight="13.2" x14ac:dyDescent="0.15"/>
  <cols>
    <col min="1" max="1" width="3.33203125" style="34" customWidth="1"/>
    <col min="2" max="2" width="3.6640625" style="34" customWidth="1"/>
    <col min="3" max="3" width="16" style="34" customWidth="1"/>
    <col min="4" max="4" width="4.33203125" style="34" customWidth="1"/>
    <col min="5" max="5" width="5.109375" style="34" customWidth="1"/>
    <col min="6" max="6" width="5.109375" style="35" customWidth="1"/>
    <col min="7" max="9" width="5.109375" style="34" customWidth="1"/>
    <col min="10" max="10" width="18.33203125" style="34" customWidth="1"/>
    <col min="11" max="11" width="75.6640625" style="34" customWidth="1"/>
    <col min="12" max="255" width="8.88671875" style="34"/>
    <col min="256" max="256" width="4.33203125" style="34" customWidth="1"/>
    <col min="257" max="257" width="13.6640625" style="34" customWidth="1"/>
    <col min="258" max="258" width="4.6640625" style="34" customWidth="1"/>
    <col min="259" max="265" width="6.109375" style="34" customWidth="1"/>
    <col min="266" max="266" width="17.6640625" style="34" bestFit="1" customWidth="1"/>
    <col min="267" max="267" width="50.33203125" style="34" customWidth="1"/>
    <col min="268" max="511" width="8.88671875" style="34"/>
    <col min="512" max="512" width="4.33203125" style="34" customWidth="1"/>
    <col min="513" max="513" width="13.6640625" style="34" customWidth="1"/>
    <col min="514" max="514" width="4.6640625" style="34" customWidth="1"/>
    <col min="515" max="521" width="6.109375" style="34" customWidth="1"/>
    <col min="522" max="522" width="17.6640625" style="34" bestFit="1" customWidth="1"/>
    <col min="523" max="523" width="50.33203125" style="34" customWidth="1"/>
    <col min="524" max="767" width="8.88671875" style="34"/>
    <col min="768" max="768" width="4.33203125" style="34" customWidth="1"/>
    <col min="769" max="769" width="13.6640625" style="34" customWidth="1"/>
    <col min="770" max="770" width="4.6640625" style="34" customWidth="1"/>
    <col min="771" max="777" width="6.109375" style="34" customWidth="1"/>
    <col min="778" max="778" width="17.6640625" style="34" bestFit="1" customWidth="1"/>
    <col min="779" max="779" width="50.33203125" style="34" customWidth="1"/>
    <col min="780" max="1023" width="8.88671875" style="34"/>
    <col min="1024" max="1024" width="4.33203125" style="34" customWidth="1"/>
    <col min="1025" max="1025" width="13.6640625" style="34" customWidth="1"/>
    <col min="1026" max="1026" width="4.6640625" style="34" customWidth="1"/>
    <col min="1027" max="1033" width="6.109375" style="34" customWidth="1"/>
    <col min="1034" max="1034" width="17.6640625" style="34" bestFit="1" customWidth="1"/>
    <col min="1035" max="1035" width="50.33203125" style="34" customWidth="1"/>
    <col min="1036" max="1279" width="8.88671875" style="34"/>
    <col min="1280" max="1280" width="4.33203125" style="34" customWidth="1"/>
    <col min="1281" max="1281" width="13.6640625" style="34" customWidth="1"/>
    <col min="1282" max="1282" width="4.6640625" style="34" customWidth="1"/>
    <col min="1283" max="1289" width="6.109375" style="34" customWidth="1"/>
    <col min="1290" max="1290" width="17.6640625" style="34" bestFit="1" customWidth="1"/>
    <col min="1291" max="1291" width="50.33203125" style="34" customWidth="1"/>
    <col min="1292" max="1535" width="8.88671875" style="34"/>
    <col min="1536" max="1536" width="4.33203125" style="34" customWidth="1"/>
    <col min="1537" max="1537" width="13.6640625" style="34" customWidth="1"/>
    <col min="1538" max="1538" width="4.6640625" style="34" customWidth="1"/>
    <col min="1539" max="1545" width="6.109375" style="34" customWidth="1"/>
    <col min="1546" max="1546" width="17.6640625" style="34" bestFit="1" customWidth="1"/>
    <col min="1547" max="1547" width="50.33203125" style="34" customWidth="1"/>
    <col min="1548" max="1791" width="8.88671875" style="34"/>
    <col min="1792" max="1792" width="4.33203125" style="34" customWidth="1"/>
    <col min="1793" max="1793" width="13.6640625" style="34" customWidth="1"/>
    <col min="1794" max="1794" width="4.6640625" style="34" customWidth="1"/>
    <col min="1795" max="1801" width="6.109375" style="34" customWidth="1"/>
    <col min="1802" max="1802" width="17.6640625" style="34" bestFit="1" customWidth="1"/>
    <col min="1803" max="1803" width="50.33203125" style="34" customWidth="1"/>
    <col min="1804" max="2047" width="8.88671875" style="34"/>
    <col min="2048" max="2048" width="4.33203125" style="34" customWidth="1"/>
    <col min="2049" max="2049" width="13.6640625" style="34" customWidth="1"/>
    <col min="2050" max="2050" width="4.6640625" style="34" customWidth="1"/>
    <col min="2051" max="2057" width="6.109375" style="34" customWidth="1"/>
    <col min="2058" max="2058" width="17.6640625" style="34" bestFit="1" customWidth="1"/>
    <col min="2059" max="2059" width="50.33203125" style="34" customWidth="1"/>
    <col min="2060" max="2303" width="8.88671875" style="34"/>
    <col min="2304" max="2304" width="4.33203125" style="34" customWidth="1"/>
    <col min="2305" max="2305" width="13.6640625" style="34" customWidth="1"/>
    <col min="2306" max="2306" width="4.6640625" style="34" customWidth="1"/>
    <col min="2307" max="2313" width="6.109375" style="34" customWidth="1"/>
    <col min="2314" max="2314" width="17.6640625" style="34" bestFit="1" customWidth="1"/>
    <col min="2315" max="2315" width="50.33203125" style="34" customWidth="1"/>
    <col min="2316" max="2559" width="8.88671875" style="34"/>
    <col min="2560" max="2560" width="4.33203125" style="34" customWidth="1"/>
    <col min="2561" max="2561" width="13.6640625" style="34" customWidth="1"/>
    <col min="2562" max="2562" width="4.6640625" style="34" customWidth="1"/>
    <col min="2563" max="2569" width="6.109375" style="34" customWidth="1"/>
    <col min="2570" max="2570" width="17.6640625" style="34" bestFit="1" customWidth="1"/>
    <col min="2571" max="2571" width="50.33203125" style="34" customWidth="1"/>
    <col min="2572" max="2815" width="8.88671875" style="34"/>
    <col min="2816" max="2816" width="4.33203125" style="34" customWidth="1"/>
    <col min="2817" max="2817" width="13.6640625" style="34" customWidth="1"/>
    <col min="2818" max="2818" width="4.6640625" style="34" customWidth="1"/>
    <col min="2819" max="2825" width="6.109375" style="34" customWidth="1"/>
    <col min="2826" max="2826" width="17.6640625" style="34" bestFit="1" customWidth="1"/>
    <col min="2827" max="2827" width="50.33203125" style="34" customWidth="1"/>
    <col min="2828" max="3071" width="8.88671875" style="34"/>
    <col min="3072" max="3072" width="4.33203125" style="34" customWidth="1"/>
    <col min="3073" max="3073" width="13.6640625" style="34" customWidth="1"/>
    <col min="3074" max="3074" width="4.6640625" style="34" customWidth="1"/>
    <col min="3075" max="3081" width="6.109375" style="34" customWidth="1"/>
    <col min="3082" max="3082" width="17.6640625" style="34" bestFit="1" customWidth="1"/>
    <col min="3083" max="3083" width="50.33203125" style="34" customWidth="1"/>
    <col min="3084" max="3327" width="8.88671875" style="34"/>
    <col min="3328" max="3328" width="4.33203125" style="34" customWidth="1"/>
    <col min="3329" max="3329" width="13.6640625" style="34" customWidth="1"/>
    <col min="3330" max="3330" width="4.6640625" style="34" customWidth="1"/>
    <col min="3331" max="3337" width="6.109375" style="34" customWidth="1"/>
    <col min="3338" max="3338" width="17.6640625" style="34" bestFit="1" customWidth="1"/>
    <col min="3339" max="3339" width="50.33203125" style="34" customWidth="1"/>
    <col min="3340" max="3583" width="8.88671875" style="34"/>
    <col min="3584" max="3584" width="4.33203125" style="34" customWidth="1"/>
    <col min="3585" max="3585" width="13.6640625" style="34" customWidth="1"/>
    <col min="3586" max="3586" width="4.6640625" style="34" customWidth="1"/>
    <col min="3587" max="3593" width="6.109375" style="34" customWidth="1"/>
    <col min="3594" max="3594" width="17.6640625" style="34" bestFit="1" customWidth="1"/>
    <col min="3595" max="3595" width="50.33203125" style="34" customWidth="1"/>
    <col min="3596" max="3839" width="8.88671875" style="34"/>
    <col min="3840" max="3840" width="4.33203125" style="34" customWidth="1"/>
    <col min="3841" max="3841" width="13.6640625" style="34" customWidth="1"/>
    <col min="3842" max="3842" width="4.6640625" style="34" customWidth="1"/>
    <col min="3843" max="3849" width="6.109375" style="34" customWidth="1"/>
    <col min="3850" max="3850" width="17.6640625" style="34" bestFit="1" customWidth="1"/>
    <col min="3851" max="3851" width="50.33203125" style="34" customWidth="1"/>
    <col min="3852" max="4095" width="8.88671875" style="34"/>
    <col min="4096" max="4096" width="4.33203125" style="34" customWidth="1"/>
    <col min="4097" max="4097" width="13.6640625" style="34" customWidth="1"/>
    <col min="4098" max="4098" width="4.6640625" style="34" customWidth="1"/>
    <col min="4099" max="4105" width="6.109375" style="34" customWidth="1"/>
    <col min="4106" max="4106" width="17.6640625" style="34" bestFit="1" customWidth="1"/>
    <col min="4107" max="4107" width="50.33203125" style="34" customWidth="1"/>
    <col min="4108" max="4351" width="8.88671875" style="34"/>
    <col min="4352" max="4352" width="4.33203125" style="34" customWidth="1"/>
    <col min="4353" max="4353" width="13.6640625" style="34" customWidth="1"/>
    <col min="4354" max="4354" width="4.6640625" style="34" customWidth="1"/>
    <col min="4355" max="4361" width="6.109375" style="34" customWidth="1"/>
    <col min="4362" max="4362" width="17.6640625" style="34" bestFit="1" customWidth="1"/>
    <col min="4363" max="4363" width="50.33203125" style="34" customWidth="1"/>
    <col min="4364" max="4607" width="8.88671875" style="34"/>
    <col min="4608" max="4608" width="4.33203125" style="34" customWidth="1"/>
    <col min="4609" max="4609" width="13.6640625" style="34" customWidth="1"/>
    <col min="4610" max="4610" width="4.6640625" style="34" customWidth="1"/>
    <col min="4611" max="4617" width="6.109375" style="34" customWidth="1"/>
    <col min="4618" max="4618" width="17.6640625" style="34" bestFit="1" customWidth="1"/>
    <col min="4619" max="4619" width="50.33203125" style="34" customWidth="1"/>
    <col min="4620" max="4863" width="8.88671875" style="34"/>
    <col min="4864" max="4864" width="4.33203125" style="34" customWidth="1"/>
    <col min="4865" max="4865" width="13.6640625" style="34" customWidth="1"/>
    <col min="4866" max="4866" width="4.6640625" style="34" customWidth="1"/>
    <col min="4867" max="4873" width="6.109375" style="34" customWidth="1"/>
    <col min="4874" max="4874" width="17.6640625" style="34" bestFit="1" customWidth="1"/>
    <col min="4875" max="4875" width="50.33203125" style="34" customWidth="1"/>
    <col min="4876" max="5119" width="8.88671875" style="34"/>
    <col min="5120" max="5120" width="4.33203125" style="34" customWidth="1"/>
    <col min="5121" max="5121" width="13.6640625" style="34" customWidth="1"/>
    <col min="5122" max="5122" width="4.6640625" style="34" customWidth="1"/>
    <col min="5123" max="5129" width="6.109375" style="34" customWidth="1"/>
    <col min="5130" max="5130" width="17.6640625" style="34" bestFit="1" customWidth="1"/>
    <col min="5131" max="5131" width="50.33203125" style="34" customWidth="1"/>
    <col min="5132" max="5375" width="8.88671875" style="34"/>
    <col min="5376" max="5376" width="4.33203125" style="34" customWidth="1"/>
    <col min="5377" max="5377" width="13.6640625" style="34" customWidth="1"/>
    <col min="5378" max="5378" width="4.6640625" style="34" customWidth="1"/>
    <col min="5379" max="5385" width="6.109375" style="34" customWidth="1"/>
    <col min="5386" max="5386" width="17.6640625" style="34" bestFit="1" customWidth="1"/>
    <col min="5387" max="5387" width="50.33203125" style="34" customWidth="1"/>
    <col min="5388" max="5631" width="8.88671875" style="34"/>
    <col min="5632" max="5632" width="4.33203125" style="34" customWidth="1"/>
    <col min="5633" max="5633" width="13.6640625" style="34" customWidth="1"/>
    <col min="5634" max="5634" width="4.6640625" style="34" customWidth="1"/>
    <col min="5635" max="5641" width="6.109375" style="34" customWidth="1"/>
    <col min="5642" max="5642" width="17.6640625" style="34" bestFit="1" customWidth="1"/>
    <col min="5643" max="5643" width="50.33203125" style="34" customWidth="1"/>
    <col min="5644" max="5887" width="8.88671875" style="34"/>
    <col min="5888" max="5888" width="4.33203125" style="34" customWidth="1"/>
    <col min="5889" max="5889" width="13.6640625" style="34" customWidth="1"/>
    <col min="5890" max="5890" width="4.6640625" style="34" customWidth="1"/>
    <col min="5891" max="5897" width="6.109375" style="34" customWidth="1"/>
    <col min="5898" max="5898" width="17.6640625" style="34" bestFit="1" customWidth="1"/>
    <col min="5899" max="5899" width="50.33203125" style="34" customWidth="1"/>
    <col min="5900" max="6143" width="8.88671875" style="34"/>
    <col min="6144" max="6144" width="4.33203125" style="34" customWidth="1"/>
    <col min="6145" max="6145" width="13.6640625" style="34" customWidth="1"/>
    <col min="6146" max="6146" width="4.6640625" style="34" customWidth="1"/>
    <col min="6147" max="6153" width="6.109375" style="34" customWidth="1"/>
    <col min="6154" max="6154" width="17.6640625" style="34" bestFit="1" customWidth="1"/>
    <col min="6155" max="6155" width="50.33203125" style="34" customWidth="1"/>
    <col min="6156" max="6399" width="8.88671875" style="34"/>
    <col min="6400" max="6400" width="4.33203125" style="34" customWidth="1"/>
    <col min="6401" max="6401" width="13.6640625" style="34" customWidth="1"/>
    <col min="6402" max="6402" width="4.6640625" style="34" customWidth="1"/>
    <col min="6403" max="6409" width="6.109375" style="34" customWidth="1"/>
    <col min="6410" max="6410" width="17.6640625" style="34" bestFit="1" customWidth="1"/>
    <col min="6411" max="6411" width="50.33203125" style="34" customWidth="1"/>
    <col min="6412" max="6655" width="8.88671875" style="34"/>
    <col min="6656" max="6656" width="4.33203125" style="34" customWidth="1"/>
    <col min="6657" max="6657" width="13.6640625" style="34" customWidth="1"/>
    <col min="6658" max="6658" width="4.6640625" style="34" customWidth="1"/>
    <col min="6659" max="6665" width="6.109375" style="34" customWidth="1"/>
    <col min="6666" max="6666" width="17.6640625" style="34" bestFit="1" customWidth="1"/>
    <col min="6667" max="6667" width="50.33203125" style="34" customWidth="1"/>
    <col min="6668" max="6911" width="8.88671875" style="34"/>
    <col min="6912" max="6912" width="4.33203125" style="34" customWidth="1"/>
    <col min="6913" max="6913" width="13.6640625" style="34" customWidth="1"/>
    <col min="6914" max="6914" width="4.6640625" style="34" customWidth="1"/>
    <col min="6915" max="6921" width="6.109375" style="34" customWidth="1"/>
    <col min="6922" max="6922" width="17.6640625" style="34" bestFit="1" customWidth="1"/>
    <col min="6923" max="6923" width="50.33203125" style="34" customWidth="1"/>
    <col min="6924" max="7167" width="8.88671875" style="34"/>
    <col min="7168" max="7168" width="4.33203125" style="34" customWidth="1"/>
    <col min="7169" max="7169" width="13.6640625" style="34" customWidth="1"/>
    <col min="7170" max="7170" width="4.6640625" style="34" customWidth="1"/>
    <col min="7171" max="7177" width="6.109375" style="34" customWidth="1"/>
    <col min="7178" max="7178" width="17.6640625" style="34" bestFit="1" customWidth="1"/>
    <col min="7179" max="7179" width="50.33203125" style="34" customWidth="1"/>
    <col min="7180" max="7423" width="8.88671875" style="34"/>
    <col min="7424" max="7424" width="4.33203125" style="34" customWidth="1"/>
    <col min="7425" max="7425" width="13.6640625" style="34" customWidth="1"/>
    <col min="7426" max="7426" width="4.6640625" style="34" customWidth="1"/>
    <col min="7427" max="7433" width="6.109375" style="34" customWidth="1"/>
    <col min="7434" max="7434" width="17.6640625" style="34" bestFit="1" customWidth="1"/>
    <col min="7435" max="7435" width="50.33203125" style="34" customWidth="1"/>
    <col min="7436" max="7679" width="8.88671875" style="34"/>
    <col min="7680" max="7680" width="4.33203125" style="34" customWidth="1"/>
    <col min="7681" max="7681" width="13.6640625" style="34" customWidth="1"/>
    <col min="7682" max="7682" width="4.6640625" style="34" customWidth="1"/>
    <col min="7683" max="7689" width="6.109375" style="34" customWidth="1"/>
    <col min="7690" max="7690" width="17.6640625" style="34" bestFit="1" customWidth="1"/>
    <col min="7691" max="7691" width="50.33203125" style="34" customWidth="1"/>
    <col min="7692" max="7935" width="8.88671875" style="34"/>
    <col min="7936" max="7936" width="4.33203125" style="34" customWidth="1"/>
    <col min="7937" max="7937" width="13.6640625" style="34" customWidth="1"/>
    <col min="7938" max="7938" width="4.6640625" style="34" customWidth="1"/>
    <col min="7939" max="7945" width="6.109375" style="34" customWidth="1"/>
    <col min="7946" max="7946" width="17.6640625" style="34" bestFit="1" customWidth="1"/>
    <col min="7947" max="7947" width="50.33203125" style="34" customWidth="1"/>
    <col min="7948" max="8191" width="8.88671875" style="34"/>
    <col min="8192" max="8192" width="4.33203125" style="34" customWidth="1"/>
    <col min="8193" max="8193" width="13.6640625" style="34" customWidth="1"/>
    <col min="8194" max="8194" width="4.6640625" style="34" customWidth="1"/>
    <col min="8195" max="8201" width="6.109375" style="34" customWidth="1"/>
    <col min="8202" max="8202" width="17.6640625" style="34" bestFit="1" customWidth="1"/>
    <col min="8203" max="8203" width="50.33203125" style="34" customWidth="1"/>
    <col min="8204" max="8447" width="8.88671875" style="34"/>
    <col min="8448" max="8448" width="4.33203125" style="34" customWidth="1"/>
    <col min="8449" max="8449" width="13.6640625" style="34" customWidth="1"/>
    <col min="8450" max="8450" width="4.6640625" style="34" customWidth="1"/>
    <col min="8451" max="8457" width="6.109375" style="34" customWidth="1"/>
    <col min="8458" max="8458" width="17.6640625" style="34" bestFit="1" customWidth="1"/>
    <col min="8459" max="8459" width="50.33203125" style="34" customWidth="1"/>
    <col min="8460" max="8703" width="8.88671875" style="34"/>
    <col min="8704" max="8704" width="4.33203125" style="34" customWidth="1"/>
    <col min="8705" max="8705" width="13.6640625" style="34" customWidth="1"/>
    <col min="8706" max="8706" width="4.6640625" style="34" customWidth="1"/>
    <col min="8707" max="8713" width="6.109375" style="34" customWidth="1"/>
    <col min="8714" max="8714" width="17.6640625" style="34" bestFit="1" customWidth="1"/>
    <col min="8715" max="8715" width="50.33203125" style="34" customWidth="1"/>
    <col min="8716" max="8959" width="8.88671875" style="34"/>
    <col min="8960" max="8960" width="4.33203125" style="34" customWidth="1"/>
    <col min="8961" max="8961" width="13.6640625" style="34" customWidth="1"/>
    <col min="8962" max="8962" width="4.6640625" style="34" customWidth="1"/>
    <col min="8963" max="8969" width="6.109375" style="34" customWidth="1"/>
    <col min="8970" max="8970" width="17.6640625" style="34" bestFit="1" customWidth="1"/>
    <col min="8971" max="8971" width="50.33203125" style="34" customWidth="1"/>
    <col min="8972" max="9215" width="8.88671875" style="34"/>
    <col min="9216" max="9216" width="4.33203125" style="34" customWidth="1"/>
    <col min="9217" max="9217" width="13.6640625" style="34" customWidth="1"/>
    <col min="9218" max="9218" width="4.6640625" style="34" customWidth="1"/>
    <col min="9219" max="9225" width="6.109375" style="34" customWidth="1"/>
    <col min="9226" max="9226" width="17.6640625" style="34" bestFit="1" customWidth="1"/>
    <col min="9227" max="9227" width="50.33203125" style="34" customWidth="1"/>
    <col min="9228" max="9471" width="8.88671875" style="34"/>
    <col min="9472" max="9472" width="4.33203125" style="34" customWidth="1"/>
    <col min="9473" max="9473" width="13.6640625" style="34" customWidth="1"/>
    <col min="9474" max="9474" width="4.6640625" style="34" customWidth="1"/>
    <col min="9475" max="9481" width="6.109375" style="34" customWidth="1"/>
    <col min="9482" max="9482" width="17.6640625" style="34" bestFit="1" customWidth="1"/>
    <col min="9483" max="9483" width="50.33203125" style="34" customWidth="1"/>
    <col min="9484" max="9727" width="8.88671875" style="34"/>
    <col min="9728" max="9728" width="4.33203125" style="34" customWidth="1"/>
    <col min="9729" max="9729" width="13.6640625" style="34" customWidth="1"/>
    <col min="9730" max="9730" width="4.6640625" style="34" customWidth="1"/>
    <col min="9731" max="9737" width="6.109375" style="34" customWidth="1"/>
    <col min="9738" max="9738" width="17.6640625" style="34" bestFit="1" customWidth="1"/>
    <col min="9739" max="9739" width="50.33203125" style="34" customWidth="1"/>
    <col min="9740" max="9983" width="8.88671875" style="34"/>
    <col min="9984" max="9984" width="4.33203125" style="34" customWidth="1"/>
    <col min="9985" max="9985" width="13.6640625" style="34" customWidth="1"/>
    <col min="9986" max="9986" width="4.6640625" style="34" customWidth="1"/>
    <col min="9987" max="9993" width="6.109375" style="34" customWidth="1"/>
    <col min="9994" max="9994" width="17.6640625" style="34" bestFit="1" customWidth="1"/>
    <col min="9995" max="9995" width="50.33203125" style="34" customWidth="1"/>
    <col min="9996" max="10239" width="8.88671875" style="34"/>
    <col min="10240" max="10240" width="4.33203125" style="34" customWidth="1"/>
    <col min="10241" max="10241" width="13.6640625" style="34" customWidth="1"/>
    <col min="10242" max="10242" width="4.6640625" style="34" customWidth="1"/>
    <col min="10243" max="10249" width="6.109375" style="34" customWidth="1"/>
    <col min="10250" max="10250" width="17.6640625" style="34" bestFit="1" customWidth="1"/>
    <col min="10251" max="10251" width="50.33203125" style="34" customWidth="1"/>
    <col min="10252" max="10495" width="8.88671875" style="34"/>
    <col min="10496" max="10496" width="4.33203125" style="34" customWidth="1"/>
    <col min="10497" max="10497" width="13.6640625" style="34" customWidth="1"/>
    <col min="10498" max="10498" width="4.6640625" style="34" customWidth="1"/>
    <col min="10499" max="10505" width="6.109375" style="34" customWidth="1"/>
    <col min="10506" max="10506" width="17.6640625" style="34" bestFit="1" customWidth="1"/>
    <col min="10507" max="10507" width="50.33203125" style="34" customWidth="1"/>
    <col min="10508" max="10751" width="8.88671875" style="34"/>
    <col min="10752" max="10752" width="4.33203125" style="34" customWidth="1"/>
    <col min="10753" max="10753" width="13.6640625" style="34" customWidth="1"/>
    <col min="10754" max="10754" width="4.6640625" style="34" customWidth="1"/>
    <col min="10755" max="10761" width="6.109375" style="34" customWidth="1"/>
    <col min="10762" max="10762" width="17.6640625" style="34" bestFit="1" customWidth="1"/>
    <col min="10763" max="10763" width="50.33203125" style="34" customWidth="1"/>
    <col min="10764" max="11007" width="8.88671875" style="34"/>
    <col min="11008" max="11008" width="4.33203125" style="34" customWidth="1"/>
    <col min="11009" max="11009" width="13.6640625" style="34" customWidth="1"/>
    <col min="11010" max="11010" width="4.6640625" style="34" customWidth="1"/>
    <col min="11011" max="11017" width="6.109375" style="34" customWidth="1"/>
    <col min="11018" max="11018" width="17.6640625" style="34" bestFit="1" customWidth="1"/>
    <col min="11019" max="11019" width="50.33203125" style="34" customWidth="1"/>
    <col min="11020" max="11263" width="8.88671875" style="34"/>
    <col min="11264" max="11264" width="4.33203125" style="34" customWidth="1"/>
    <col min="11265" max="11265" width="13.6640625" style="34" customWidth="1"/>
    <col min="11266" max="11266" width="4.6640625" style="34" customWidth="1"/>
    <col min="11267" max="11273" width="6.109375" style="34" customWidth="1"/>
    <col min="11274" max="11274" width="17.6640625" style="34" bestFit="1" customWidth="1"/>
    <col min="11275" max="11275" width="50.33203125" style="34" customWidth="1"/>
    <col min="11276" max="11519" width="8.88671875" style="34"/>
    <col min="11520" max="11520" width="4.33203125" style="34" customWidth="1"/>
    <col min="11521" max="11521" width="13.6640625" style="34" customWidth="1"/>
    <col min="11522" max="11522" width="4.6640625" style="34" customWidth="1"/>
    <col min="11523" max="11529" width="6.109375" style="34" customWidth="1"/>
    <col min="11530" max="11530" width="17.6640625" style="34" bestFit="1" customWidth="1"/>
    <col min="11531" max="11531" width="50.33203125" style="34" customWidth="1"/>
    <col min="11532" max="11775" width="8.88671875" style="34"/>
    <col min="11776" max="11776" width="4.33203125" style="34" customWidth="1"/>
    <col min="11777" max="11777" width="13.6640625" style="34" customWidth="1"/>
    <col min="11778" max="11778" width="4.6640625" style="34" customWidth="1"/>
    <col min="11779" max="11785" width="6.109375" style="34" customWidth="1"/>
    <col min="11786" max="11786" width="17.6640625" style="34" bestFit="1" customWidth="1"/>
    <col min="11787" max="11787" width="50.33203125" style="34" customWidth="1"/>
    <col min="11788" max="12031" width="8.88671875" style="34"/>
    <col min="12032" max="12032" width="4.33203125" style="34" customWidth="1"/>
    <col min="12033" max="12033" width="13.6640625" style="34" customWidth="1"/>
    <col min="12034" max="12034" width="4.6640625" style="34" customWidth="1"/>
    <col min="12035" max="12041" width="6.109375" style="34" customWidth="1"/>
    <col min="12042" max="12042" width="17.6640625" style="34" bestFit="1" customWidth="1"/>
    <col min="12043" max="12043" width="50.33203125" style="34" customWidth="1"/>
    <col min="12044" max="12287" width="8.88671875" style="34"/>
    <col min="12288" max="12288" width="4.33203125" style="34" customWidth="1"/>
    <col min="12289" max="12289" width="13.6640625" style="34" customWidth="1"/>
    <col min="12290" max="12290" width="4.6640625" style="34" customWidth="1"/>
    <col min="12291" max="12297" width="6.109375" style="34" customWidth="1"/>
    <col min="12298" max="12298" width="17.6640625" style="34" bestFit="1" customWidth="1"/>
    <col min="12299" max="12299" width="50.33203125" style="34" customWidth="1"/>
    <col min="12300" max="12543" width="8.88671875" style="34"/>
    <col min="12544" max="12544" width="4.33203125" style="34" customWidth="1"/>
    <col min="12545" max="12545" width="13.6640625" style="34" customWidth="1"/>
    <col min="12546" max="12546" width="4.6640625" style="34" customWidth="1"/>
    <col min="12547" max="12553" width="6.109375" style="34" customWidth="1"/>
    <col min="12554" max="12554" width="17.6640625" style="34" bestFit="1" customWidth="1"/>
    <col min="12555" max="12555" width="50.33203125" style="34" customWidth="1"/>
    <col min="12556" max="12799" width="8.88671875" style="34"/>
    <col min="12800" max="12800" width="4.33203125" style="34" customWidth="1"/>
    <col min="12801" max="12801" width="13.6640625" style="34" customWidth="1"/>
    <col min="12802" max="12802" width="4.6640625" style="34" customWidth="1"/>
    <col min="12803" max="12809" width="6.109375" style="34" customWidth="1"/>
    <col min="12810" max="12810" width="17.6640625" style="34" bestFit="1" customWidth="1"/>
    <col min="12811" max="12811" width="50.33203125" style="34" customWidth="1"/>
    <col min="12812" max="13055" width="8.88671875" style="34"/>
    <col min="13056" max="13056" width="4.33203125" style="34" customWidth="1"/>
    <col min="13057" max="13057" width="13.6640625" style="34" customWidth="1"/>
    <col min="13058" max="13058" width="4.6640625" style="34" customWidth="1"/>
    <col min="13059" max="13065" width="6.109375" style="34" customWidth="1"/>
    <col min="13066" max="13066" width="17.6640625" style="34" bestFit="1" customWidth="1"/>
    <col min="13067" max="13067" width="50.33203125" style="34" customWidth="1"/>
    <col min="13068" max="13311" width="8.88671875" style="34"/>
    <col min="13312" max="13312" width="4.33203125" style="34" customWidth="1"/>
    <col min="13313" max="13313" width="13.6640625" style="34" customWidth="1"/>
    <col min="13314" max="13314" width="4.6640625" style="34" customWidth="1"/>
    <col min="13315" max="13321" width="6.109375" style="34" customWidth="1"/>
    <col min="13322" max="13322" width="17.6640625" style="34" bestFit="1" customWidth="1"/>
    <col min="13323" max="13323" width="50.33203125" style="34" customWidth="1"/>
    <col min="13324" max="13567" width="8.88671875" style="34"/>
    <col min="13568" max="13568" width="4.33203125" style="34" customWidth="1"/>
    <col min="13569" max="13569" width="13.6640625" style="34" customWidth="1"/>
    <col min="13570" max="13570" width="4.6640625" style="34" customWidth="1"/>
    <col min="13571" max="13577" width="6.109375" style="34" customWidth="1"/>
    <col min="13578" max="13578" width="17.6640625" style="34" bestFit="1" customWidth="1"/>
    <col min="13579" max="13579" width="50.33203125" style="34" customWidth="1"/>
    <col min="13580" max="13823" width="8.88671875" style="34"/>
    <col min="13824" max="13824" width="4.33203125" style="34" customWidth="1"/>
    <col min="13825" max="13825" width="13.6640625" style="34" customWidth="1"/>
    <col min="13826" max="13826" width="4.6640625" style="34" customWidth="1"/>
    <col min="13827" max="13833" width="6.109375" style="34" customWidth="1"/>
    <col min="13834" max="13834" width="17.6640625" style="34" bestFit="1" customWidth="1"/>
    <col min="13835" max="13835" width="50.33203125" style="34" customWidth="1"/>
    <col min="13836" max="14079" width="8.88671875" style="34"/>
    <col min="14080" max="14080" width="4.33203125" style="34" customWidth="1"/>
    <col min="14081" max="14081" width="13.6640625" style="34" customWidth="1"/>
    <col min="14082" max="14082" width="4.6640625" style="34" customWidth="1"/>
    <col min="14083" max="14089" width="6.109375" style="34" customWidth="1"/>
    <col min="14090" max="14090" width="17.6640625" style="34" bestFit="1" customWidth="1"/>
    <col min="14091" max="14091" width="50.33203125" style="34" customWidth="1"/>
    <col min="14092" max="14335" width="8.88671875" style="34"/>
    <col min="14336" max="14336" width="4.33203125" style="34" customWidth="1"/>
    <col min="14337" max="14337" width="13.6640625" style="34" customWidth="1"/>
    <col min="14338" max="14338" width="4.6640625" style="34" customWidth="1"/>
    <col min="14339" max="14345" width="6.109375" style="34" customWidth="1"/>
    <col min="14346" max="14346" width="17.6640625" style="34" bestFit="1" customWidth="1"/>
    <col min="14347" max="14347" width="50.33203125" style="34" customWidth="1"/>
    <col min="14348" max="14591" width="8.88671875" style="34"/>
    <col min="14592" max="14592" width="4.33203125" style="34" customWidth="1"/>
    <col min="14593" max="14593" width="13.6640625" style="34" customWidth="1"/>
    <col min="14594" max="14594" width="4.6640625" style="34" customWidth="1"/>
    <col min="14595" max="14601" width="6.109375" style="34" customWidth="1"/>
    <col min="14602" max="14602" width="17.6640625" style="34" bestFit="1" customWidth="1"/>
    <col min="14603" max="14603" width="50.33203125" style="34" customWidth="1"/>
    <col min="14604" max="14847" width="8.88671875" style="34"/>
    <col min="14848" max="14848" width="4.33203125" style="34" customWidth="1"/>
    <col min="14849" max="14849" width="13.6640625" style="34" customWidth="1"/>
    <col min="14850" max="14850" width="4.6640625" style="34" customWidth="1"/>
    <col min="14851" max="14857" width="6.109375" style="34" customWidth="1"/>
    <col min="14858" max="14858" width="17.6640625" style="34" bestFit="1" customWidth="1"/>
    <col min="14859" max="14859" width="50.33203125" style="34" customWidth="1"/>
    <col min="14860" max="15103" width="8.88671875" style="34"/>
    <col min="15104" max="15104" width="4.33203125" style="34" customWidth="1"/>
    <col min="15105" max="15105" width="13.6640625" style="34" customWidth="1"/>
    <col min="15106" max="15106" width="4.6640625" style="34" customWidth="1"/>
    <col min="15107" max="15113" width="6.109375" style="34" customWidth="1"/>
    <col min="15114" max="15114" width="17.6640625" style="34" bestFit="1" customWidth="1"/>
    <col min="15115" max="15115" width="50.33203125" style="34" customWidth="1"/>
    <col min="15116" max="15359" width="8.88671875" style="34"/>
    <col min="15360" max="15360" width="4.33203125" style="34" customWidth="1"/>
    <col min="15361" max="15361" width="13.6640625" style="34" customWidth="1"/>
    <col min="15362" max="15362" width="4.6640625" style="34" customWidth="1"/>
    <col min="15363" max="15369" width="6.109375" style="34" customWidth="1"/>
    <col min="15370" max="15370" width="17.6640625" style="34" bestFit="1" customWidth="1"/>
    <col min="15371" max="15371" width="50.33203125" style="34" customWidth="1"/>
    <col min="15372" max="15615" width="8.88671875" style="34"/>
    <col min="15616" max="15616" width="4.33203125" style="34" customWidth="1"/>
    <col min="15617" max="15617" width="13.6640625" style="34" customWidth="1"/>
    <col min="15618" max="15618" width="4.6640625" style="34" customWidth="1"/>
    <col min="15619" max="15625" width="6.109375" style="34" customWidth="1"/>
    <col min="15626" max="15626" width="17.6640625" style="34" bestFit="1" customWidth="1"/>
    <col min="15627" max="15627" width="50.33203125" style="34" customWidth="1"/>
    <col min="15628" max="15871" width="8.88671875" style="34"/>
    <col min="15872" max="15872" width="4.33203125" style="34" customWidth="1"/>
    <col min="15873" max="15873" width="13.6640625" style="34" customWidth="1"/>
    <col min="15874" max="15874" width="4.6640625" style="34" customWidth="1"/>
    <col min="15875" max="15881" width="6.109375" style="34" customWidth="1"/>
    <col min="15882" max="15882" width="17.6640625" style="34" bestFit="1" customWidth="1"/>
    <col min="15883" max="15883" width="50.33203125" style="34" customWidth="1"/>
    <col min="15884" max="16127" width="8.88671875" style="34"/>
    <col min="16128" max="16128" width="4.33203125" style="34" customWidth="1"/>
    <col min="16129" max="16129" width="13.6640625" style="34" customWidth="1"/>
    <col min="16130" max="16130" width="4.6640625" style="34" customWidth="1"/>
    <col min="16131" max="16137" width="6.109375" style="34" customWidth="1"/>
    <col min="16138" max="16138" width="17.6640625" style="34" bestFit="1" customWidth="1"/>
    <col min="16139" max="16139" width="50.33203125" style="34" customWidth="1"/>
    <col min="16140" max="16384" width="8.88671875" style="34"/>
  </cols>
  <sheetData>
    <row r="1" spans="2:11" x14ac:dyDescent="0.15">
      <c r="K1" s="36" t="s">
        <v>73</v>
      </c>
    </row>
    <row r="2" spans="2:11" x14ac:dyDescent="0.15">
      <c r="C2" s="37"/>
      <c r="D2" s="37"/>
      <c r="E2" s="37"/>
      <c r="F2" s="37"/>
      <c r="G2" s="37"/>
      <c r="H2" s="37"/>
      <c r="I2" s="37"/>
      <c r="J2" s="37"/>
      <c r="K2" s="36" t="s">
        <v>109</v>
      </c>
    </row>
    <row r="3" spans="2:11" ht="14.4" x14ac:dyDescent="0.15">
      <c r="B3" s="202" t="s">
        <v>139</v>
      </c>
      <c r="C3" s="202"/>
      <c r="D3" s="202"/>
      <c r="E3" s="202"/>
      <c r="F3" s="202"/>
      <c r="G3" s="202"/>
      <c r="H3" s="202"/>
      <c r="I3" s="202"/>
      <c r="J3" s="202"/>
      <c r="K3" s="202"/>
    </row>
    <row r="4" spans="2:11" ht="8.85" customHeight="1" x14ac:dyDescent="0.15">
      <c r="B4" s="38"/>
      <c r="C4" s="38"/>
      <c r="D4" s="38"/>
      <c r="E4" s="38"/>
      <c r="F4" s="38"/>
      <c r="G4" s="38"/>
      <c r="H4" s="38"/>
      <c r="I4" s="38"/>
      <c r="J4" s="38"/>
      <c r="K4" s="38"/>
    </row>
    <row r="5" spans="2:11" x14ac:dyDescent="0.15">
      <c r="B5" s="39" t="s">
        <v>57</v>
      </c>
      <c r="C5" s="40"/>
      <c r="D5" s="40"/>
      <c r="E5" s="40"/>
      <c r="F5" s="40"/>
      <c r="G5" s="40"/>
      <c r="H5" s="40"/>
      <c r="I5" s="40"/>
      <c r="J5" s="40"/>
      <c r="K5" s="40"/>
    </row>
    <row r="6" spans="2:11" ht="18.75" customHeight="1" x14ac:dyDescent="0.15">
      <c r="B6" s="197" t="s">
        <v>58</v>
      </c>
      <c r="C6" s="198"/>
      <c r="D6" s="203"/>
      <c r="E6" s="203"/>
      <c r="F6" s="203"/>
      <c r="G6" s="203"/>
      <c r="H6" s="203"/>
      <c r="I6" s="203"/>
      <c r="J6" s="204"/>
      <c r="K6" s="40"/>
    </row>
    <row r="7" spans="2:11" ht="18.75" customHeight="1" x14ac:dyDescent="0.15">
      <c r="B7" s="197" t="s">
        <v>59</v>
      </c>
      <c r="C7" s="198"/>
      <c r="D7" s="199"/>
      <c r="E7" s="200"/>
      <c r="F7" s="200"/>
      <c r="G7" s="200"/>
      <c r="H7" s="201"/>
      <c r="I7" s="41" t="s">
        <v>60</v>
      </c>
      <c r="J7" s="42"/>
      <c r="K7" s="40"/>
    </row>
    <row r="8" spans="2:11" ht="18.75" customHeight="1" x14ac:dyDescent="0.15">
      <c r="B8" s="197" t="s">
        <v>61</v>
      </c>
      <c r="C8" s="198"/>
      <c r="D8" s="199"/>
      <c r="E8" s="200"/>
      <c r="F8" s="200"/>
      <c r="G8" s="200"/>
      <c r="H8" s="201"/>
      <c r="I8" s="41" t="s">
        <v>62</v>
      </c>
      <c r="J8" s="42"/>
      <c r="K8" s="40"/>
    </row>
    <row r="9" spans="2:11" ht="18.75" customHeight="1" x14ac:dyDescent="0.15">
      <c r="B9" s="197" t="s">
        <v>63</v>
      </c>
      <c r="C9" s="198"/>
      <c r="D9" s="205"/>
      <c r="E9" s="205"/>
      <c r="F9" s="205"/>
      <c r="G9" s="206"/>
      <c r="H9" s="206"/>
      <c r="I9" s="206"/>
      <c r="J9" s="206"/>
      <c r="K9" s="40"/>
    </row>
    <row r="10" spans="2:11" x14ac:dyDescent="0.15">
      <c r="C10" s="43"/>
      <c r="D10" s="44"/>
      <c r="E10" s="44"/>
      <c r="F10" s="44"/>
      <c r="G10" s="45"/>
      <c r="H10" s="45"/>
      <c r="I10" s="45"/>
      <c r="J10" s="45"/>
    </row>
    <row r="11" spans="2:11" x14ac:dyDescent="0.15">
      <c r="B11" s="39" t="s">
        <v>86</v>
      </c>
      <c r="C11" s="46"/>
      <c r="D11" s="40"/>
      <c r="E11" s="40"/>
      <c r="F11" s="47"/>
      <c r="G11" s="40"/>
      <c r="H11" s="40"/>
      <c r="I11" s="40"/>
      <c r="J11" s="40"/>
      <c r="K11" s="40"/>
    </row>
    <row r="12" spans="2:11" ht="21" customHeight="1" x14ac:dyDescent="0.15">
      <c r="B12" s="48" t="s">
        <v>64</v>
      </c>
      <c r="C12" s="48" t="s">
        <v>65</v>
      </c>
      <c r="D12" s="48" t="s">
        <v>66</v>
      </c>
      <c r="E12" s="207" t="s">
        <v>67</v>
      </c>
      <c r="F12" s="208"/>
      <c r="G12" s="208"/>
      <c r="H12" s="208"/>
      <c r="I12" s="208"/>
      <c r="J12" s="48" t="s">
        <v>68</v>
      </c>
      <c r="K12" s="48" t="s">
        <v>85</v>
      </c>
    </row>
    <row r="13" spans="2:11" ht="32.25" customHeight="1" x14ac:dyDescent="0.15">
      <c r="B13" s="49" t="s">
        <v>69</v>
      </c>
      <c r="C13" s="50" t="s">
        <v>140</v>
      </c>
      <c r="D13" s="51">
        <v>4</v>
      </c>
      <c r="E13" s="52" t="s">
        <v>90</v>
      </c>
      <c r="F13" s="53">
        <v>1</v>
      </c>
      <c r="G13" s="54"/>
      <c r="H13" s="54"/>
      <c r="I13" s="55"/>
      <c r="J13" s="50" t="s">
        <v>70</v>
      </c>
      <c r="K13" s="50" t="s">
        <v>71</v>
      </c>
    </row>
    <row r="14" spans="2:11" ht="32.25" customHeight="1" x14ac:dyDescent="0.15">
      <c r="B14" s="49">
        <v>1</v>
      </c>
      <c r="C14" s="56"/>
      <c r="D14" s="57"/>
      <c r="E14" s="58"/>
      <c r="F14" s="59"/>
      <c r="G14" s="60"/>
      <c r="H14" s="60"/>
      <c r="I14" s="60"/>
      <c r="J14" s="61"/>
      <c r="K14" s="62"/>
    </row>
    <row r="15" spans="2:11" ht="32.25" customHeight="1" x14ac:dyDescent="0.15">
      <c r="B15" s="49">
        <v>2</v>
      </c>
      <c r="C15" s="56"/>
      <c r="D15" s="56"/>
      <c r="E15" s="58"/>
      <c r="F15" s="59"/>
      <c r="G15" s="60"/>
      <c r="H15" s="60"/>
      <c r="I15" s="60"/>
      <c r="J15" s="61"/>
      <c r="K15" s="62"/>
    </row>
    <row r="16" spans="2:11" ht="32.25" customHeight="1" x14ac:dyDescent="0.15">
      <c r="B16" s="49">
        <v>3</v>
      </c>
      <c r="C16" s="56"/>
      <c r="D16" s="56"/>
      <c r="E16" s="58"/>
      <c r="F16" s="59"/>
      <c r="G16" s="60"/>
      <c r="H16" s="60"/>
      <c r="I16" s="60"/>
      <c r="J16" s="61"/>
      <c r="K16" s="62"/>
    </row>
    <row r="17" spans="2:11" ht="32.25" customHeight="1" x14ac:dyDescent="0.15">
      <c r="B17" s="49">
        <v>4</v>
      </c>
      <c r="C17" s="56"/>
      <c r="D17" s="56"/>
      <c r="E17" s="58"/>
      <c r="F17" s="59"/>
      <c r="G17" s="60"/>
      <c r="H17" s="60"/>
      <c r="I17" s="60"/>
      <c r="J17" s="61"/>
      <c r="K17" s="62"/>
    </row>
    <row r="18" spans="2:11" ht="32.25" customHeight="1" x14ac:dyDescent="0.15">
      <c r="B18" s="49">
        <v>5</v>
      </c>
      <c r="C18" s="56"/>
      <c r="D18" s="56"/>
      <c r="E18" s="58"/>
      <c r="F18" s="59"/>
      <c r="G18" s="60"/>
      <c r="H18" s="60"/>
      <c r="I18" s="60"/>
      <c r="J18" s="61"/>
      <c r="K18" s="62"/>
    </row>
    <row r="19" spans="2:11" ht="32.25" customHeight="1" x14ac:dyDescent="0.15">
      <c r="B19" s="49">
        <v>6</v>
      </c>
      <c r="C19" s="56"/>
      <c r="D19" s="56"/>
      <c r="E19" s="58"/>
      <c r="F19" s="59"/>
      <c r="G19" s="60"/>
      <c r="H19" s="60"/>
      <c r="I19" s="60"/>
      <c r="J19" s="61"/>
      <c r="K19" s="62"/>
    </row>
    <row r="20" spans="2:11" ht="6.75" customHeight="1" x14ac:dyDescent="0.15">
      <c r="B20" s="40"/>
      <c r="C20" s="40"/>
      <c r="D20" s="40"/>
      <c r="E20" s="40"/>
      <c r="F20" s="47"/>
      <c r="G20" s="40"/>
      <c r="H20" s="40"/>
      <c r="I20" s="40"/>
      <c r="J20" s="40"/>
      <c r="K20" s="40"/>
    </row>
    <row r="21" spans="2:11" x14ac:dyDescent="0.15">
      <c r="B21" s="63" t="s">
        <v>72</v>
      </c>
      <c r="C21" s="40"/>
      <c r="D21" s="40"/>
      <c r="E21" s="47"/>
      <c r="F21" s="40"/>
      <c r="G21" s="40"/>
      <c r="H21" s="40"/>
      <c r="I21" s="40"/>
      <c r="J21" s="40"/>
      <c r="K21" s="40"/>
    </row>
    <row r="22" spans="2:11" ht="12" customHeight="1" x14ac:dyDescent="0.15">
      <c r="B22" s="209" t="s">
        <v>102</v>
      </c>
      <c r="C22" s="209"/>
      <c r="D22" s="209"/>
      <c r="E22" s="209"/>
      <c r="F22" s="209"/>
      <c r="G22" s="209"/>
      <c r="H22" s="209"/>
      <c r="I22" s="209"/>
      <c r="J22" s="209"/>
      <c r="K22" s="209"/>
    </row>
    <row r="23" spans="2:11" ht="12" customHeight="1" x14ac:dyDescent="0.15">
      <c r="B23" s="150" t="s">
        <v>103</v>
      </c>
      <c r="C23" s="150"/>
      <c r="D23" s="150"/>
      <c r="E23" s="150"/>
      <c r="F23" s="150"/>
      <c r="G23" s="150"/>
      <c r="H23" s="150"/>
      <c r="I23" s="150"/>
      <c r="J23" s="150"/>
      <c r="K23" s="150"/>
    </row>
    <row r="24" spans="2:11" ht="12" customHeight="1" x14ac:dyDescent="0.15">
      <c r="B24" s="150" t="s">
        <v>104</v>
      </c>
      <c r="C24" s="150"/>
      <c r="D24" s="150"/>
      <c r="E24" s="150"/>
      <c r="F24" s="150"/>
      <c r="G24" s="150"/>
      <c r="H24" s="150"/>
      <c r="I24" s="150"/>
      <c r="J24" s="150"/>
      <c r="K24" s="150"/>
    </row>
    <row r="25" spans="2:11" ht="12" customHeight="1" x14ac:dyDescent="0.15">
      <c r="B25" s="209" t="s">
        <v>105</v>
      </c>
      <c r="C25" s="209"/>
      <c r="D25" s="209"/>
      <c r="E25" s="209"/>
      <c r="F25" s="209"/>
      <c r="G25" s="209"/>
      <c r="H25" s="209"/>
      <c r="I25" s="209"/>
      <c r="J25" s="209"/>
      <c r="K25" s="209"/>
    </row>
    <row r="26" spans="2:11" x14ac:dyDescent="0.15">
      <c r="B26" s="40"/>
      <c r="C26" s="64"/>
      <c r="D26" s="40"/>
      <c r="E26" s="40"/>
      <c r="F26" s="47"/>
      <c r="G26" s="40"/>
      <c r="H26" s="40"/>
      <c r="I26" s="40"/>
      <c r="J26" s="40"/>
      <c r="K26" s="40"/>
    </row>
  </sheetData>
  <mergeCells count="12">
    <mergeCell ref="B9:C9"/>
    <mergeCell ref="D9:J9"/>
    <mergeCell ref="E12:I12"/>
    <mergeCell ref="B22:K22"/>
    <mergeCell ref="B25:K25"/>
    <mergeCell ref="B8:C8"/>
    <mergeCell ref="D8:H8"/>
    <mergeCell ref="B3:K3"/>
    <mergeCell ref="B6:C6"/>
    <mergeCell ref="D6:J6"/>
    <mergeCell ref="B7:C7"/>
    <mergeCell ref="D7:H7"/>
  </mergeCells>
  <phoneticPr fontId="2"/>
  <printOptions horizontalCentered="1"/>
  <pageMargins left="0.39370078740157483" right="0.39370078740157483" top="0.78740157480314965" bottom="0.39370078740157483" header="0.39370078740157483" footer="0.39370078740157483"/>
  <pageSetup paperSize="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K26"/>
  <sheetViews>
    <sheetView showGridLines="0" view="pageBreakPreview" zoomScaleNormal="85" zoomScaleSheetLayoutView="100" zoomScalePageLayoutView="85" workbookViewId="0">
      <selection activeCell="Q15" sqref="Q15"/>
    </sheetView>
  </sheetViews>
  <sheetFormatPr defaultRowHeight="13.2" x14ac:dyDescent="0.15"/>
  <cols>
    <col min="1" max="1" width="3.33203125" style="34" customWidth="1"/>
    <col min="2" max="2" width="3.6640625" style="34" customWidth="1"/>
    <col min="3" max="3" width="16" style="34" customWidth="1"/>
    <col min="4" max="4" width="4.33203125" style="34" customWidth="1"/>
    <col min="5" max="5" width="5.109375" style="34" customWidth="1"/>
    <col min="6" max="6" width="5.109375" style="35" customWidth="1"/>
    <col min="7" max="9" width="5.109375" style="34" customWidth="1"/>
    <col min="10" max="10" width="18.33203125" style="34" customWidth="1"/>
    <col min="11" max="11" width="75.6640625" style="34" customWidth="1"/>
    <col min="12" max="255" width="9.109375" style="34"/>
    <col min="256" max="256" width="4.33203125" style="34" customWidth="1"/>
    <col min="257" max="257" width="13.6640625" style="34" customWidth="1"/>
    <col min="258" max="258" width="4.6640625" style="34" customWidth="1"/>
    <col min="259" max="265" width="6.109375" style="34" customWidth="1"/>
    <col min="266" max="266" width="17.6640625" style="34" bestFit="1" customWidth="1"/>
    <col min="267" max="267" width="50.33203125" style="34" customWidth="1"/>
    <col min="268" max="511" width="9.109375" style="34"/>
    <col min="512" max="512" width="4.33203125" style="34" customWidth="1"/>
    <col min="513" max="513" width="13.6640625" style="34" customWidth="1"/>
    <col min="514" max="514" width="4.6640625" style="34" customWidth="1"/>
    <col min="515" max="521" width="6.109375" style="34" customWidth="1"/>
    <col min="522" max="522" width="17.6640625" style="34" bestFit="1" customWidth="1"/>
    <col min="523" max="523" width="50.33203125" style="34" customWidth="1"/>
    <col min="524" max="767" width="9.109375" style="34"/>
    <col min="768" max="768" width="4.33203125" style="34" customWidth="1"/>
    <col min="769" max="769" width="13.6640625" style="34" customWidth="1"/>
    <col min="770" max="770" width="4.6640625" style="34" customWidth="1"/>
    <col min="771" max="777" width="6.109375" style="34" customWidth="1"/>
    <col min="778" max="778" width="17.6640625" style="34" bestFit="1" customWidth="1"/>
    <col min="779" max="779" width="50.33203125" style="34" customWidth="1"/>
    <col min="780" max="1023" width="9.109375" style="34"/>
    <col min="1024" max="1024" width="4.33203125" style="34" customWidth="1"/>
    <col min="1025" max="1025" width="13.6640625" style="34" customWidth="1"/>
    <col min="1026" max="1026" width="4.6640625" style="34" customWidth="1"/>
    <col min="1027" max="1033" width="6.109375" style="34" customWidth="1"/>
    <col min="1034" max="1034" width="17.6640625" style="34" bestFit="1" customWidth="1"/>
    <col min="1035" max="1035" width="50.33203125" style="34" customWidth="1"/>
    <col min="1036" max="1279" width="9.109375" style="34"/>
    <col min="1280" max="1280" width="4.33203125" style="34" customWidth="1"/>
    <col min="1281" max="1281" width="13.6640625" style="34" customWidth="1"/>
    <col min="1282" max="1282" width="4.6640625" style="34" customWidth="1"/>
    <col min="1283" max="1289" width="6.109375" style="34" customWidth="1"/>
    <col min="1290" max="1290" width="17.6640625" style="34" bestFit="1" customWidth="1"/>
    <col min="1291" max="1291" width="50.33203125" style="34" customWidth="1"/>
    <col min="1292" max="1535" width="9.109375" style="34"/>
    <col min="1536" max="1536" width="4.33203125" style="34" customWidth="1"/>
    <col min="1537" max="1537" width="13.6640625" style="34" customWidth="1"/>
    <col min="1538" max="1538" width="4.6640625" style="34" customWidth="1"/>
    <col min="1539" max="1545" width="6.109375" style="34" customWidth="1"/>
    <col min="1546" max="1546" width="17.6640625" style="34" bestFit="1" customWidth="1"/>
    <col min="1547" max="1547" width="50.33203125" style="34" customWidth="1"/>
    <col min="1548" max="1791" width="9.109375" style="34"/>
    <col min="1792" max="1792" width="4.33203125" style="34" customWidth="1"/>
    <col min="1793" max="1793" width="13.6640625" style="34" customWidth="1"/>
    <col min="1794" max="1794" width="4.6640625" style="34" customWidth="1"/>
    <col min="1795" max="1801" width="6.109375" style="34" customWidth="1"/>
    <col min="1802" max="1802" width="17.6640625" style="34" bestFit="1" customWidth="1"/>
    <col min="1803" max="1803" width="50.33203125" style="34" customWidth="1"/>
    <col min="1804" max="2047" width="9.109375" style="34"/>
    <col min="2048" max="2048" width="4.33203125" style="34" customWidth="1"/>
    <col min="2049" max="2049" width="13.6640625" style="34" customWidth="1"/>
    <col min="2050" max="2050" width="4.6640625" style="34" customWidth="1"/>
    <col min="2051" max="2057" width="6.109375" style="34" customWidth="1"/>
    <col min="2058" max="2058" width="17.6640625" style="34" bestFit="1" customWidth="1"/>
    <col min="2059" max="2059" width="50.33203125" style="34" customWidth="1"/>
    <col min="2060" max="2303" width="9.109375" style="34"/>
    <col min="2304" max="2304" width="4.33203125" style="34" customWidth="1"/>
    <col min="2305" max="2305" width="13.6640625" style="34" customWidth="1"/>
    <col min="2306" max="2306" width="4.6640625" style="34" customWidth="1"/>
    <col min="2307" max="2313" width="6.109375" style="34" customWidth="1"/>
    <col min="2314" max="2314" width="17.6640625" style="34" bestFit="1" customWidth="1"/>
    <col min="2315" max="2315" width="50.33203125" style="34" customWidth="1"/>
    <col min="2316" max="2559" width="9.109375" style="34"/>
    <col min="2560" max="2560" width="4.33203125" style="34" customWidth="1"/>
    <col min="2561" max="2561" width="13.6640625" style="34" customWidth="1"/>
    <col min="2562" max="2562" width="4.6640625" style="34" customWidth="1"/>
    <col min="2563" max="2569" width="6.109375" style="34" customWidth="1"/>
    <col min="2570" max="2570" width="17.6640625" style="34" bestFit="1" customWidth="1"/>
    <col min="2571" max="2571" width="50.33203125" style="34" customWidth="1"/>
    <col min="2572" max="2815" width="9.109375" style="34"/>
    <col min="2816" max="2816" width="4.33203125" style="34" customWidth="1"/>
    <col min="2817" max="2817" width="13.6640625" style="34" customWidth="1"/>
    <col min="2818" max="2818" width="4.6640625" style="34" customWidth="1"/>
    <col min="2819" max="2825" width="6.109375" style="34" customWidth="1"/>
    <col min="2826" max="2826" width="17.6640625" style="34" bestFit="1" customWidth="1"/>
    <col min="2827" max="2827" width="50.33203125" style="34" customWidth="1"/>
    <col min="2828" max="3071" width="9.109375" style="34"/>
    <col min="3072" max="3072" width="4.33203125" style="34" customWidth="1"/>
    <col min="3073" max="3073" width="13.6640625" style="34" customWidth="1"/>
    <col min="3074" max="3074" width="4.6640625" style="34" customWidth="1"/>
    <col min="3075" max="3081" width="6.109375" style="34" customWidth="1"/>
    <col min="3082" max="3082" width="17.6640625" style="34" bestFit="1" customWidth="1"/>
    <col min="3083" max="3083" width="50.33203125" style="34" customWidth="1"/>
    <col min="3084" max="3327" width="9.109375" style="34"/>
    <col min="3328" max="3328" width="4.33203125" style="34" customWidth="1"/>
    <col min="3329" max="3329" width="13.6640625" style="34" customWidth="1"/>
    <col min="3330" max="3330" width="4.6640625" style="34" customWidth="1"/>
    <col min="3331" max="3337" width="6.109375" style="34" customWidth="1"/>
    <col min="3338" max="3338" width="17.6640625" style="34" bestFit="1" customWidth="1"/>
    <col min="3339" max="3339" width="50.33203125" style="34" customWidth="1"/>
    <col min="3340" max="3583" width="9.109375" style="34"/>
    <col min="3584" max="3584" width="4.33203125" style="34" customWidth="1"/>
    <col min="3585" max="3585" width="13.6640625" style="34" customWidth="1"/>
    <col min="3586" max="3586" width="4.6640625" style="34" customWidth="1"/>
    <col min="3587" max="3593" width="6.109375" style="34" customWidth="1"/>
    <col min="3594" max="3594" width="17.6640625" style="34" bestFit="1" customWidth="1"/>
    <col min="3595" max="3595" width="50.33203125" style="34" customWidth="1"/>
    <col min="3596" max="3839" width="9.109375" style="34"/>
    <col min="3840" max="3840" width="4.33203125" style="34" customWidth="1"/>
    <col min="3841" max="3841" width="13.6640625" style="34" customWidth="1"/>
    <col min="3842" max="3842" width="4.6640625" style="34" customWidth="1"/>
    <col min="3843" max="3849" width="6.109375" style="34" customWidth="1"/>
    <col min="3850" max="3850" width="17.6640625" style="34" bestFit="1" customWidth="1"/>
    <col min="3851" max="3851" width="50.33203125" style="34" customWidth="1"/>
    <col min="3852" max="4095" width="9.109375" style="34"/>
    <col min="4096" max="4096" width="4.33203125" style="34" customWidth="1"/>
    <col min="4097" max="4097" width="13.6640625" style="34" customWidth="1"/>
    <col min="4098" max="4098" width="4.6640625" style="34" customWidth="1"/>
    <col min="4099" max="4105" width="6.109375" style="34" customWidth="1"/>
    <col min="4106" max="4106" width="17.6640625" style="34" bestFit="1" customWidth="1"/>
    <col min="4107" max="4107" width="50.33203125" style="34" customWidth="1"/>
    <col min="4108" max="4351" width="9.109375" style="34"/>
    <col min="4352" max="4352" width="4.33203125" style="34" customWidth="1"/>
    <col min="4353" max="4353" width="13.6640625" style="34" customWidth="1"/>
    <col min="4354" max="4354" width="4.6640625" style="34" customWidth="1"/>
    <col min="4355" max="4361" width="6.109375" style="34" customWidth="1"/>
    <col min="4362" max="4362" width="17.6640625" style="34" bestFit="1" customWidth="1"/>
    <col min="4363" max="4363" width="50.33203125" style="34" customWidth="1"/>
    <col min="4364" max="4607" width="9.109375" style="34"/>
    <col min="4608" max="4608" width="4.33203125" style="34" customWidth="1"/>
    <col min="4609" max="4609" width="13.6640625" style="34" customWidth="1"/>
    <col min="4610" max="4610" width="4.6640625" style="34" customWidth="1"/>
    <col min="4611" max="4617" width="6.109375" style="34" customWidth="1"/>
    <col min="4618" max="4618" width="17.6640625" style="34" bestFit="1" customWidth="1"/>
    <col min="4619" max="4619" width="50.33203125" style="34" customWidth="1"/>
    <col min="4620" max="4863" width="9.109375" style="34"/>
    <col min="4864" max="4864" width="4.33203125" style="34" customWidth="1"/>
    <col min="4865" max="4865" width="13.6640625" style="34" customWidth="1"/>
    <col min="4866" max="4866" width="4.6640625" style="34" customWidth="1"/>
    <col min="4867" max="4873" width="6.109375" style="34" customWidth="1"/>
    <col min="4874" max="4874" width="17.6640625" style="34" bestFit="1" customWidth="1"/>
    <col min="4875" max="4875" width="50.33203125" style="34" customWidth="1"/>
    <col min="4876" max="5119" width="9.109375" style="34"/>
    <col min="5120" max="5120" width="4.33203125" style="34" customWidth="1"/>
    <col min="5121" max="5121" width="13.6640625" style="34" customWidth="1"/>
    <col min="5122" max="5122" width="4.6640625" style="34" customWidth="1"/>
    <col min="5123" max="5129" width="6.109375" style="34" customWidth="1"/>
    <col min="5130" max="5130" width="17.6640625" style="34" bestFit="1" customWidth="1"/>
    <col min="5131" max="5131" width="50.33203125" style="34" customWidth="1"/>
    <col min="5132" max="5375" width="9.109375" style="34"/>
    <col min="5376" max="5376" width="4.33203125" style="34" customWidth="1"/>
    <col min="5377" max="5377" width="13.6640625" style="34" customWidth="1"/>
    <col min="5378" max="5378" width="4.6640625" style="34" customWidth="1"/>
    <col min="5379" max="5385" width="6.109375" style="34" customWidth="1"/>
    <col min="5386" max="5386" width="17.6640625" style="34" bestFit="1" customWidth="1"/>
    <col min="5387" max="5387" width="50.33203125" style="34" customWidth="1"/>
    <col min="5388" max="5631" width="9.109375" style="34"/>
    <col min="5632" max="5632" width="4.33203125" style="34" customWidth="1"/>
    <col min="5633" max="5633" width="13.6640625" style="34" customWidth="1"/>
    <col min="5634" max="5634" width="4.6640625" style="34" customWidth="1"/>
    <col min="5635" max="5641" width="6.109375" style="34" customWidth="1"/>
    <col min="5642" max="5642" width="17.6640625" style="34" bestFit="1" customWidth="1"/>
    <col min="5643" max="5643" width="50.33203125" style="34" customWidth="1"/>
    <col min="5644" max="5887" width="9.109375" style="34"/>
    <col min="5888" max="5888" width="4.33203125" style="34" customWidth="1"/>
    <col min="5889" max="5889" width="13.6640625" style="34" customWidth="1"/>
    <col min="5890" max="5890" width="4.6640625" style="34" customWidth="1"/>
    <col min="5891" max="5897" width="6.109375" style="34" customWidth="1"/>
    <col min="5898" max="5898" width="17.6640625" style="34" bestFit="1" customWidth="1"/>
    <col min="5899" max="5899" width="50.33203125" style="34" customWidth="1"/>
    <col min="5900" max="6143" width="9.109375" style="34"/>
    <col min="6144" max="6144" width="4.33203125" style="34" customWidth="1"/>
    <col min="6145" max="6145" width="13.6640625" style="34" customWidth="1"/>
    <col min="6146" max="6146" width="4.6640625" style="34" customWidth="1"/>
    <col min="6147" max="6153" width="6.109375" style="34" customWidth="1"/>
    <col min="6154" max="6154" width="17.6640625" style="34" bestFit="1" customWidth="1"/>
    <col min="6155" max="6155" width="50.33203125" style="34" customWidth="1"/>
    <col min="6156" max="6399" width="9.109375" style="34"/>
    <col min="6400" max="6400" width="4.33203125" style="34" customWidth="1"/>
    <col min="6401" max="6401" width="13.6640625" style="34" customWidth="1"/>
    <col min="6402" max="6402" width="4.6640625" style="34" customWidth="1"/>
    <col min="6403" max="6409" width="6.109375" style="34" customWidth="1"/>
    <col min="6410" max="6410" width="17.6640625" style="34" bestFit="1" customWidth="1"/>
    <col min="6411" max="6411" width="50.33203125" style="34" customWidth="1"/>
    <col min="6412" max="6655" width="9.109375" style="34"/>
    <col min="6656" max="6656" width="4.33203125" style="34" customWidth="1"/>
    <col min="6657" max="6657" width="13.6640625" style="34" customWidth="1"/>
    <col min="6658" max="6658" width="4.6640625" style="34" customWidth="1"/>
    <col min="6659" max="6665" width="6.109375" style="34" customWidth="1"/>
    <col min="6666" max="6666" width="17.6640625" style="34" bestFit="1" customWidth="1"/>
    <col min="6667" max="6667" width="50.33203125" style="34" customWidth="1"/>
    <col min="6668" max="6911" width="9.109375" style="34"/>
    <col min="6912" max="6912" width="4.33203125" style="34" customWidth="1"/>
    <col min="6913" max="6913" width="13.6640625" style="34" customWidth="1"/>
    <col min="6914" max="6914" width="4.6640625" style="34" customWidth="1"/>
    <col min="6915" max="6921" width="6.109375" style="34" customWidth="1"/>
    <col min="6922" max="6922" width="17.6640625" style="34" bestFit="1" customWidth="1"/>
    <col min="6923" max="6923" width="50.33203125" style="34" customWidth="1"/>
    <col min="6924" max="7167" width="9.109375" style="34"/>
    <col min="7168" max="7168" width="4.33203125" style="34" customWidth="1"/>
    <col min="7169" max="7169" width="13.6640625" style="34" customWidth="1"/>
    <col min="7170" max="7170" width="4.6640625" style="34" customWidth="1"/>
    <col min="7171" max="7177" width="6.109375" style="34" customWidth="1"/>
    <col min="7178" max="7178" width="17.6640625" style="34" bestFit="1" customWidth="1"/>
    <col min="7179" max="7179" width="50.33203125" style="34" customWidth="1"/>
    <col min="7180" max="7423" width="9.109375" style="34"/>
    <col min="7424" max="7424" width="4.33203125" style="34" customWidth="1"/>
    <col min="7425" max="7425" width="13.6640625" style="34" customWidth="1"/>
    <col min="7426" max="7426" width="4.6640625" style="34" customWidth="1"/>
    <col min="7427" max="7433" width="6.109375" style="34" customWidth="1"/>
    <col min="7434" max="7434" width="17.6640625" style="34" bestFit="1" customWidth="1"/>
    <col min="7435" max="7435" width="50.33203125" style="34" customWidth="1"/>
    <col min="7436" max="7679" width="9.109375" style="34"/>
    <col min="7680" max="7680" width="4.33203125" style="34" customWidth="1"/>
    <col min="7681" max="7681" width="13.6640625" style="34" customWidth="1"/>
    <col min="7682" max="7682" width="4.6640625" style="34" customWidth="1"/>
    <col min="7683" max="7689" width="6.109375" style="34" customWidth="1"/>
    <col min="7690" max="7690" width="17.6640625" style="34" bestFit="1" customWidth="1"/>
    <col min="7691" max="7691" width="50.33203125" style="34" customWidth="1"/>
    <col min="7692" max="7935" width="9.109375" style="34"/>
    <col min="7936" max="7936" width="4.33203125" style="34" customWidth="1"/>
    <col min="7937" max="7937" width="13.6640625" style="34" customWidth="1"/>
    <col min="7938" max="7938" width="4.6640625" style="34" customWidth="1"/>
    <col min="7939" max="7945" width="6.109375" style="34" customWidth="1"/>
    <col min="7946" max="7946" width="17.6640625" style="34" bestFit="1" customWidth="1"/>
    <col min="7947" max="7947" width="50.33203125" style="34" customWidth="1"/>
    <col min="7948" max="8191" width="9.109375" style="34"/>
    <col min="8192" max="8192" width="4.33203125" style="34" customWidth="1"/>
    <col min="8193" max="8193" width="13.6640625" style="34" customWidth="1"/>
    <col min="8194" max="8194" width="4.6640625" style="34" customWidth="1"/>
    <col min="8195" max="8201" width="6.109375" style="34" customWidth="1"/>
    <col min="8202" max="8202" width="17.6640625" style="34" bestFit="1" customWidth="1"/>
    <col min="8203" max="8203" width="50.33203125" style="34" customWidth="1"/>
    <col min="8204" max="8447" width="9.109375" style="34"/>
    <col min="8448" max="8448" width="4.33203125" style="34" customWidth="1"/>
    <col min="8449" max="8449" width="13.6640625" style="34" customWidth="1"/>
    <col min="8450" max="8450" width="4.6640625" style="34" customWidth="1"/>
    <col min="8451" max="8457" width="6.109375" style="34" customWidth="1"/>
    <col min="8458" max="8458" width="17.6640625" style="34" bestFit="1" customWidth="1"/>
    <col min="8459" max="8459" width="50.33203125" style="34" customWidth="1"/>
    <col min="8460" max="8703" width="9.109375" style="34"/>
    <col min="8704" max="8704" width="4.33203125" style="34" customWidth="1"/>
    <col min="8705" max="8705" width="13.6640625" style="34" customWidth="1"/>
    <col min="8706" max="8706" width="4.6640625" style="34" customWidth="1"/>
    <col min="8707" max="8713" width="6.109375" style="34" customWidth="1"/>
    <col min="8714" max="8714" width="17.6640625" style="34" bestFit="1" customWidth="1"/>
    <col min="8715" max="8715" width="50.33203125" style="34" customWidth="1"/>
    <col min="8716" max="8959" width="9.109375" style="34"/>
    <col min="8960" max="8960" width="4.33203125" style="34" customWidth="1"/>
    <col min="8961" max="8961" width="13.6640625" style="34" customWidth="1"/>
    <col min="8962" max="8962" width="4.6640625" style="34" customWidth="1"/>
    <col min="8963" max="8969" width="6.109375" style="34" customWidth="1"/>
    <col min="8970" max="8970" width="17.6640625" style="34" bestFit="1" customWidth="1"/>
    <col min="8971" max="8971" width="50.33203125" style="34" customWidth="1"/>
    <col min="8972" max="9215" width="9.109375" style="34"/>
    <col min="9216" max="9216" width="4.33203125" style="34" customWidth="1"/>
    <col min="9217" max="9217" width="13.6640625" style="34" customWidth="1"/>
    <col min="9218" max="9218" width="4.6640625" style="34" customWidth="1"/>
    <col min="9219" max="9225" width="6.109375" style="34" customWidth="1"/>
    <col min="9226" max="9226" width="17.6640625" style="34" bestFit="1" customWidth="1"/>
    <col min="9227" max="9227" width="50.33203125" style="34" customWidth="1"/>
    <col min="9228" max="9471" width="9.109375" style="34"/>
    <col min="9472" max="9472" width="4.33203125" style="34" customWidth="1"/>
    <col min="9473" max="9473" width="13.6640625" style="34" customWidth="1"/>
    <col min="9474" max="9474" width="4.6640625" style="34" customWidth="1"/>
    <col min="9475" max="9481" width="6.109375" style="34" customWidth="1"/>
    <col min="9482" max="9482" width="17.6640625" style="34" bestFit="1" customWidth="1"/>
    <col min="9483" max="9483" width="50.33203125" style="34" customWidth="1"/>
    <col min="9484" max="9727" width="9.109375" style="34"/>
    <col min="9728" max="9728" width="4.33203125" style="34" customWidth="1"/>
    <col min="9729" max="9729" width="13.6640625" style="34" customWidth="1"/>
    <col min="9730" max="9730" width="4.6640625" style="34" customWidth="1"/>
    <col min="9731" max="9737" width="6.109375" style="34" customWidth="1"/>
    <col min="9738" max="9738" width="17.6640625" style="34" bestFit="1" customWidth="1"/>
    <col min="9739" max="9739" width="50.33203125" style="34" customWidth="1"/>
    <col min="9740" max="9983" width="9.109375" style="34"/>
    <col min="9984" max="9984" width="4.33203125" style="34" customWidth="1"/>
    <col min="9985" max="9985" width="13.6640625" style="34" customWidth="1"/>
    <col min="9986" max="9986" width="4.6640625" style="34" customWidth="1"/>
    <col min="9987" max="9993" width="6.109375" style="34" customWidth="1"/>
    <col min="9994" max="9994" width="17.6640625" style="34" bestFit="1" customWidth="1"/>
    <col min="9995" max="9995" width="50.33203125" style="34" customWidth="1"/>
    <col min="9996" max="10239" width="9.109375" style="34"/>
    <col min="10240" max="10240" width="4.33203125" style="34" customWidth="1"/>
    <col min="10241" max="10241" width="13.6640625" style="34" customWidth="1"/>
    <col min="10242" max="10242" width="4.6640625" style="34" customWidth="1"/>
    <col min="10243" max="10249" width="6.109375" style="34" customWidth="1"/>
    <col min="10250" max="10250" width="17.6640625" style="34" bestFit="1" customWidth="1"/>
    <col min="10251" max="10251" width="50.33203125" style="34" customWidth="1"/>
    <col min="10252" max="10495" width="9.109375" style="34"/>
    <col min="10496" max="10496" width="4.33203125" style="34" customWidth="1"/>
    <col min="10497" max="10497" width="13.6640625" style="34" customWidth="1"/>
    <col min="10498" max="10498" width="4.6640625" style="34" customWidth="1"/>
    <col min="10499" max="10505" width="6.109375" style="34" customWidth="1"/>
    <col min="10506" max="10506" width="17.6640625" style="34" bestFit="1" customWidth="1"/>
    <col min="10507" max="10507" width="50.33203125" style="34" customWidth="1"/>
    <col min="10508" max="10751" width="9.109375" style="34"/>
    <col min="10752" max="10752" width="4.33203125" style="34" customWidth="1"/>
    <col min="10753" max="10753" width="13.6640625" style="34" customWidth="1"/>
    <col min="10754" max="10754" width="4.6640625" style="34" customWidth="1"/>
    <col min="10755" max="10761" width="6.109375" style="34" customWidth="1"/>
    <col min="10762" max="10762" width="17.6640625" style="34" bestFit="1" customWidth="1"/>
    <col min="10763" max="10763" width="50.33203125" style="34" customWidth="1"/>
    <col min="10764" max="11007" width="9.109375" style="34"/>
    <col min="11008" max="11008" width="4.33203125" style="34" customWidth="1"/>
    <col min="11009" max="11009" width="13.6640625" style="34" customWidth="1"/>
    <col min="11010" max="11010" width="4.6640625" style="34" customWidth="1"/>
    <col min="11011" max="11017" width="6.109375" style="34" customWidth="1"/>
    <col min="11018" max="11018" width="17.6640625" style="34" bestFit="1" customWidth="1"/>
    <col min="11019" max="11019" width="50.33203125" style="34" customWidth="1"/>
    <col min="11020" max="11263" width="9.109375" style="34"/>
    <col min="11264" max="11264" width="4.33203125" style="34" customWidth="1"/>
    <col min="11265" max="11265" width="13.6640625" style="34" customWidth="1"/>
    <col min="11266" max="11266" width="4.6640625" style="34" customWidth="1"/>
    <col min="11267" max="11273" width="6.109375" style="34" customWidth="1"/>
    <col min="11274" max="11274" width="17.6640625" style="34" bestFit="1" customWidth="1"/>
    <col min="11275" max="11275" width="50.33203125" style="34" customWidth="1"/>
    <col min="11276" max="11519" width="9.109375" style="34"/>
    <col min="11520" max="11520" width="4.33203125" style="34" customWidth="1"/>
    <col min="11521" max="11521" width="13.6640625" style="34" customWidth="1"/>
    <col min="11522" max="11522" width="4.6640625" style="34" customWidth="1"/>
    <col min="11523" max="11529" width="6.109375" style="34" customWidth="1"/>
    <col min="11530" max="11530" width="17.6640625" style="34" bestFit="1" customWidth="1"/>
    <col min="11531" max="11531" width="50.33203125" style="34" customWidth="1"/>
    <col min="11532" max="11775" width="9.109375" style="34"/>
    <col min="11776" max="11776" width="4.33203125" style="34" customWidth="1"/>
    <col min="11777" max="11777" width="13.6640625" style="34" customWidth="1"/>
    <col min="11778" max="11778" width="4.6640625" style="34" customWidth="1"/>
    <col min="11779" max="11785" width="6.109375" style="34" customWidth="1"/>
    <col min="11786" max="11786" width="17.6640625" style="34" bestFit="1" customWidth="1"/>
    <col min="11787" max="11787" width="50.33203125" style="34" customWidth="1"/>
    <col min="11788" max="12031" width="9.109375" style="34"/>
    <col min="12032" max="12032" width="4.33203125" style="34" customWidth="1"/>
    <col min="12033" max="12033" width="13.6640625" style="34" customWidth="1"/>
    <col min="12034" max="12034" width="4.6640625" style="34" customWidth="1"/>
    <col min="12035" max="12041" width="6.109375" style="34" customWidth="1"/>
    <col min="12042" max="12042" width="17.6640625" style="34" bestFit="1" customWidth="1"/>
    <col min="12043" max="12043" width="50.33203125" style="34" customWidth="1"/>
    <col min="12044" max="12287" width="9.109375" style="34"/>
    <col min="12288" max="12288" width="4.33203125" style="34" customWidth="1"/>
    <col min="12289" max="12289" width="13.6640625" style="34" customWidth="1"/>
    <col min="12290" max="12290" width="4.6640625" style="34" customWidth="1"/>
    <col min="12291" max="12297" width="6.109375" style="34" customWidth="1"/>
    <col min="12298" max="12298" width="17.6640625" style="34" bestFit="1" customWidth="1"/>
    <col min="12299" max="12299" width="50.33203125" style="34" customWidth="1"/>
    <col min="12300" max="12543" width="9.109375" style="34"/>
    <col min="12544" max="12544" width="4.33203125" style="34" customWidth="1"/>
    <col min="12545" max="12545" width="13.6640625" style="34" customWidth="1"/>
    <col min="12546" max="12546" width="4.6640625" style="34" customWidth="1"/>
    <col min="12547" max="12553" width="6.109375" style="34" customWidth="1"/>
    <col min="12554" max="12554" width="17.6640625" style="34" bestFit="1" customWidth="1"/>
    <col min="12555" max="12555" width="50.33203125" style="34" customWidth="1"/>
    <col min="12556" max="12799" width="9.109375" style="34"/>
    <col min="12800" max="12800" width="4.33203125" style="34" customWidth="1"/>
    <col min="12801" max="12801" width="13.6640625" style="34" customWidth="1"/>
    <col min="12802" max="12802" width="4.6640625" style="34" customWidth="1"/>
    <col min="12803" max="12809" width="6.109375" style="34" customWidth="1"/>
    <col min="12810" max="12810" width="17.6640625" style="34" bestFit="1" customWidth="1"/>
    <col min="12811" max="12811" width="50.33203125" style="34" customWidth="1"/>
    <col min="12812" max="13055" width="9.109375" style="34"/>
    <col min="13056" max="13056" width="4.33203125" style="34" customWidth="1"/>
    <col min="13057" max="13057" width="13.6640625" style="34" customWidth="1"/>
    <col min="13058" max="13058" width="4.6640625" style="34" customWidth="1"/>
    <col min="13059" max="13065" width="6.109375" style="34" customWidth="1"/>
    <col min="13066" max="13066" width="17.6640625" style="34" bestFit="1" customWidth="1"/>
    <col min="13067" max="13067" width="50.33203125" style="34" customWidth="1"/>
    <col min="13068" max="13311" width="9.109375" style="34"/>
    <col min="13312" max="13312" width="4.33203125" style="34" customWidth="1"/>
    <col min="13313" max="13313" width="13.6640625" style="34" customWidth="1"/>
    <col min="13314" max="13314" width="4.6640625" style="34" customWidth="1"/>
    <col min="13315" max="13321" width="6.109375" style="34" customWidth="1"/>
    <col min="13322" max="13322" width="17.6640625" style="34" bestFit="1" customWidth="1"/>
    <col min="13323" max="13323" width="50.33203125" style="34" customWidth="1"/>
    <col min="13324" max="13567" width="9.109375" style="34"/>
    <col min="13568" max="13568" width="4.33203125" style="34" customWidth="1"/>
    <col min="13569" max="13569" width="13.6640625" style="34" customWidth="1"/>
    <col min="13570" max="13570" width="4.6640625" style="34" customWidth="1"/>
    <col min="13571" max="13577" width="6.109375" style="34" customWidth="1"/>
    <col min="13578" max="13578" width="17.6640625" style="34" bestFit="1" customWidth="1"/>
    <col min="13579" max="13579" width="50.33203125" style="34" customWidth="1"/>
    <col min="13580" max="13823" width="9.109375" style="34"/>
    <col min="13824" max="13824" width="4.33203125" style="34" customWidth="1"/>
    <col min="13825" max="13825" width="13.6640625" style="34" customWidth="1"/>
    <col min="13826" max="13826" width="4.6640625" style="34" customWidth="1"/>
    <col min="13827" max="13833" width="6.109375" style="34" customWidth="1"/>
    <col min="13834" max="13834" width="17.6640625" style="34" bestFit="1" customWidth="1"/>
    <col min="13835" max="13835" width="50.33203125" style="34" customWidth="1"/>
    <col min="13836" max="14079" width="9.109375" style="34"/>
    <col min="14080" max="14080" width="4.33203125" style="34" customWidth="1"/>
    <col min="14081" max="14081" width="13.6640625" style="34" customWidth="1"/>
    <col min="14082" max="14082" width="4.6640625" style="34" customWidth="1"/>
    <col min="14083" max="14089" width="6.109375" style="34" customWidth="1"/>
    <col min="14090" max="14090" width="17.6640625" style="34" bestFit="1" customWidth="1"/>
    <col min="14091" max="14091" width="50.33203125" style="34" customWidth="1"/>
    <col min="14092" max="14335" width="9.109375" style="34"/>
    <col min="14336" max="14336" width="4.33203125" style="34" customWidth="1"/>
    <col min="14337" max="14337" width="13.6640625" style="34" customWidth="1"/>
    <col min="14338" max="14338" width="4.6640625" style="34" customWidth="1"/>
    <col min="14339" max="14345" width="6.109375" style="34" customWidth="1"/>
    <col min="14346" max="14346" width="17.6640625" style="34" bestFit="1" customWidth="1"/>
    <col min="14347" max="14347" width="50.33203125" style="34" customWidth="1"/>
    <col min="14348" max="14591" width="9.109375" style="34"/>
    <col min="14592" max="14592" width="4.33203125" style="34" customWidth="1"/>
    <col min="14593" max="14593" width="13.6640625" style="34" customWidth="1"/>
    <col min="14594" max="14594" width="4.6640625" style="34" customWidth="1"/>
    <col min="14595" max="14601" width="6.109375" style="34" customWidth="1"/>
    <col min="14602" max="14602" width="17.6640625" style="34" bestFit="1" customWidth="1"/>
    <col min="14603" max="14603" width="50.33203125" style="34" customWidth="1"/>
    <col min="14604" max="14847" width="9.109375" style="34"/>
    <col min="14848" max="14848" width="4.33203125" style="34" customWidth="1"/>
    <col min="14849" max="14849" width="13.6640625" style="34" customWidth="1"/>
    <col min="14850" max="14850" width="4.6640625" style="34" customWidth="1"/>
    <col min="14851" max="14857" width="6.109375" style="34" customWidth="1"/>
    <col min="14858" max="14858" width="17.6640625" style="34" bestFit="1" customWidth="1"/>
    <col min="14859" max="14859" width="50.33203125" style="34" customWidth="1"/>
    <col min="14860" max="15103" width="9.109375" style="34"/>
    <col min="15104" max="15104" width="4.33203125" style="34" customWidth="1"/>
    <col min="15105" max="15105" width="13.6640625" style="34" customWidth="1"/>
    <col min="15106" max="15106" width="4.6640625" style="34" customWidth="1"/>
    <col min="15107" max="15113" width="6.109375" style="34" customWidth="1"/>
    <col min="15114" max="15114" width="17.6640625" style="34" bestFit="1" customWidth="1"/>
    <col min="15115" max="15115" width="50.33203125" style="34" customWidth="1"/>
    <col min="15116" max="15359" width="9.109375" style="34"/>
    <col min="15360" max="15360" width="4.33203125" style="34" customWidth="1"/>
    <col min="15361" max="15361" width="13.6640625" style="34" customWidth="1"/>
    <col min="15362" max="15362" width="4.6640625" style="34" customWidth="1"/>
    <col min="15363" max="15369" width="6.109375" style="34" customWidth="1"/>
    <col min="15370" max="15370" width="17.6640625" style="34" bestFit="1" customWidth="1"/>
    <col min="15371" max="15371" width="50.33203125" style="34" customWidth="1"/>
    <col min="15372" max="15615" width="9.109375" style="34"/>
    <col min="15616" max="15616" width="4.33203125" style="34" customWidth="1"/>
    <col min="15617" max="15617" width="13.6640625" style="34" customWidth="1"/>
    <col min="15618" max="15618" width="4.6640625" style="34" customWidth="1"/>
    <col min="15619" max="15625" width="6.109375" style="34" customWidth="1"/>
    <col min="15626" max="15626" width="17.6640625" style="34" bestFit="1" customWidth="1"/>
    <col min="15627" max="15627" width="50.33203125" style="34" customWidth="1"/>
    <col min="15628" max="15871" width="9.109375" style="34"/>
    <col min="15872" max="15872" width="4.33203125" style="34" customWidth="1"/>
    <col min="15873" max="15873" width="13.6640625" style="34" customWidth="1"/>
    <col min="15874" max="15874" width="4.6640625" style="34" customWidth="1"/>
    <col min="15875" max="15881" width="6.109375" style="34" customWidth="1"/>
    <col min="15882" max="15882" width="17.6640625" style="34" bestFit="1" customWidth="1"/>
    <col min="15883" max="15883" width="50.33203125" style="34" customWidth="1"/>
    <col min="15884" max="16127" width="9.109375" style="34"/>
    <col min="16128" max="16128" width="4.33203125" style="34" customWidth="1"/>
    <col min="16129" max="16129" width="13.6640625" style="34" customWidth="1"/>
    <col min="16130" max="16130" width="4.6640625" style="34" customWidth="1"/>
    <col min="16131" max="16137" width="6.109375" style="34" customWidth="1"/>
    <col min="16138" max="16138" width="17.6640625" style="34" bestFit="1" customWidth="1"/>
    <col min="16139" max="16139" width="50.33203125" style="34" customWidth="1"/>
    <col min="16140" max="16384" width="9.109375" style="34"/>
  </cols>
  <sheetData>
    <row r="1" spans="2:11" x14ac:dyDescent="0.15">
      <c r="K1" s="36" t="s">
        <v>128</v>
      </c>
    </row>
    <row r="2" spans="2:11" x14ac:dyDescent="0.15">
      <c r="C2" s="37"/>
      <c r="D2" s="37"/>
      <c r="E2" s="37"/>
      <c r="F2" s="37"/>
      <c r="G2" s="37"/>
      <c r="H2" s="37"/>
      <c r="I2" s="37"/>
      <c r="J2" s="37"/>
      <c r="K2" s="36" t="s">
        <v>109</v>
      </c>
    </row>
    <row r="3" spans="2:11" ht="14.4" x14ac:dyDescent="0.15">
      <c r="B3" s="202" t="s">
        <v>141</v>
      </c>
      <c r="C3" s="202"/>
      <c r="D3" s="202"/>
      <c r="E3" s="202"/>
      <c r="F3" s="202"/>
      <c r="G3" s="202"/>
      <c r="H3" s="202"/>
      <c r="I3" s="202"/>
      <c r="J3" s="202"/>
      <c r="K3" s="202"/>
    </row>
    <row r="4" spans="2:11" ht="8.85" customHeight="1" x14ac:dyDescent="0.15">
      <c r="B4" s="38"/>
      <c r="C4" s="38"/>
      <c r="D4" s="38"/>
      <c r="E4" s="38"/>
      <c r="F4" s="38"/>
      <c r="G4" s="38"/>
      <c r="H4" s="38"/>
      <c r="I4" s="38"/>
      <c r="J4" s="38"/>
      <c r="K4" s="38"/>
    </row>
    <row r="5" spans="2:11" x14ac:dyDescent="0.15">
      <c r="B5" s="39" t="s">
        <v>57</v>
      </c>
      <c r="C5" s="40"/>
      <c r="D5" s="40"/>
      <c r="E5" s="40"/>
      <c r="F5" s="40"/>
      <c r="G5" s="40"/>
      <c r="H5" s="40"/>
      <c r="I5" s="40"/>
      <c r="J5" s="40"/>
      <c r="K5" s="40"/>
    </row>
    <row r="6" spans="2:11" ht="18.75" customHeight="1" x14ac:dyDescent="0.15">
      <c r="B6" s="197" t="s">
        <v>58</v>
      </c>
      <c r="C6" s="198"/>
      <c r="D6" s="203"/>
      <c r="E6" s="203"/>
      <c r="F6" s="203"/>
      <c r="G6" s="203"/>
      <c r="H6" s="203"/>
      <c r="I6" s="203"/>
      <c r="J6" s="204"/>
      <c r="K6" s="40"/>
    </row>
    <row r="7" spans="2:11" ht="18.75" customHeight="1" x14ac:dyDescent="0.15">
      <c r="B7" s="197" t="s">
        <v>59</v>
      </c>
      <c r="C7" s="198"/>
      <c r="D7" s="199"/>
      <c r="E7" s="200"/>
      <c r="F7" s="200"/>
      <c r="G7" s="200"/>
      <c r="H7" s="201"/>
      <c r="I7" s="41" t="s">
        <v>60</v>
      </c>
      <c r="J7" s="42"/>
      <c r="K7" s="40"/>
    </row>
    <row r="8" spans="2:11" ht="18.75" customHeight="1" x14ac:dyDescent="0.15">
      <c r="B8" s="197" t="s">
        <v>61</v>
      </c>
      <c r="C8" s="198"/>
      <c r="D8" s="199"/>
      <c r="E8" s="200"/>
      <c r="F8" s="200"/>
      <c r="G8" s="200"/>
      <c r="H8" s="201"/>
      <c r="I8" s="41" t="s">
        <v>62</v>
      </c>
      <c r="J8" s="42"/>
      <c r="K8" s="40"/>
    </row>
    <row r="9" spans="2:11" ht="18.75" customHeight="1" x14ac:dyDescent="0.15">
      <c r="B9" s="197" t="s">
        <v>63</v>
      </c>
      <c r="C9" s="198"/>
      <c r="D9" s="205"/>
      <c r="E9" s="205"/>
      <c r="F9" s="205"/>
      <c r="G9" s="206"/>
      <c r="H9" s="206"/>
      <c r="I9" s="206"/>
      <c r="J9" s="206"/>
      <c r="K9" s="40"/>
    </row>
    <row r="10" spans="2:11" x14ac:dyDescent="0.15">
      <c r="C10" s="43"/>
      <c r="D10" s="44"/>
      <c r="E10" s="44"/>
      <c r="F10" s="44"/>
      <c r="G10" s="45"/>
      <c r="H10" s="45"/>
      <c r="I10" s="45"/>
      <c r="J10" s="45"/>
    </row>
    <row r="11" spans="2:11" x14ac:dyDescent="0.15">
      <c r="B11" s="39" t="s">
        <v>86</v>
      </c>
      <c r="C11" s="46"/>
      <c r="D11" s="40"/>
      <c r="E11" s="40"/>
      <c r="F11" s="47"/>
      <c r="G11" s="40"/>
      <c r="H11" s="40"/>
      <c r="I11" s="40"/>
      <c r="J11" s="40"/>
      <c r="K11" s="40"/>
    </row>
    <row r="12" spans="2:11" ht="21" customHeight="1" x14ac:dyDescent="0.15">
      <c r="B12" s="48" t="s">
        <v>64</v>
      </c>
      <c r="C12" s="48" t="s">
        <v>65</v>
      </c>
      <c r="D12" s="48" t="s">
        <v>66</v>
      </c>
      <c r="E12" s="207" t="s">
        <v>67</v>
      </c>
      <c r="F12" s="208"/>
      <c r="G12" s="208"/>
      <c r="H12" s="208"/>
      <c r="I12" s="208"/>
      <c r="J12" s="48" t="s">
        <v>68</v>
      </c>
      <c r="K12" s="48" t="s">
        <v>85</v>
      </c>
    </row>
    <row r="13" spans="2:11" ht="32.25" customHeight="1" x14ac:dyDescent="0.15">
      <c r="B13" s="49" t="s">
        <v>69</v>
      </c>
      <c r="C13" s="50" t="s">
        <v>142</v>
      </c>
      <c r="D13" s="51">
        <v>4</v>
      </c>
      <c r="E13" s="52" t="s">
        <v>90</v>
      </c>
      <c r="F13" s="53">
        <v>1</v>
      </c>
      <c r="G13" s="54"/>
      <c r="H13" s="54"/>
      <c r="I13" s="55"/>
      <c r="J13" s="50" t="s">
        <v>70</v>
      </c>
      <c r="K13" s="50" t="s">
        <v>71</v>
      </c>
    </row>
    <row r="14" spans="2:11" ht="32.25" customHeight="1" x14ac:dyDescent="0.15">
      <c r="B14" s="49">
        <v>1</v>
      </c>
      <c r="C14" s="56"/>
      <c r="D14" s="57"/>
      <c r="E14" s="58"/>
      <c r="F14" s="59"/>
      <c r="G14" s="60"/>
      <c r="H14" s="60"/>
      <c r="I14" s="60"/>
      <c r="J14" s="61"/>
      <c r="K14" s="62"/>
    </row>
    <row r="15" spans="2:11" ht="32.25" customHeight="1" x14ac:dyDescent="0.15">
      <c r="B15" s="49">
        <v>2</v>
      </c>
      <c r="C15" s="56"/>
      <c r="D15" s="56"/>
      <c r="E15" s="58"/>
      <c r="F15" s="59"/>
      <c r="G15" s="60"/>
      <c r="H15" s="60"/>
      <c r="I15" s="60"/>
      <c r="J15" s="61"/>
      <c r="K15" s="62"/>
    </row>
    <row r="16" spans="2:11" ht="32.25" customHeight="1" x14ac:dyDescent="0.15">
      <c r="B16" s="49">
        <v>3</v>
      </c>
      <c r="C16" s="56"/>
      <c r="D16" s="56"/>
      <c r="E16" s="58"/>
      <c r="F16" s="59"/>
      <c r="G16" s="60"/>
      <c r="H16" s="60"/>
      <c r="I16" s="60"/>
      <c r="J16" s="61"/>
      <c r="K16" s="62"/>
    </row>
    <row r="17" spans="2:11" ht="32.25" customHeight="1" x14ac:dyDescent="0.15">
      <c r="B17" s="49">
        <v>4</v>
      </c>
      <c r="C17" s="56"/>
      <c r="D17" s="56"/>
      <c r="E17" s="58"/>
      <c r="F17" s="59"/>
      <c r="G17" s="60"/>
      <c r="H17" s="60"/>
      <c r="I17" s="60"/>
      <c r="J17" s="61"/>
      <c r="K17" s="62"/>
    </row>
    <row r="18" spans="2:11" ht="32.25" customHeight="1" x14ac:dyDescent="0.15">
      <c r="B18" s="49">
        <v>5</v>
      </c>
      <c r="C18" s="56"/>
      <c r="D18" s="56"/>
      <c r="E18" s="58"/>
      <c r="F18" s="59"/>
      <c r="G18" s="60"/>
      <c r="H18" s="60"/>
      <c r="I18" s="60"/>
      <c r="J18" s="61"/>
      <c r="K18" s="62"/>
    </row>
    <row r="19" spans="2:11" ht="32.25" customHeight="1" x14ac:dyDescent="0.15">
      <c r="B19" s="49">
        <v>6</v>
      </c>
      <c r="C19" s="56"/>
      <c r="D19" s="56"/>
      <c r="E19" s="58"/>
      <c r="F19" s="59"/>
      <c r="G19" s="60"/>
      <c r="H19" s="60"/>
      <c r="I19" s="60"/>
      <c r="J19" s="61"/>
      <c r="K19" s="62"/>
    </row>
    <row r="20" spans="2:11" ht="6.75" customHeight="1" x14ac:dyDescent="0.15">
      <c r="B20" s="40"/>
      <c r="C20" s="40"/>
      <c r="D20" s="40"/>
      <c r="E20" s="40"/>
      <c r="F20" s="47"/>
      <c r="G20" s="40"/>
      <c r="H20" s="40"/>
      <c r="I20" s="40"/>
      <c r="J20" s="40"/>
      <c r="K20" s="40"/>
    </row>
    <row r="21" spans="2:11" x14ac:dyDescent="0.15">
      <c r="B21" s="63" t="s">
        <v>72</v>
      </c>
      <c r="C21" s="40"/>
      <c r="D21" s="40"/>
      <c r="E21" s="47"/>
      <c r="F21" s="40"/>
      <c r="G21" s="40"/>
      <c r="H21" s="40"/>
      <c r="I21" s="40"/>
      <c r="J21" s="40"/>
      <c r="K21" s="40"/>
    </row>
    <row r="22" spans="2:11" ht="12" customHeight="1" x14ac:dyDescent="0.15">
      <c r="B22" s="209" t="s">
        <v>102</v>
      </c>
      <c r="C22" s="209"/>
      <c r="D22" s="209"/>
      <c r="E22" s="209"/>
      <c r="F22" s="209"/>
      <c r="G22" s="209"/>
      <c r="H22" s="209"/>
      <c r="I22" s="209"/>
      <c r="J22" s="209"/>
      <c r="K22" s="209"/>
    </row>
    <row r="23" spans="2:11" ht="12" customHeight="1" x14ac:dyDescent="0.15">
      <c r="B23" s="153" t="s">
        <v>103</v>
      </c>
      <c r="C23" s="153"/>
      <c r="D23" s="153"/>
      <c r="E23" s="153"/>
      <c r="F23" s="153"/>
      <c r="G23" s="153"/>
      <c r="H23" s="153"/>
      <c r="I23" s="153"/>
      <c r="J23" s="153"/>
      <c r="K23" s="153"/>
    </row>
    <row r="24" spans="2:11" ht="12" customHeight="1" x14ac:dyDescent="0.15">
      <c r="B24" s="153" t="s">
        <v>104</v>
      </c>
      <c r="C24" s="153"/>
      <c r="D24" s="153"/>
      <c r="E24" s="153"/>
      <c r="F24" s="153"/>
      <c r="G24" s="153"/>
      <c r="H24" s="153"/>
      <c r="I24" s="153"/>
      <c r="J24" s="153"/>
      <c r="K24" s="153"/>
    </row>
    <row r="25" spans="2:11" ht="12" customHeight="1" x14ac:dyDescent="0.15">
      <c r="B25" s="209" t="s">
        <v>105</v>
      </c>
      <c r="C25" s="209"/>
      <c r="D25" s="209"/>
      <c r="E25" s="209"/>
      <c r="F25" s="209"/>
      <c r="G25" s="209"/>
      <c r="H25" s="209"/>
      <c r="I25" s="209"/>
      <c r="J25" s="209"/>
      <c r="K25" s="209"/>
    </row>
    <row r="26" spans="2:11" x14ac:dyDescent="0.15">
      <c r="B26" s="40"/>
      <c r="C26" s="64"/>
      <c r="D26" s="40"/>
      <c r="E26" s="40"/>
      <c r="F26" s="47"/>
      <c r="G26" s="40"/>
      <c r="H26" s="40"/>
      <c r="I26" s="40"/>
      <c r="J26" s="40"/>
      <c r="K26" s="40"/>
    </row>
  </sheetData>
  <mergeCells count="12">
    <mergeCell ref="B9:C9"/>
    <mergeCell ref="D9:J9"/>
    <mergeCell ref="E12:I12"/>
    <mergeCell ref="B22:K22"/>
    <mergeCell ref="B25:K25"/>
    <mergeCell ref="B8:C8"/>
    <mergeCell ref="D8:H8"/>
    <mergeCell ref="B3:K3"/>
    <mergeCell ref="B6:C6"/>
    <mergeCell ref="D6:J6"/>
    <mergeCell ref="B7:C7"/>
    <mergeCell ref="D7:H7"/>
  </mergeCells>
  <phoneticPr fontId="2"/>
  <printOptions horizontalCentered="1"/>
  <pageMargins left="0.39370078740157483" right="0.39370078740157483" top="0.78740157480314965" bottom="0.39370078740157483" header="0.39370078740157483" footer="0.39370078740157483"/>
  <pageSetup paperSize="9"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K26"/>
  <sheetViews>
    <sheetView showGridLines="0" view="pageBreakPreview" zoomScaleNormal="85" zoomScaleSheetLayoutView="100" zoomScalePageLayoutView="85" workbookViewId="0">
      <selection activeCell="Q15" sqref="Q15"/>
    </sheetView>
  </sheetViews>
  <sheetFormatPr defaultRowHeight="13.2" x14ac:dyDescent="0.15"/>
  <cols>
    <col min="1" max="1" width="3.33203125" style="34" customWidth="1"/>
    <col min="2" max="2" width="3.6640625" style="34" customWidth="1"/>
    <col min="3" max="3" width="16" style="34" customWidth="1"/>
    <col min="4" max="4" width="4.33203125" style="34" customWidth="1"/>
    <col min="5" max="5" width="5.109375" style="34" customWidth="1"/>
    <col min="6" max="6" width="5.109375" style="35" customWidth="1"/>
    <col min="7" max="9" width="5.109375" style="34" customWidth="1"/>
    <col min="10" max="10" width="18.33203125" style="34" customWidth="1"/>
    <col min="11" max="11" width="75.6640625" style="34" customWidth="1"/>
    <col min="12" max="255" width="9.109375" style="34"/>
    <col min="256" max="256" width="4.33203125" style="34" customWidth="1"/>
    <col min="257" max="257" width="13.6640625" style="34" customWidth="1"/>
    <col min="258" max="258" width="4.6640625" style="34" customWidth="1"/>
    <col min="259" max="265" width="6.109375" style="34" customWidth="1"/>
    <col min="266" max="266" width="17.6640625" style="34" bestFit="1" customWidth="1"/>
    <col min="267" max="267" width="50.33203125" style="34" customWidth="1"/>
    <col min="268" max="511" width="9.109375" style="34"/>
    <col min="512" max="512" width="4.33203125" style="34" customWidth="1"/>
    <col min="513" max="513" width="13.6640625" style="34" customWidth="1"/>
    <col min="514" max="514" width="4.6640625" style="34" customWidth="1"/>
    <col min="515" max="521" width="6.109375" style="34" customWidth="1"/>
    <col min="522" max="522" width="17.6640625" style="34" bestFit="1" customWidth="1"/>
    <col min="523" max="523" width="50.33203125" style="34" customWidth="1"/>
    <col min="524" max="767" width="9.109375" style="34"/>
    <col min="768" max="768" width="4.33203125" style="34" customWidth="1"/>
    <col min="769" max="769" width="13.6640625" style="34" customWidth="1"/>
    <col min="770" max="770" width="4.6640625" style="34" customWidth="1"/>
    <col min="771" max="777" width="6.109375" style="34" customWidth="1"/>
    <col min="778" max="778" width="17.6640625" style="34" bestFit="1" customWidth="1"/>
    <col min="779" max="779" width="50.33203125" style="34" customWidth="1"/>
    <col min="780" max="1023" width="9.109375" style="34"/>
    <col min="1024" max="1024" width="4.33203125" style="34" customWidth="1"/>
    <col min="1025" max="1025" width="13.6640625" style="34" customWidth="1"/>
    <col min="1026" max="1026" width="4.6640625" style="34" customWidth="1"/>
    <col min="1027" max="1033" width="6.109375" style="34" customWidth="1"/>
    <col min="1034" max="1034" width="17.6640625" style="34" bestFit="1" customWidth="1"/>
    <col min="1035" max="1035" width="50.33203125" style="34" customWidth="1"/>
    <col min="1036" max="1279" width="9.109375" style="34"/>
    <col min="1280" max="1280" width="4.33203125" style="34" customWidth="1"/>
    <col min="1281" max="1281" width="13.6640625" style="34" customWidth="1"/>
    <col min="1282" max="1282" width="4.6640625" style="34" customWidth="1"/>
    <col min="1283" max="1289" width="6.109375" style="34" customWidth="1"/>
    <col min="1290" max="1290" width="17.6640625" style="34" bestFit="1" customWidth="1"/>
    <col min="1291" max="1291" width="50.33203125" style="34" customWidth="1"/>
    <col min="1292" max="1535" width="9.109375" style="34"/>
    <col min="1536" max="1536" width="4.33203125" style="34" customWidth="1"/>
    <col min="1537" max="1537" width="13.6640625" style="34" customWidth="1"/>
    <col min="1538" max="1538" width="4.6640625" style="34" customWidth="1"/>
    <col min="1539" max="1545" width="6.109375" style="34" customWidth="1"/>
    <col min="1546" max="1546" width="17.6640625" style="34" bestFit="1" customWidth="1"/>
    <col min="1547" max="1547" width="50.33203125" style="34" customWidth="1"/>
    <col min="1548" max="1791" width="9.109375" style="34"/>
    <col min="1792" max="1792" width="4.33203125" style="34" customWidth="1"/>
    <col min="1793" max="1793" width="13.6640625" style="34" customWidth="1"/>
    <col min="1794" max="1794" width="4.6640625" style="34" customWidth="1"/>
    <col min="1795" max="1801" width="6.109375" style="34" customWidth="1"/>
    <col min="1802" max="1802" width="17.6640625" style="34" bestFit="1" customWidth="1"/>
    <col min="1803" max="1803" width="50.33203125" style="34" customWidth="1"/>
    <col min="1804" max="2047" width="9.109375" style="34"/>
    <col min="2048" max="2048" width="4.33203125" style="34" customWidth="1"/>
    <col min="2049" max="2049" width="13.6640625" style="34" customWidth="1"/>
    <col min="2050" max="2050" width="4.6640625" style="34" customWidth="1"/>
    <col min="2051" max="2057" width="6.109375" style="34" customWidth="1"/>
    <col min="2058" max="2058" width="17.6640625" style="34" bestFit="1" customWidth="1"/>
    <col min="2059" max="2059" width="50.33203125" style="34" customWidth="1"/>
    <col min="2060" max="2303" width="9.109375" style="34"/>
    <col min="2304" max="2304" width="4.33203125" style="34" customWidth="1"/>
    <col min="2305" max="2305" width="13.6640625" style="34" customWidth="1"/>
    <col min="2306" max="2306" width="4.6640625" style="34" customWidth="1"/>
    <col min="2307" max="2313" width="6.109375" style="34" customWidth="1"/>
    <col min="2314" max="2314" width="17.6640625" style="34" bestFit="1" customWidth="1"/>
    <col min="2315" max="2315" width="50.33203125" style="34" customWidth="1"/>
    <col min="2316" max="2559" width="9.109375" style="34"/>
    <col min="2560" max="2560" width="4.33203125" style="34" customWidth="1"/>
    <col min="2561" max="2561" width="13.6640625" style="34" customWidth="1"/>
    <col min="2562" max="2562" width="4.6640625" style="34" customWidth="1"/>
    <col min="2563" max="2569" width="6.109375" style="34" customWidth="1"/>
    <col min="2570" max="2570" width="17.6640625" style="34" bestFit="1" customWidth="1"/>
    <col min="2571" max="2571" width="50.33203125" style="34" customWidth="1"/>
    <col min="2572" max="2815" width="9.109375" style="34"/>
    <col min="2816" max="2816" width="4.33203125" style="34" customWidth="1"/>
    <col min="2817" max="2817" width="13.6640625" style="34" customWidth="1"/>
    <col min="2818" max="2818" width="4.6640625" style="34" customWidth="1"/>
    <col min="2819" max="2825" width="6.109375" style="34" customWidth="1"/>
    <col min="2826" max="2826" width="17.6640625" style="34" bestFit="1" customWidth="1"/>
    <col min="2827" max="2827" width="50.33203125" style="34" customWidth="1"/>
    <col min="2828" max="3071" width="9.109375" style="34"/>
    <col min="3072" max="3072" width="4.33203125" style="34" customWidth="1"/>
    <col min="3073" max="3073" width="13.6640625" style="34" customWidth="1"/>
    <col min="3074" max="3074" width="4.6640625" style="34" customWidth="1"/>
    <col min="3075" max="3081" width="6.109375" style="34" customWidth="1"/>
    <col min="3082" max="3082" width="17.6640625" style="34" bestFit="1" customWidth="1"/>
    <col min="3083" max="3083" width="50.33203125" style="34" customWidth="1"/>
    <col min="3084" max="3327" width="9.109375" style="34"/>
    <col min="3328" max="3328" width="4.33203125" style="34" customWidth="1"/>
    <col min="3329" max="3329" width="13.6640625" style="34" customWidth="1"/>
    <col min="3330" max="3330" width="4.6640625" style="34" customWidth="1"/>
    <col min="3331" max="3337" width="6.109375" style="34" customWidth="1"/>
    <col min="3338" max="3338" width="17.6640625" style="34" bestFit="1" customWidth="1"/>
    <col min="3339" max="3339" width="50.33203125" style="34" customWidth="1"/>
    <col min="3340" max="3583" width="9.109375" style="34"/>
    <col min="3584" max="3584" width="4.33203125" style="34" customWidth="1"/>
    <col min="3585" max="3585" width="13.6640625" style="34" customWidth="1"/>
    <col min="3586" max="3586" width="4.6640625" style="34" customWidth="1"/>
    <col min="3587" max="3593" width="6.109375" style="34" customWidth="1"/>
    <col min="3594" max="3594" width="17.6640625" style="34" bestFit="1" customWidth="1"/>
    <col min="3595" max="3595" width="50.33203125" style="34" customWidth="1"/>
    <col min="3596" max="3839" width="9.109375" style="34"/>
    <col min="3840" max="3840" width="4.33203125" style="34" customWidth="1"/>
    <col min="3841" max="3841" width="13.6640625" style="34" customWidth="1"/>
    <col min="3842" max="3842" width="4.6640625" style="34" customWidth="1"/>
    <col min="3843" max="3849" width="6.109375" style="34" customWidth="1"/>
    <col min="3850" max="3850" width="17.6640625" style="34" bestFit="1" customWidth="1"/>
    <col min="3851" max="3851" width="50.33203125" style="34" customWidth="1"/>
    <col min="3852" max="4095" width="9.109375" style="34"/>
    <col min="4096" max="4096" width="4.33203125" style="34" customWidth="1"/>
    <col min="4097" max="4097" width="13.6640625" style="34" customWidth="1"/>
    <col min="4098" max="4098" width="4.6640625" style="34" customWidth="1"/>
    <col min="4099" max="4105" width="6.109375" style="34" customWidth="1"/>
    <col min="4106" max="4106" width="17.6640625" style="34" bestFit="1" customWidth="1"/>
    <col min="4107" max="4107" width="50.33203125" style="34" customWidth="1"/>
    <col min="4108" max="4351" width="9.109375" style="34"/>
    <col min="4352" max="4352" width="4.33203125" style="34" customWidth="1"/>
    <col min="4353" max="4353" width="13.6640625" style="34" customWidth="1"/>
    <col min="4354" max="4354" width="4.6640625" style="34" customWidth="1"/>
    <col min="4355" max="4361" width="6.109375" style="34" customWidth="1"/>
    <col min="4362" max="4362" width="17.6640625" style="34" bestFit="1" customWidth="1"/>
    <col min="4363" max="4363" width="50.33203125" style="34" customWidth="1"/>
    <col min="4364" max="4607" width="9.109375" style="34"/>
    <col min="4608" max="4608" width="4.33203125" style="34" customWidth="1"/>
    <col min="4609" max="4609" width="13.6640625" style="34" customWidth="1"/>
    <col min="4610" max="4610" width="4.6640625" style="34" customWidth="1"/>
    <col min="4611" max="4617" width="6.109375" style="34" customWidth="1"/>
    <col min="4618" max="4618" width="17.6640625" style="34" bestFit="1" customWidth="1"/>
    <col min="4619" max="4619" width="50.33203125" style="34" customWidth="1"/>
    <col min="4620" max="4863" width="9.109375" style="34"/>
    <col min="4864" max="4864" width="4.33203125" style="34" customWidth="1"/>
    <col min="4865" max="4865" width="13.6640625" style="34" customWidth="1"/>
    <col min="4866" max="4866" width="4.6640625" style="34" customWidth="1"/>
    <col min="4867" max="4873" width="6.109375" style="34" customWidth="1"/>
    <col min="4874" max="4874" width="17.6640625" style="34" bestFit="1" customWidth="1"/>
    <col min="4875" max="4875" width="50.33203125" style="34" customWidth="1"/>
    <col min="4876" max="5119" width="9.109375" style="34"/>
    <col min="5120" max="5120" width="4.33203125" style="34" customWidth="1"/>
    <col min="5121" max="5121" width="13.6640625" style="34" customWidth="1"/>
    <col min="5122" max="5122" width="4.6640625" style="34" customWidth="1"/>
    <col min="5123" max="5129" width="6.109375" style="34" customWidth="1"/>
    <col min="5130" max="5130" width="17.6640625" style="34" bestFit="1" customWidth="1"/>
    <col min="5131" max="5131" width="50.33203125" style="34" customWidth="1"/>
    <col min="5132" max="5375" width="9.109375" style="34"/>
    <col min="5376" max="5376" width="4.33203125" style="34" customWidth="1"/>
    <col min="5377" max="5377" width="13.6640625" style="34" customWidth="1"/>
    <col min="5378" max="5378" width="4.6640625" style="34" customWidth="1"/>
    <col min="5379" max="5385" width="6.109375" style="34" customWidth="1"/>
    <col min="5386" max="5386" width="17.6640625" style="34" bestFit="1" customWidth="1"/>
    <col min="5387" max="5387" width="50.33203125" style="34" customWidth="1"/>
    <col min="5388" max="5631" width="9.109375" style="34"/>
    <col min="5632" max="5632" width="4.33203125" style="34" customWidth="1"/>
    <col min="5633" max="5633" width="13.6640625" style="34" customWidth="1"/>
    <col min="5634" max="5634" width="4.6640625" style="34" customWidth="1"/>
    <col min="5635" max="5641" width="6.109375" style="34" customWidth="1"/>
    <col min="5642" max="5642" width="17.6640625" style="34" bestFit="1" customWidth="1"/>
    <col min="5643" max="5643" width="50.33203125" style="34" customWidth="1"/>
    <col min="5644" max="5887" width="9.109375" style="34"/>
    <col min="5888" max="5888" width="4.33203125" style="34" customWidth="1"/>
    <col min="5889" max="5889" width="13.6640625" style="34" customWidth="1"/>
    <col min="5890" max="5890" width="4.6640625" style="34" customWidth="1"/>
    <col min="5891" max="5897" width="6.109375" style="34" customWidth="1"/>
    <col min="5898" max="5898" width="17.6640625" style="34" bestFit="1" customWidth="1"/>
    <col min="5899" max="5899" width="50.33203125" style="34" customWidth="1"/>
    <col min="5900" max="6143" width="9.109375" style="34"/>
    <col min="6144" max="6144" width="4.33203125" style="34" customWidth="1"/>
    <col min="6145" max="6145" width="13.6640625" style="34" customWidth="1"/>
    <col min="6146" max="6146" width="4.6640625" style="34" customWidth="1"/>
    <col min="6147" max="6153" width="6.109375" style="34" customWidth="1"/>
    <col min="6154" max="6154" width="17.6640625" style="34" bestFit="1" customWidth="1"/>
    <col min="6155" max="6155" width="50.33203125" style="34" customWidth="1"/>
    <col min="6156" max="6399" width="9.109375" style="34"/>
    <col min="6400" max="6400" width="4.33203125" style="34" customWidth="1"/>
    <col min="6401" max="6401" width="13.6640625" style="34" customWidth="1"/>
    <col min="6402" max="6402" width="4.6640625" style="34" customWidth="1"/>
    <col min="6403" max="6409" width="6.109375" style="34" customWidth="1"/>
    <col min="6410" max="6410" width="17.6640625" style="34" bestFit="1" customWidth="1"/>
    <col min="6411" max="6411" width="50.33203125" style="34" customWidth="1"/>
    <col min="6412" max="6655" width="9.109375" style="34"/>
    <col min="6656" max="6656" width="4.33203125" style="34" customWidth="1"/>
    <col min="6657" max="6657" width="13.6640625" style="34" customWidth="1"/>
    <col min="6658" max="6658" width="4.6640625" style="34" customWidth="1"/>
    <col min="6659" max="6665" width="6.109375" style="34" customWidth="1"/>
    <col min="6666" max="6666" width="17.6640625" style="34" bestFit="1" customWidth="1"/>
    <col min="6667" max="6667" width="50.33203125" style="34" customWidth="1"/>
    <col min="6668" max="6911" width="9.109375" style="34"/>
    <col min="6912" max="6912" width="4.33203125" style="34" customWidth="1"/>
    <col min="6913" max="6913" width="13.6640625" style="34" customWidth="1"/>
    <col min="6914" max="6914" width="4.6640625" style="34" customWidth="1"/>
    <col min="6915" max="6921" width="6.109375" style="34" customWidth="1"/>
    <col min="6922" max="6922" width="17.6640625" style="34" bestFit="1" customWidth="1"/>
    <col min="6923" max="6923" width="50.33203125" style="34" customWidth="1"/>
    <col min="6924" max="7167" width="9.109375" style="34"/>
    <col min="7168" max="7168" width="4.33203125" style="34" customWidth="1"/>
    <col min="7169" max="7169" width="13.6640625" style="34" customWidth="1"/>
    <col min="7170" max="7170" width="4.6640625" style="34" customWidth="1"/>
    <col min="7171" max="7177" width="6.109375" style="34" customWidth="1"/>
    <col min="7178" max="7178" width="17.6640625" style="34" bestFit="1" customWidth="1"/>
    <col min="7179" max="7179" width="50.33203125" style="34" customWidth="1"/>
    <col min="7180" max="7423" width="9.109375" style="34"/>
    <col min="7424" max="7424" width="4.33203125" style="34" customWidth="1"/>
    <col min="7425" max="7425" width="13.6640625" style="34" customWidth="1"/>
    <col min="7426" max="7426" width="4.6640625" style="34" customWidth="1"/>
    <col min="7427" max="7433" width="6.109375" style="34" customWidth="1"/>
    <col min="7434" max="7434" width="17.6640625" style="34" bestFit="1" customWidth="1"/>
    <col min="7435" max="7435" width="50.33203125" style="34" customWidth="1"/>
    <col min="7436" max="7679" width="9.109375" style="34"/>
    <col min="7680" max="7680" width="4.33203125" style="34" customWidth="1"/>
    <col min="7681" max="7681" width="13.6640625" style="34" customWidth="1"/>
    <col min="7682" max="7682" width="4.6640625" style="34" customWidth="1"/>
    <col min="7683" max="7689" width="6.109375" style="34" customWidth="1"/>
    <col min="7690" max="7690" width="17.6640625" style="34" bestFit="1" customWidth="1"/>
    <col min="7691" max="7691" width="50.33203125" style="34" customWidth="1"/>
    <col min="7692" max="7935" width="9.109375" style="34"/>
    <col min="7936" max="7936" width="4.33203125" style="34" customWidth="1"/>
    <col min="7937" max="7937" width="13.6640625" style="34" customWidth="1"/>
    <col min="7938" max="7938" width="4.6640625" style="34" customWidth="1"/>
    <col min="7939" max="7945" width="6.109375" style="34" customWidth="1"/>
    <col min="7946" max="7946" width="17.6640625" style="34" bestFit="1" customWidth="1"/>
    <col min="7947" max="7947" width="50.33203125" style="34" customWidth="1"/>
    <col min="7948" max="8191" width="9.109375" style="34"/>
    <col min="8192" max="8192" width="4.33203125" style="34" customWidth="1"/>
    <col min="8193" max="8193" width="13.6640625" style="34" customWidth="1"/>
    <col min="8194" max="8194" width="4.6640625" style="34" customWidth="1"/>
    <col min="8195" max="8201" width="6.109375" style="34" customWidth="1"/>
    <col min="8202" max="8202" width="17.6640625" style="34" bestFit="1" customWidth="1"/>
    <col min="8203" max="8203" width="50.33203125" style="34" customWidth="1"/>
    <col min="8204" max="8447" width="9.109375" style="34"/>
    <col min="8448" max="8448" width="4.33203125" style="34" customWidth="1"/>
    <col min="8449" max="8449" width="13.6640625" style="34" customWidth="1"/>
    <col min="8450" max="8450" width="4.6640625" style="34" customWidth="1"/>
    <col min="8451" max="8457" width="6.109375" style="34" customWidth="1"/>
    <col min="8458" max="8458" width="17.6640625" style="34" bestFit="1" customWidth="1"/>
    <col min="8459" max="8459" width="50.33203125" style="34" customWidth="1"/>
    <col min="8460" max="8703" width="9.109375" style="34"/>
    <col min="8704" max="8704" width="4.33203125" style="34" customWidth="1"/>
    <col min="8705" max="8705" width="13.6640625" style="34" customWidth="1"/>
    <col min="8706" max="8706" width="4.6640625" style="34" customWidth="1"/>
    <col min="8707" max="8713" width="6.109375" style="34" customWidth="1"/>
    <col min="8714" max="8714" width="17.6640625" style="34" bestFit="1" customWidth="1"/>
    <col min="8715" max="8715" width="50.33203125" style="34" customWidth="1"/>
    <col min="8716" max="8959" width="9.109375" style="34"/>
    <col min="8960" max="8960" width="4.33203125" style="34" customWidth="1"/>
    <col min="8961" max="8961" width="13.6640625" style="34" customWidth="1"/>
    <col min="8962" max="8962" width="4.6640625" style="34" customWidth="1"/>
    <col min="8963" max="8969" width="6.109375" style="34" customWidth="1"/>
    <col min="8970" max="8970" width="17.6640625" style="34" bestFit="1" customWidth="1"/>
    <col min="8971" max="8971" width="50.33203125" style="34" customWidth="1"/>
    <col min="8972" max="9215" width="9.109375" style="34"/>
    <col min="9216" max="9216" width="4.33203125" style="34" customWidth="1"/>
    <col min="9217" max="9217" width="13.6640625" style="34" customWidth="1"/>
    <col min="9218" max="9218" width="4.6640625" style="34" customWidth="1"/>
    <col min="9219" max="9225" width="6.109375" style="34" customWidth="1"/>
    <col min="9226" max="9226" width="17.6640625" style="34" bestFit="1" customWidth="1"/>
    <col min="9227" max="9227" width="50.33203125" style="34" customWidth="1"/>
    <col min="9228" max="9471" width="9.109375" style="34"/>
    <col min="9472" max="9472" width="4.33203125" style="34" customWidth="1"/>
    <col min="9473" max="9473" width="13.6640625" style="34" customWidth="1"/>
    <col min="9474" max="9474" width="4.6640625" style="34" customWidth="1"/>
    <col min="9475" max="9481" width="6.109375" style="34" customWidth="1"/>
    <col min="9482" max="9482" width="17.6640625" style="34" bestFit="1" customWidth="1"/>
    <col min="9483" max="9483" width="50.33203125" style="34" customWidth="1"/>
    <col min="9484" max="9727" width="9.109375" style="34"/>
    <col min="9728" max="9728" width="4.33203125" style="34" customWidth="1"/>
    <col min="9729" max="9729" width="13.6640625" style="34" customWidth="1"/>
    <col min="9730" max="9730" width="4.6640625" style="34" customWidth="1"/>
    <col min="9731" max="9737" width="6.109375" style="34" customWidth="1"/>
    <col min="9738" max="9738" width="17.6640625" style="34" bestFit="1" customWidth="1"/>
    <col min="9739" max="9739" width="50.33203125" style="34" customWidth="1"/>
    <col min="9740" max="9983" width="9.109375" style="34"/>
    <col min="9984" max="9984" width="4.33203125" style="34" customWidth="1"/>
    <col min="9985" max="9985" width="13.6640625" style="34" customWidth="1"/>
    <col min="9986" max="9986" width="4.6640625" style="34" customWidth="1"/>
    <col min="9987" max="9993" width="6.109375" style="34" customWidth="1"/>
    <col min="9994" max="9994" width="17.6640625" style="34" bestFit="1" customWidth="1"/>
    <col min="9995" max="9995" width="50.33203125" style="34" customWidth="1"/>
    <col min="9996" max="10239" width="9.109375" style="34"/>
    <col min="10240" max="10240" width="4.33203125" style="34" customWidth="1"/>
    <col min="10241" max="10241" width="13.6640625" style="34" customWidth="1"/>
    <col min="10242" max="10242" width="4.6640625" style="34" customWidth="1"/>
    <col min="10243" max="10249" width="6.109375" style="34" customWidth="1"/>
    <col min="10250" max="10250" width="17.6640625" style="34" bestFit="1" customWidth="1"/>
    <col min="10251" max="10251" width="50.33203125" style="34" customWidth="1"/>
    <col min="10252" max="10495" width="9.109375" style="34"/>
    <col min="10496" max="10496" width="4.33203125" style="34" customWidth="1"/>
    <col min="10497" max="10497" width="13.6640625" style="34" customWidth="1"/>
    <col min="10498" max="10498" width="4.6640625" style="34" customWidth="1"/>
    <col min="10499" max="10505" width="6.109375" style="34" customWidth="1"/>
    <col min="10506" max="10506" width="17.6640625" style="34" bestFit="1" customWidth="1"/>
    <col min="10507" max="10507" width="50.33203125" style="34" customWidth="1"/>
    <col min="10508" max="10751" width="9.109375" style="34"/>
    <col min="10752" max="10752" width="4.33203125" style="34" customWidth="1"/>
    <col min="10753" max="10753" width="13.6640625" style="34" customWidth="1"/>
    <col min="10754" max="10754" width="4.6640625" style="34" customWidth="1"/>
    <col min="10755" max="10761" width="6.109375" style="34" customWidth="1"/>
    <col min="10762" max="10762" width="17.6640625" style="34" bestFit="1" customWidth="1"/>
    <col min="10763" max="10763" width="50.33203125" style="34" customWidth="1"/>
    <col min="10764" max="11007" width="9.109375" style="34"/>
    <col min="11008" max="11008" width="4.33203125" style="34" customWidth="1"/>
    <col min="11009" max="11009" width="13.6640625" style="34" customWidth="1"/>
    <col min="11010" max="11010" width="4.6640625" style="34" customWidth="1"/>
    <col min="11011" max="11017" width="6.109375" style="34" customWidth="1"/>
    <col min="11018" max="11018" width="17.6640625" style="34" bestFit="1" customWidth="1"/>
    <col min="11019" max="11019" width="50.33203125" style="34" customWidth="1"/>
    <col min="11020" max="11263" width="9.109375" style="34"/>
    <col min="11264" max="11264" width="4.33203125" style="34" customWidth="1"/>
    <col min="11265" max="11265" width="13.6640625" style="34" customWidth="1"/>
    <col min="11266" max="11266" width="4.6640625" style="34" customWidth="1"/>
    <col min="11267" max="11273" width="6.109375" style="34" customWidth="1"/>
    <col min="11274" max="11274" width="17.6640625" style="34" bestFit="1" customWidth="1"/>
    <col min="11275" max="11275" width="50.33203125" style="34" customWidth="1"/>
    <col min="11276" max="11519" width="9.109375" style="34"/>
    <col min="11520" max="11520" width="4.33203125" style="34" customWidth="1"/>
    <col min="11521" max="11521" width="13.6640625" style="34" customWidth="1"/>
    <col min="11522" max="11522" width="4.6640625" style="34" customWidth="1"/>
    <col min="11523" max="11529" width="6.109375" style="34" customWidth="1"/>
    <col min="11530" max="11530" width="17.6640625" style="34" bestFit="1" customWidth="1"/>
    <col min="11531" max="11531" width="50.33203125" style="34" customWidth="1"/>
    <col min="11532" max="11775" width="9.109375" style="34"/>
    <col min="11776" max="11776" width="4.33203125" style="34" customWidth="1"/>
    <col min="11777" max="11777" width="13.6640625" style="34" customWidth="1"/>
    <col min="11778" max="11778" width="4.6640625" style="34" customWidth="1"/>
    <col min="11779" max="11785" width="6.109375" style="34" customWidth="1"/>
    <col min="11786" max="11786" width="17.6640625" style="34" bestFit="1" customWidth="1"/>
    <col min="11787" max="11787" width="50.33203125" style="34" customWidth="1"/>
    <col min="11788" max="12031" width="9.109375" style="34"/>
    <col min="12032" max="12032" width="4.33203125" style="34" customWidth="1"/>
    <col min="12033" max="12033" width="13.6640625" style="34" customWidth="1"/>
    <col min="12034" max="12034" width="4.6640625" style="34" customWidth="1"/>
    <col min="12035" max="12041" width="6.109375" style="34" customWidth="1"/>
    <col min="12042" max="12042" width="17.6640625" style="34" bestFit="1" customWidth="1"/>
    <col min="12043" max="12043" width="50.33203125" style="34" customWidth="1"/>
    <col min="12044" max="12287" width="9.109375" style="34"/>
    <col min="12288" max="12288" width="4.33203125" style="34" customWidth="1"/>
    <col min="12289" max="12289" width="13.6640625" style="34" customWidth="1"/>
    <col min="12290" max="12290" width="4.6640625" style="34" customWidth="1"/>
    <col min="12291" max="12297" width="6.109375" style="34" customWidth="1"/>
    <col min="12298" max="12298" width="17.6640625" style="34" bestFit="1" customWidth="1"/>
    <col min="12299" max="12299" width="50.33203125" style="34" customWidth="1"/>
    <col min="12300" max="12543" width="9.109375" style="34"/>
    <col min="12544" max="12544" width="4.33203125" style="34" customWidth="1"/>
    <col min="12545" max="12545" width="13.6640625" style="34" customWidth="1"/>
    <col min="12546" max="12546" width="4.6640625" style="34" customWidth="1"/>
    <col min="12547" max="12553" width="6.109375" style="34" customWidth="1"/>
    <col min="12554" max="12554" width="17.6640625" style="34" bestFit="1" customWidth="1"/>
    <col min="12555" max="12555" width="50.33203125" style="34" customWidth="1"/>
    <col min="12556" max="12799" width="9.109375" style="34"/>
    <col min="12800" max="12800" width="4.33203125" style="34" customWidth="1"/>
    <col min="12801" max="12801" width="13.6640625" style="34" customWidth="1"/>
    <col min="12802" max="12802" width="4.6640625" style="34" customWidth="1"/>
    <col min="12803" max="12809" width="6.109375" style="34" customWidth="1"/>
    <col min="12810" max="12810" width="17.6640625" style="34" bestFit="1" customWidth="1"/>
    <col min="12811" max="12811" width="50.33203125" style="34" customWidth="1"/>
    <col min="12812" max="13055" width="9.109375" style="34"/>
    <col min="13056" max="13056" width="4.33203125" style="34" customWidth="1"/>
    <col min="13057" max="13057" width="13.6640625" style="34" customWidth="1"/>
    <col min="13058" max="13058" width="4.6640625" style="34" customWidth="1"/>
    <col min="13059" max="13065" width="6.109375" style="34" customWidth="1"/>
    <col min="13066" max="13066" width="17.6640625" style="34" bestFit="1" customWidth="1"/>
    <col min="13067" max="13067" width="50.33203125" style="34" customWidth="1"/>
    <col min="13068" max="13311" width="9.109375" style="34"/>
    <col min="13312" max="13312" width="4.33203125" style="34" customWidth="1"/>
    <col min="13313" max="13313" width="13.6640625" style="34" customWidth="1"/>
    <col min="13314" max="13314" width="4.6640625" style="34" customWidth="1"/>
    <col min="13315" max="13321" width="6.109375" style="34" customWidth="1"/>
    <col min="13322" max="13322" width="17.6640625" style="34" bestFit="1" customWidth="1"/>
    <col min="13323" max="13323" width="50.33203125" style="34" customWidth="1"/>
    <col min="13324" max="13567" width="9.109375" style="34"/>
    <col min="13568" max="13568" width="4.33203125" style="34" customWidth="1"/>
    <col min="13569" max="13569" width="13.6640625" style="34" customWidth="1"/>
    <col min="13570" max="13570" width="4.6640625" style="34" customWidth="1"/>
    <col min="13571" max="13577" width="6.109375" style="34" customWidth="1"/>
    <col min="13578" max="13578" width="17.6640625" style="34" bestFit="1" customWidth="1"/>
    <col min="13579" max="13579" width="50.33203125" style="34" customWidth="1"/>
    <col min="13580" max="13823" width="9.109375" style="34"/>
    <col min="13824" max="13824" width="4.33203125" style="34" customWidth="1"/>
    <col min="13825" max="13825" width="13.6640625" style="34" customWidth="1"/>
    <col min="13826" max="13826" width="4.6640625" style="34" customWidth="1"/>
    <col min="13827" max="13833" width="6.109375" style="34" customWidth="1"/>
    <col min="13834" max="13834" width="17.6640625" style="34" bestFit="1" customWidth="1"/>
    <col min="13835" max="13835" width="50.33203125" style="34" customWidth="1"/>
    <col min="13836" max="14079" width="9.109375" style="34"/>
    <col min="14080" max="14080" width="4.33203125" style="34" customWidth="1"/>
    <col min="14081" max="14081" width="13.6640625" style="34" customWidth="1"/>
    <col min="14082" max="14082" width="4.6640625" style="34" customWidth="1"/>
    <col min="14083" max="14089" width="6.109375" style="34" customWidth="1"/>
    <col min="14090" max="14090" width="17.6640625" style="34" bestFit="1" customWidth="1"/>
    <col min="14091" max="14091" width="50.33203125" style="34" customWidth="1"/>
    <col min="14092" max="14335" width="9.109375" style="34"/>
    <col min="14336" max="14336" width="4.33203125" style="34" customWidth="1"/>
    <col min="14337" max="14337" width="13.6640625" style="34" customWidth="1"/>
    <col min="14338" max="14338" width="4.6640625" style="34" customWidth="1"/>
    <col min="14339" max="14345" width="6.109375" style="34" customWidth="1"/>
    <col min="14346" max="14346" width="17.6640625" style="34" bestFit="1" customWidth="1"/>
    <col min="14347" max="14347" width="50.33203125" style="34" customWidth="1"/>
    <col min="14348" max="14591" width="9.109375" style="34"/>
    <col min="14592" max="14592" width="4.33203125" style="34" customWidth="1"/>
    <col min="14593" max="14593" width="13.6640625" style="34" customWidth="1"/>
    <col min="14594" max="14594" width="4.6640625" style="34" customWidth="1"/>
    <col min="14595" max="14601" width="6.109375" style="34" customWidth="1"/>
    <col min="14602" max="14602" width="17.6640625" style="34" bestFit="1" customWidth="1"/>
    <col min="14603" max="14603" width="50.33203125" style="34" customWidth="1"/>
    <col min="14604" max="14847" width="9.109375" style="34"/>
    <col min="14848" max="14848" width="4.33203125" style="34" customWidth="1"/>
    <col min="14849" max="14849" width="13.6640625" style="34" customWidth="1"/>
    <col min="14850" max="14850" width="4.6640625" style="34" customWidth="1"/>
    <col min="14851" max="14857" width="6.109375" style="34" customWidth="1"/>
    <col min="14858" max="14858" width="17.6640625" style="34" bestFit="1" customWidth="1"/>
    <col min="14859" max="14859" width="50.33203125" style="34" customWidth="1"/>
    <col min="14860" max="15103" width="9.109375" style="34"/>
    <col min="15104" max="15104" width="4.33203125" style="34" customWidth="1"/>
    <col min="15105" max="15105" width="13.6640625" style="34" customWidth="1"/>
    <col min="15106" max="15106" width="4.6640625" style="34" customWidth="1"/>
    <col min="15107" max="15113" width="6.109375" style="34" customWidth="1"/>
    <col min="15114" max="15114" width="17.6640625" style="34" bestFit="1" customWidth="1"/>
    <col min="15115" max="15115" width="50.33203125" style="34" customWidth="1"/>
    <col min="15116" max="15359" width="9.109375" style="34"/>
    <col min="15360" max="15360" width="4.33203125" style="34" customWidth="1"/>
    <col min="15361" max="15361" width="13.6640625" style="34" customWidth="1"/>
    <col min="15362" max="15362" width="4.6640625" style="34" customWidth="1"/>
    <col min="15363" max="15369" width="6.109375" style="34" customWidth="1"/>
    <col min="15370" max="15370" width="17.6640625" style="34" bestFit="1" customWidth="1"/>
    <col min="15371" max="15371" width="50.33203125" style="34" customWidth="1"/>
    <col min="15372" max="15615" width="9.109375" style="34"/>
    <col min="15616" max="15616" width="4.33203125" style="34" customWidth="1"/>
    <col min="15617" max="15617" width="13.6640625" style="34" customWidth="1"/>
    <col min="15618" max="15618" width="4.6640625" style="34" customWidth="1"/>
    <col min="15619" max="15625" width="6.109375" style="34" customWidth="1"/>
    <col min="15626" max="15626" width="17.6640625" style="34" bestFit="1" customWidth="1"/>
    <col min="15627" max="15627" width="50.33203125" style="34" customWidth="1"/>
    <col min="15628" max="15871" width="9.109375" style="34"/>
    <col min="15872" max="15872" width="4.33203125" style="34" customWidth="1"/>
    <col min="15873" max="15873" width="13.6640625" style="34" customWidth="1"/>
    <col min="15874" max="15874" width="4.6640625" style="34" customWidth="1"/>
    <col min="15875" max="15881" width="6.109375" style="34" customWidth="1"/>
    <col min="15882" max="15882" width="17.6640625" style="34" bestFit="1" customWidth="1"/>
    <col min="15883" max="15883" width="50.33203125" style="34" customWidth="1"/>
    <col min="15884" max="16127" width="9.109375" style="34"/>
    <col min="16128" max="16128" width="4.33203125" style="34" customWidth="1"/>
    <col min="16129" max="16129" width="13.6640625" style="34" customWidth="1"/>
    <col min="16130" max="16130" width="4.6640625" style="34" customWidth="1"/>
    <col min="16131" max="16137" width="6.109375" style="34" customWidth="1"/>
    <col min="16138" max="16138" width="17.6640625" style="34" bestFit="1" customWidth="1"/>
    <col min="16139" max="16139" width="50.33203125" style="34" customWidth="1"/>
    <col min="16140" max="16384" width="9.109375" style="34"/>
  </cols>
  <sheetData>
    <row r="1" spans="2:11" x14ac:dyDescent="0.15">
      <c r="K1" s="36" t="s">
        <v>132</v>
      </c>
    </row>
    <row r="2" spans="2:11" x14ac:dyDescent="0.15">
      <c r="C2" s="37"/>
      <c r="D2" s="37"/>
      <c r="E2" s="37"/>
      <c r="F2" s="37"/>
      <c r="G2" s="37"/>
      <c r="H2" s="37"/>
      <c r="I2" s="37"/>
      <c r="J2" s="37"/>
      <c r="K2" s="36" t="s">
        <v>109</v>
      </c>
    </row>
    <row r="3" spans="2:11" ht="14.4" x14ac:dyDescent="0.15">
      <c r="B3" s="202" t="s">
        <v>110</v>
      </c>
      <c r="C3" s="202"/>
      <c r="D3" s="202"/>
      <c r="E3" s="202"/>
      <c r="F3" s="202"/>
      <c r="G3" s="202"/>
      <c r="H3" s="202"/>
      <c r="I3" s="202"/>
      <c r="J3" s="202"/>
      <c r="K3" s="202"/>
    </row>
    <row r="4" spans="2:11" ht="8.85" customHeight="1" x14ac:dyDescent="0.15">
      <c r="B4" s="38"/>
      <c r="C4" s="38"/>
      <c r="D4" s="38"/>
      <c r="E4" s="38"/>
      <c r="F4" s="38"/>
      <c r="G4" s="38"/>
      <c r="H4" s="38"/>
      <c r="I4" s="38"/>
      <c r="J4" s="38"/>
      <c r="K4" s="38"/>
    </row>
    <row r="5" spans="2:11" x14ac:dyDescent="0.15">
      <c r="B5" s="39" t="s">
        <v>57</v>
      </c>
      <c r="C5" s="40"/>
      <c r="D5" s="40"/>
      <c r="E5" s="40"/>
      <c r="F5" s="40"/>
      <c r="G5" s="40"/>
      <c r="H5" s="40"/>
      <c r="I5" s="40"/>
      <c r="J5" s="40"/>
      <c r="K5" s="40"/>
    </row>
    <row r="6" spans="2:11" ht="18.75" customHeight="1" x14ac:dyDescent="0.15">
      <c r="B6" s="197" t="s">
        <v>58</v>
      </c>
      <c r="C6" s="198"/>
      <c r="D6" s="203"/>
      <c r="E6" s="203"/>
      <c r="F6" s="203"/>
      <c r="G6" s="203"/>
      <c r="H6" s="203"/>
      <c r="I6" s="203"/>
      <c r="J6" s="204"/>
      <c r="K6" s="40"/>
    </row>
    <row r="7" spans="2:11" ht="18.75" customHeight="1" x14ac:dyDescent="0.15">
      <c r="B7" s="197" t="s">
        <v>59</v>
      </c>
      <c r="C7" s="198"/>
      <c r="D7" s="199"/>
      <c r="E7" s="200"/>
      <c r="F7" s="200"/>
      <c r="G7" s="200"/>
      <c r="H7" s="201"/>
      <c r="I7" s="41" t="s">
        <v>60</v>
      </c>
      <c r="J7" s="42"/>
      <c r="K7" s="40"/>
    </row>
    <row r="8" spans="2:11" ht="18.75" customHeight="1" x14ac:dyDescent="0.15">
      <c r="B8" s="197" t="s">
        <v>61</v>
      </c>
      <c r="C8" s="198"/>
      <c r="D8" s="199"/>
      <c r="E8" s="200"/>
      <c r="F8" s="200"/>
      <c r="G8" s="200"/>
      <c r="H8" s="201"/>
      <c r="I8" s="41" t="s">
        <v>62</v>
      </c>
      <c r="J8" s="42"/>
      <c r="K8" s="40"/>
    </row>
    <row r="9" spans="2:11" ht="18.75" customHeight="1" x14ac:dyDescent="0.15">
      <c r="B9" s="197" t="s">
        <v>63</v>
      </c>
      <c r="C9" s="198"/>
      <c r="D9" s="205"/>
      <c r="E9" s="205"/>
      <c r="F9" s="205"/>
      <c r="G9" s="206"/>
      <c r="H9" s="206"/>
      <c r="I9" s="206"/>
      <c r="J9" s="206"/>
      <c r="K9" s="40"/>
    </row>
    <row r="10" spans="2:11" x14ac:dyDescent="0.15">
      <c r="C10" s="43"/>
      <c r="D10" s="44"/>
      <c r="E10" s="44"/>
      <c r="F10" s="44"/>
      <c r="G10" s="45"/>
      <c r="H10" s="45"/>
      <c r="I10" s="45"/>
      <c r="J10" s="45"/>
    </row>
    <row r="11" spans="2:11" x14ac:dyDescent="0.15">
      <c r="B11" s="39" t="s">
        <v>86</v>
      </c>
      <c r="C11" s="46"/>
      <c r="D11" s="40"/>
      <c r="E11" s="40"/>
      <c r="F11" s="47"/>
      <c r="G11" s="40"/>
      <c r="H11" s="40"/>
      <c r="I11" s="40"/>
      <c r="J11" s="40"/>
      <c r="K11" s="40"/>
    </row>
    <row r="12" spans="2:11" ht="21" customHeight="1" x14ac:dyDescent="0.15">
      <c r="B12" s="48" t="s">
        <v>64</v>
      </c>
      <c r="C12" s="48" t="s">
        <v>65</v>
      </c>
      <c r="D12" s="48" t="s">
        <v>66</v>
      </c>
      <c r="E12" s="207" t="s">
        <v>67</v>
      </c>
      <c r="F12" s="208"/>
      <c r="G12" s="208"/>
      <c r="H12" s="208"/>
      <c r="I12" s="208"/>
      <c r="J12" s="48" t="s">
        <v>68</v>
      </c>
      <c r="K12" s="48" t="s">
        <v>75</v>
      </c>
    </row>
    <row r="13" spans="2:11" ht="32.25" customHeight="1" x14ac:dyDescent="0.15">
      <c r="B13" s="49" t="s">
        <v>69</v>
      </c>
      <c r="C13" s="50" t="s">
        <v>111</v>
      </c>
      <c r="D13" s="51">
        <v>3</v>
      </c>
      <c r="E13" s="52" t="s">
        <v>91</v>
      </c>
      <c r="F13" s="53">
        <v>1</v>
      </c>
      <c r="G13" s="54"/>
      <c r="H13" s="54"/>
      <c r="I13" s="55"/>
      <c r="J13" s="50" t="s">
        <v>70</v>
      </c>
      <c r="K13" s="50" t="s">
        <v>71</v>
      </c>
    </row>
    <row r="14" spans="2:11" ht="32.25" customHeight="1" x14ac:dyDescent="0.15">
      <c r="B14" s="49">
        <v>1</v>
      </c>
      <c r="C14" s="56"/>
      <c r="D14" s="57"/>
      <c r="E14" s="58"/>
      <c r="F14" s="59"/>
      <c r="G14" s="60"/>
      <c r="H14" s="60"/>
      <c r="I14" s="60"/>
      <c r="J14" s="61"/>
      <c r="K14" s="62"/>
    </row>
    <row r="15" spans="2:11" ht="32.25" customHeight="1" x14ac:dyDescent="0.15">
      <c r="B15" s="49">
        <v>2</v>
      </c>
      <c r="C15" s="56"/>
      <c r="D15" s="56"/>
      <c r="E15" s="58"/>
      <c r="F15" s="59"/>
      <c r="G15" s="60"/>
      <c r="H15" s="60"/>
      <c r="I15" s="60"/>
      <c r="J15" s="61"/>
      <c r="K15" s="62"/>
    </row>
    <row r="16" spans="2:11" ht="32.25" customHeight="1" x14ac:dyDescent="0.15">
      <c r="B16" s="49">
        <v>3</v>
      </c>
      <c r="C16" s="56"/>
      <c r="D16" s="56"/>
      <c r="E16" s="58"/>
      <c r="F16" s="59"/>
      <c r="G16" s="60"/>
      <c r="H16" s="60"/>
      <c r="I16" s="60"/>
      <c r="J16" s="61"/>
      <c r="K16" s="62"/>
    </row>
    <row r="17" spans="2:11" ht="32.25" customHeight="1" x14ac:dyDescent="0.15">
      <c r="B17" s="49">
        <v>4</v>
      </c>
      <c r="C17" s="56"/>
      <c r="D17" s="56"/>
      <c r="E17" s="58"/>
      <c r="F17" s="59"/>
      <c r="G17" s="60"/>
      <c r="H17" s="60"/>
      <c r="I17" s="60"/>
      <c r="J17" s="61"/>
      <c r="K17" s="62"/>
    </row>
    <row r="18" spans="2:11" ht="32.25" customHeight="1" x14ac:dyDescent="0.15">
      <c r="B18" s="49">
        <v>5</v>
      </c>
      <c r="C18" s="56"/>
      <c r="D18" s="56"/>
      <c r="E18" s="58"/>
      <c r="F18" s="59"/>
      <c r="G18" s="60"/>
      <c r="H18" s="60"/>
      <c r="I18" s="60"/>
      <c r="J18" s="61"/>
      <c r="K18" s="62"/>
    </row>
    <row r="19" spans="2:11" ht="32.25" customHeight="1" x14ac:dyDescent="0.15">
      <c r="B19" s="49">
        <v>6</v>
      </c>
      <c r="C19" s="56"/>
      <c r="D19" s="56"/>
      <c r="E19" s="58"/>
      <c r="F19" s="59"/>
      <c r="G19" s="60"/>
      <c r="H19" s="60"/>
      <c r="I19" s="60"/>
      <c r="J19" s="61"/>
      <c r="K19" s="62"/>
    </row>
    <row r="20" spans="2:11" ht="6.75" customHeight="1" x14ac:dyDescent="0.15">
      <c r="B20" s="40"/>
      <c r="C20" s="40"/>
      <c r="D20" s="40"/>
      <c r="E20" s="40"/>
      <c r="F20" s="47"/>
      <c r="G20" s="40"/>
      <c r="H20" s="40"/>
      <c r="I20" s="40"/>
      <c r="J20" s="40"/>
      <c r="K20" s="40"/>
    </row>
    <row r="21" spans="2:11" x14ac:dyDescent="0.15">
      <c r="B21" s="63" t="s">
        <v>72</v>
      </c>
      <c r="C21" s="40"/>
      <c r="D21" s="40"/>
      <c r="E21" s="47"/>
      <c r="F21" s="40"/>
      <c r="G21" s="40"/>
      <c r="H21" s="40"/>
      <c r="I21" s="40"/>
      <c r="J21" s="40"/>
      <c r="K21" s="40"/>
    </row>
    <row r="22" spans="2:11" ht="12" customHeight="1" x14ac:dyDescent="0.15">
      <c r="B22" s="209" t="s">
        <v>102</v>
      </c>
      <c r="C22" s="209"/>
      <c r="D22" s="209"/>
      <c r="E22" s="209"/>
      <c r="F22" s="209"/>
      <c r="G22" s="209"/>
      <c r="H22" s="209"/>
      <c r="I22" s="209"/>
      <c r="J22" s="209"/>
      <c r="K22" s="209"/>
    </row>
    <row r="23" spans="2:11" ht="12" customHeight="1" x14ac:dyDescent="0.15">
      <c r="B23" s="150" t="s">
        <v>103</v>
      </c>
      <c r="C23" s="150"/>
      <c r="D23" s="150"/>
      <c r="E23" s="150"/>
      <c r="F23" s="150"/>
      <c r="G23" s="150"/>
      <c r="H23" s="150"/>
      <c r="I23" s="150"/>
      <c r="J23" s="150"/>
      <c r="K23" s="150"/>
    </row>
    <row r="24" spans="2:11" ht="12" customHeight="1" x14ac:dyDescent="0.15">
      <c r="B24" s="150" t="s">
        <v>104</v>
      </c>
      <c r="C24" s="150"/>
      <c r="D24" s="150"/>
      <c r="E24" s="150"/>
      <c r="F24" s="150"/>
      <c r="G24" s="150"/>
      <c r="H24" s="150"/>
      <c r="I24" s="150"/>
      <c r="J24" s="150"/>
      <c r="K24" s="150"/>
    </row>
    <row r="25" spans="2:11" ht="12" customHeight="1" x14ac:dyDescent="0.15">
      <c r="B25" s="209" t="s">
        <v>105</v>
      </c>
      <c r="C25" s="209"/>
      <c r="D25" s="209"/>
      <c r="E25" s="209"/>
      <c r="F25" s="209"/>
      <c r="G25" s="209"/>
      <c r="H25" s="209"/>
      <c r="I25" s="209"/>
      <c r="J25" s="209"/>
      <c r="K25" s="209"/>
    </row>
    <row r="26" spans="2:11" x14ac:dyDescent="0.15">
      <c r="B26" s="40"/>
      <c r="C26" s="64"/>
      <c r="D26" s="40"/>
      <c r="E26" s="40"/>
      <c r="F26" s="47"/>
      <c r="G26" s="40"/>
      <c r="H26" s="40"/>
      <c r="I26" s="40"/>
      <c r="J26" s="40"/>
      <c r="K26" s="40"/>
    </row>
  </sheetData>
  <mergeCells count="12">
    <mergeCell ref="B8:C8"/>
    <mergeCell ref="D8:H8"/>
    <mergeCell ref="B3:K3"/>
    <mergeCell ref="B6:C6"/>
    <mergeCell ref="D6:J6"/>
    <mergeCell ref="B7:C7"/>
    <mergeCell ref="D7:H7"/>
    <mergeCell ref="B9:C9"/>
    <mergeCell ref="D9:J9"/>
    <mergeCell ref="E12:I12"/>
    <mergeCell ref="B22:K22"/>
    <mergeCell ref="B25:K25"/>
  </mergeCells>
  <phoneticPr fontId="2"/>
  <printOptions horizontalCentered="1"/>
  <pageMargins left="0.39370078740157483" right="0.39370078740157483" top="0.78740157480314965" bottom="0.39370078740157483" header="0.39370078740157483" footer="0.39370078740157483"/>
  <pageSetup paperSize="9"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19"/>
  <sheetViews>
    <sheetView showGridLines="0" view="pageBreakPreview" topLeftCell="F1" zoomScale="115" zoomScaleNormal="85" zoomScaleSheetLayoutView="115" workbookViewId="0">
      <selection activeCell="Q15" sqref="Q15"/>
    </sheetView>
  </sheetViews>
  <sheetFormatPr defaultColWidth="9.109375" defaultRowHeight="18.75" customHeight="1" x14ac:dyDescent="0.15"/>
  <cols>
    <col min="1" max="1" width="9.109375" style="1"/>
    <col min="2" max="2" width="11.5546875" style="1" customWidth="1"/>
    <col min="3" max="3" width="20.44140625" style="1" customWidth="1"/>
    <col min="4" max="14" width="16.33203125" style="1" customWidth="1"/>
    <col min="15" max="24" width="11.44140625" style="1" customWidth="1"/>
    <col min="25" max="28" width="12.33203125" style="1" customWidth="1"/>
    <col min="29" max="16384" width="9.109375" style="1"/>
  </cols>
  <sheetData>
    <row r="2" spans="2:29" ht="18.75" customHeight="1" x14ac:dyDescent="0.15">
      <c r="I2" s="78" t="s">
        <v>133</v>
      </c>
      <c r="N2" s="78"/>
    </row>
    <row r="3" spans="2:29" ht="21" customHeight="1" x14ac:dyDescent="0.15">
      <c r="B3" s="210" t="s">
        <v>92</v>
      </c>
      <c r="C3" s="210"/>
      <c r="D3" s="210"/>
      <c r="E3" s="210"/>
      <c r="F3" s="210"/>
      <c r="G3" s="210"/>
      <c r="H3" s="210"/>
      <c r="I3" s="210"/>
      <c r="J3" s="151"/>
      <c r="K3" s="151"/>
      <c r="L3" s="151"/>
      <c r="M3" s="151"/>
      <c r="N3" s="151"/>
      <c r="O3" s="10"/>
      <c r="P3" s="10"/>
      <c r="Q3" s="10"/>
      <c r="R3" s="10"/>
      <c r="S3" s="10"/>
      <c r="T3" s="10"/>
      <c r="U3" s="10"/>
      <c r="V3" s="10"/>
      <c r="W3" s="10"/>
      <c r="X3" s="10"/>
      <c r="Y3" s="10"/>
      <c r="Z3" s="10"/>
      <c r="AA3" s="10"/>
      <c r="AB3" s="10"/>
    </row>
    <row r="4" spans="2:29" ht="6.6" customHeight="1" x14ac:dyDescent="0.15">
      <c r="B4" s="86"/>
      <c r="C4" s="86"/>
      <c r="D4" s="86"/>
      <c r="E4" s="86"/>
      <c r="F4" s="86"/>
      <c r="G4" s="86"/>
      <c r="H4" s="86"/>
      <c r="I4" s="86"/>
      <c r="J4" s="86"/>
      <c r="K4" s="86"/>
      <c r="L4" s="86"/>
      <c r="M4" s="86"/>
      <c r="N4" s="86"/>
      <c r="O4" s="10"/>
      <c r="P4" s="10"/>
      <c r="Q4" s="10"/>
      <c r="R4" s="10"/>
      <c r="S4" s="10"/>
      <c r="T4" s="10"/>
      <c r="U4" s="10"/>
      <c r="V4" s="10"/>
      <c r="W4" s="10"/>
      <c r="X4" s="10"/>
      <c r="Y4" s="10"/>
      <c r="Z4" s="10"/>
      <c r="AA4" s="10"/>
      <c r="AB4" s="10"/>
    </row>
    <row r="5" spans="2:29" ht="18.75" customHeight="1" x14ac:dyDescent="0.15">
      <c r="B5" s="1" t="s">
        <v>156</v>
      </c>
      <c r="F5" s="6" t="s">
        <v>101</v>
      </c>
      <c r="I5" s="6"/>
      <c r="AC5" s="6"/>
    </row>
    <row r="6" spans="2:29" ht="19.5" customHeight="1" x14ac:dyDescent="0.15">
      <c r="B6" s="211"/>
      <c r="C6" s="211"/>
      <c r="D6" s="14" t="s">
        <v>23</v>
      </c>
      <c r="E6" s="14" t="s">
        <v>24</v>
      </c>
      <c r="F6" s="211" t="s">
        <v>0</v>
      </c>
    </row>
    <row r="7" spans="2:29" ht="19.5" customHeight="1" x14ac:dyDescent="0.15">
      <c r="B7" s="211"/>
      <c r="C7" s="211"/>
      <c r="D7" s="12" t="s">
        <v>27</v>
      </c>
      <c r="E7" s="12" t="s">
        <v>28</v>
      </c>
      <c r="F7" s="211"/>
    </row>
    <row r="8" spans="2:29" ht="25.35" customHeight="1" x14ac:dyDescent="0.15">
      <c r="B8" s="212" t="s">
        <v>113</v>
      </c>
      <c r="C8" s="212"/>
      <c r="D8" s="87"/>
      <c r="E8" s="87"/>
      <c r="F8" s="144">
        <f>SUM(D8:E8)</f>
        <v>0</v>
      </c>
    </row>
    <row r="9" spans="2:29" ht="13.2" x14ac:dyDescent="0.15"/>
    <row r="10" spans="2:29" ht="18.75" customHeight="1" x14ac:dyDescent="0.15">
      <c r="B10" s="1" t="s">
        <v>114</v>
      </c>
      <c r="I10" s="6" t="s">
        <v>101</v>
      </c>
      <c r="N10" s="6"/>
    </row>
    <row r="11" spans="2:29" ht="19.5" customHeight="1" x14ac:dyDescent="0.15">
      <c r="B11" s="211"/>
      <c r="C11" s="211"/>
      <c r="D11" s="14" t="s">
        <v>25</v>
      </c>
      <c r="E11" s="14" t="s">
        <v>26</v>
      </c>
      <c r="F11" s="14" t="s">
        <v>2</v>
      </c>
      <c r="G11" s="14" t="s">
        <v>3</v>
      </c>
      <c r="H11" s="14" t="s">
        <v>4</v>
      </c>
      <c r="I11" s="211" t="s">
        <v>0</v>
      </c>
    </row>
    <row r="12" spans="2:29" ht="19.5" customHeight="1" x14ac:dyDescent="0.15">
      <c r="B12" s="211"/>
      <c r="C12" s="211"/>
      <c r="D12" s="12" t="s">
        <v>29</v>
      </c>
      <c r="E12" s="12" t="s">
        <v>30</v>
      </c>
      <c r="F12" s="12" t="s">
        <v>19</v>
      </c>
      <c r="G12" s="12" t="s">
        <v>31</v>
      </c>
      <c r="H12" s="12" t="s">
        <v>32</v>
      </c>
      <c r="I12" s="211"/>
    </row>
    <row r="13" spans="2:29" ht="25.35" customHeight="1" x14ac:dyDescent="0.15">
      <c r="B13" s="212" t="s">
        <v>115</v>
      </c>
      <c r="C13" s="212"/>
      <c r="D13" s="87"/>
      <c r="E13" s="87"/>
      <c r="F13" s="87"/>
      <c r="G13" s="87"/>
      <c r="H13" s="87"/>
      <c r="I13" s="144">
        <f>SUM(D13:H13)</f>
        <v>0</v>
      </c>
    </row>
    <row r="14" spans="2:29" ht="13.2" x14ac:dyDescent="0.15">
      <c r="N14" s="6"/>
    </row>
    <row r="15" spans="2:29" ht="5.4" customHeight="1" x14ac:dyDescent="0.15"/>
    <row r="16" spans="2:29" ht="12" customHeight="1" x14ac:dyDescent="0.15">
      <c r="B16" s="19" t="s">
        <v>100</v>
      </c>
    </row>
    <row r="17" spans="2:2" ht="12" customHeight="1" x14ac:dyDescent="0.15">
      <c r="B17" s="17" t="s">
        <v>44</v>
      </c>
    </row>
    <row r="18" spans="2:2" ht="12" customHeight="1" x14ac:dyDescent="0.15">
      <c r="B18" s="17" t="s">
        <v>157</v>
      </c>
    </row>
    <row r="19" spans="2:2" ht="16.5" customHeight="1" x14ac:dyDescent="0.15">
      <c r="B19" s="13"/>
    </row>
  </sheetData>
  <mergeCells count="7">
    <mergeCell ref="B3:I3"/>
    <mergeCell ref="F6:F7"/>
    <mergeCell ref="B13:C13"/>
    <mergeCell ref="B11:C12"/>
    <mergeCell ref="B6:C7"/>
    <mergeCell ref="B8:C8"/>
    <mergeCell ref="I11:I12"/>
  </mergeCells>
  <phoneticPr fontId="2"/>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5"/>
  <sheetViews>
    <sheetView showGridLines="0" view="pageBreakPreview" zoomScaleNormal="85" zoomScaleSheetLayoutView="100" workbookViewId="0">
      <selection activeCell="Q15" sqref="Q15"/>
    </sheetView>
  </sheetViews>
  <sheetFormatPr defaultColWidth="8.88671875" defaultRowHeight="15.6" customHeight="1" x14ac:dyDescent="0.15"/>
  <cols>
    <col min="1" max="1" width="3.5546875" style="1" customWidth="1"/>
    <col min="2" max="2" width="10.44140625" style="1" customWidth="1"/>
    <col min="3" max="3" width="3.5546875" style="1" customWidth="1"/>
    <col min="4" max="4" width="38.109375" style="1" customWidth="1"/>
    <col min="5" max="5" width="8.88671875" style="7" bestFit="1" customWidth="1"/>
    <col min="6" max="10" width="12.6640625" style="1" customWidth="1"/>
    <col min="11" max="16384" width="8.88671875" style="1"/>
  </cols>
  <sheetData>
    <row r="2" spans="2:11" ht="15.6" customHeight="1" x14ac:dyDescent="0.15">
      <c r="I2" s="154"/>
      <c r="J2" s="154" t="s">
        <v>150</v>
      </c>
    </row>
    <row r="3" spans="2:11" ht="15.6" customHeight="1" x14ac:dyDescent="0.15">
      <c r="B3" s="210" t="s">
        <v>155</v>
      </c>
      <c r="C3" s="210"/>
      <c r="D3" s="210"/>
      <c r="E3" s="210"/>
      <c r="F3" s="210"/>
      <c r="G3" s="210"/>
      <c r="H3" s="210"/>
      <c r="I3" s="210"/>
      <c r="J3" s="210"/>
    </row>
    <row r="4" spans="2:11" ht="6.6" customHeight="1" x14ac:dyDescent="0.15"/>
    <row r="5" spans="2:11" ht="14.4" customHeight="1" x14ac:dyDescent="0.15">
      <c r="B5" s="215" t="s">
        <v>143</v>
      </c>
      <c r="C5" s="215" t="s">
        <v>144</v>
      </c>
      <c r="D5" s="215"/>
      <c r="E5" s="215" t="s">
        <v>145</v>
      </c>
      <c r="F5" s="14" t="s">
        <v>25</v>
      </c>
      <c r="G5" s="14" t="s">
        <v>26</v>
      </c>
      <c r="H5" s="14" t="s">
        <v>2</v>
      </c>
      <c r="I5" s="14" t="s">
        <v>3</v>
      </c>
      <c r="J5" s="14" t="s">
        <v>4</v>
      </c>
    </row>
    <row r="6" spans="2:11" ht="14.4" customHeight="1" x14ac:dyDescent="0.15">
      <c r="B6" s="215"/>
      <c r="C6" s="215"/>
      <c r="D6" s="215"/>
      <c r="E6" s="215"/>
      <c r="F6" s="12" t="s">
        <v>29</v>
      </c>
      <c r="G6" s="12" t="s">
        <v>30</v>
      </c>
      <c r="H6" s="12" t="s">
        <v>19</v>
      </c>
      <c r="I6" s="12" t="s">
        <v>31</v>
      </c>
      <c r="J6" s="12" t="s">
        <v>32</v>
      </c>
    </row>
    <row r="7" spans="2:11" ht="14.4" customHeight="1" x14ac:dyDescent="0.15">
      <c r="B7" s="175" t="s">
        <v>146</v>
      </c>
      <c r="C7" s="155" t="s">
        <v>151</v>
      </c>
      <c r="D7" s="156"/>
      <c r="E7" s="157" t="s">
        <v>147</v>
      </c>
      <c r="F7" s="158"/>
      <c r="G7" s="158"/>
      <c r="H7" s="158"/>
      <c r="I7" s="158"/>
      <c r="J7" s="158"/>
    </row>
    <row r="8" spans="2:11" ht="14.4" customHeight="1" x14ac:dyDescent="0.15">
      <c r="B8" s="167"/>
      <c r="C8" s="159" t="s">
        <v>152</v>
      </c>
      <c r="D8" s="160"/>
      <c r="E8" s="161" t="s">
        <v>147</v>
      </c>
      <c r="F8" s="162"/>
      <c r="G8" s="162"/>
      <c r="H8" s="162"/>
      <c r="I8" s="162"/>
      <c r="J8" s="162"/>
    </row>
    <row r="9" spans="2:11" ht="14.4" customHeight="1" x14ac:dyDescent="0.15">
      <c r="B9" s="213" t="s">
        <v>159</v>
      </c>
      <c r="C9" s="155" t="s">
        <v>153</v>
      </c>
      <c r="D9" s="156"/>
      <c r="E9" s="157" t="s">
        <v>147</v>
      </c>
      <c r="F9" s="158"/>
      <c r="G9" s="158"/>
      <c r="H9" s="158"/>
      <c r="I9" s="158"/>
      <c r="J9" s="158"/>
      <c r="K9" s="13"/>
    </row>
    <row r="10" spans="2:11" ht="14.4" customHeight="1" x14ac:dyDescent="0.15">
      <c r="B10" s="214"/>
      <c r="C10" s="159" t="s">
        <v>154</v>
      </c>
      <c r="D10" s="160"/>
      <c r="E10" s="163" t="s">
        <v>147</v>
      </c>
      <c r="F10" s="164"/>
      <c r="G10" s="164"/>
      <c r="H10" s="164"/>
      <c r="I10" s="164"/>
      <c r="J10" s="164"/>
    </row>
    <row r="11" spans="2:11" ht="14.4" customHeight="1" x14ac:dyDescent="0.15">
      <c r="B11" s="176" t="s">
        <v>0</v>
      </c>
      <c r="C11" s="168"/>
      <c r="D11" s="169"/>
      <c r="E11" s="165" t="s">
        <v>147</v>
      </c>
      <c r="F11" s="166">
        <f>SUM(F7:F10)</f>
        <v>0</v>
      </c>
      <c r="G11" s="166">
        <f>SUM(G7:G10)</f>
        <v>0</v>
      </c>
      <c r="H11" s="166">
        <f t="shared" ref="H11:J11" si="0">SUM(H7:H10)</f>
        <v>0</v>
      </c>
      <c r="I11" s="166">
        <f t="shared" si="0"/>
        <v>0</v>
      </c>
      <c r="J11" s="166">
        <f t="shared" si="0"/>
        <v>0</v>
      </c>
    </row>
    <row r="12" spans="2:11" s="173" customFormat="1" ht="10.95" customHeight="1" x14ac:dyDescent="0.15">
      <c r="B12" s="170"/>
      <c r="C12" s="170"/>
      <c r="D12" s="170"/>
      <c r="E12" s="171"/>
      <c r="F12" s="172"/>
      <c r="G12" s="172"/>
      <c r="H12" s="172"/>
      <c r="I12" s="172"/>
      <c r="J12" s="172"/>
    </row>
    <row r="13" spans="2:11" s="173" customFormat="1" ht="3.6" customHeight="1" x14ac:dyDescent="0.15">
      <c r="B13" s="170"/>
      <c r="C13" s="170"/>
      <c r="D13" s="170"/>
      <c r="E13" s="171"/>
      <c r="F13" s="172"/>
      <c r="G13" s="172"/>
      <c r="H13" s="172"/>
      <c r="I13" s="172"/>
      <c r="J13" s="172"/>
    </row>
    <row r="14" spans="2:11" ht="13.2" x14ac:dyDescent="0.15">
      <c r="B14" s="174" t="s">
        <v>148</v>
      </c>
      <c r="C14" s="142"/>
      <c r="D14" s="142"/>
    </row>
    <row r="15" spans="2:11" ht="13.2" x14ac:dyDescent="0.15">
      <c r="B15" s="174" t="s">
        <v>149</v>
      </c>
      <c r="C15" s="142"/>
      <c r="D15" s="142"/>
    </row>
  </sheetData>
  <mergeCells count="5">
    <mergeCell ref="B9:B10"/>
    <mergeCell ref="B3:J3"/>
    <mergeCell ref="B5:B6"/>
    <mergeCell ref="C5:D6"/>
    <mergeCell ref="E5:E6"/>
  </mergeCells>
  <phoneticPr fontId="2"/>
  <pageMargins left="0.70866141732283472" right="0.70866141732283472" top="0.74803149606299213" bottom="0.35433070866141736" header="0.31496062992125984" footer="0.31496062992125984"/>
  <pageSetup paperSize="9" fitToHeight="0"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32"/>
  <sheetViews>
    <sheetView showGridLines="0" view="pageBreakPreview" zoomScale="85" zoomScaleNormal="85" zoomScaleSheetLayoutView="85" workbookViewId="0">
      <selection activeCell="B13" sqref="B13:D13"/>
    </sheetView>
  </sheetViews>
  <sheetFormatPr defaultColWidth="8.88671875" defaultRowHeight="15.6" customHeight="1" x14ac:dyDescent="0.15"/>
  <cols>
    <col min="1" max="1" width="3.5546875" style="1" customWidth="1"/>
    <col min="2" max="2" width="10.44140625" style="1" customWidth="1"/>
    <col min="3" max="3" width="3.5546875" style="1" customWidth="1"/>
    <col min="4" max="4" width="38.109375" style="1" customWidth="1"/>
    <col min="5" max="5" width="8.88671875" style="7" bestFit="1" customWidth="1"/>
    <col min="6" max="13" width="12.6640625" style="1" customWidth="1"/>
    <col min="14" max="16384" width="8.88671875" style="1"/>
  </cols>
  <sheetData>
    <row r="2" spans="2:13" ht="15.6" customHeight="1" x14ac:dyDescent="0.15">
      <c r="I2" s="154"/>
      <c r="J2" s="154"/>
      <c r="L2" s="154"/>
      <c r="M2" s="154" t="s">
        <v>193</v>
      </c>
    </row>
    <row r="3" spans="2:13" ht="15.6" customHeight="1" x14ac:dyDescent="0.15">
      <c r="B3" s="210" t="s">
        <v>183</v>
      </c>
      <c r="C3" s="210"/>
      <c r="D3" s="210"/>
      <c r="E3" s="210"/>
      <c r="F3" s="210"/>
      <c r="G3" s="210"/>
      <c r="H3" s="210"/>
      <c r="I3" s="210"/>
      <c r="J3" s="210"/>
      <c r="K3" s="210"/>
      <c r="L3" s="210"/>
      <c r="M3" s="210"/>
    </row>
    <row r="4" spans="2:13" ht="6.6" customHeight="1" x14ac:dyDescent="0.15"/>
    <row r="5" spans="2:13" ht="14.4" customHeight="1" x14ac:dyDescent="0.15">
      <c r="B5" s="215" t="s">
        <v>143</v>
      </c>
      <c r="C5" s="215" t="s">
        <v>144</v>
      </c>
      <c r="D5" s="215"/>
      <c r="E5" s="215" t="s">
        <v>145</v>
      </c>
      <c r="F5" s="14" t="s">
        <v>25</v>
      </c>
      <c r="G5" s="14" t="s">
        <v>26</v>
      </c>
      <c r="H5" s="14" t="s">
        <v>2</v>
      </c>
      <c r="I5" s="14" t="s">
        <v>3</v>
      </c>
      <c r="J5" s="14" t="s">
        <v>4</v>
      </c>
      <c r="K5" s="14" t="s">
        <v>160</v>
      </c>
      <c r="L5" s="14" t="s">
        <v>161</v>
      </c>
      <c r="M5" s="14" t="s">
        <v>162</v>
      </c>
    </row>
    <row r="6" spans="2:13" ht="14.4" customHeight="1" x14ac:dyDescent="0.15">
      <c r="B6" s="215"/>
      <c r="C6" s="215"/>
      <c r="D6" s="215"/>
      <c r="E6" s="215"/>
      <c r="F6" s="12" t="s">
        <v>29</v>
      </c>
      <c r="G6" s="12" t="s">
        <v>30</v>
      </c>
      <c r="H6" s="12" t="s">
        <v>19</v>
      </c>
      <c r="I6" s="12" t="s">
        <v>31</v>
      </c>
      <c r="J6" s="12" t="s">
        <v>32</v>
      </c>
      <c r="K6" s="12" t="s">
        <v>33</v>
      </c>
      <c r="L6" s="12" t="s">
        <v>34</v>
      </c>
      <c r="M6" s="12" t="s">
        <v>35</v>
      </c>
    </row>
    <row r="7" spans="2:13" ht="14.4" customHeight="1" x14ac:dyDescent="0.15">
      <c r="B7" s="213" t="s">
        <v>146</v>
      </c>
      <c r="C7" s="155" t="s">
        <v>151</v>
      </c>
      <c r="D7" s="156"/>
      <c r="E7" s="157" t="s">
        <v>147</v>
      </c>
      <c r="F7" s="158"/>
      <c r="G7" s="158"/>
      <c r="H7" s="158"/>
      <c r="I7" s="158"/>
      <c r="J7" s="158"/>
      <c r="K7" s="158"/>
      <c r="L7" s="158"/>
      <c r="M7" s="158"/>
    </row>
    <row r="8" spans="2:13" ht="14.4" customHeight="1" x14ac:dyDescent="0.15">
      <c r="B8" s="219"/>
      <c r="C8" s="159" t="s">
        <v>152</v>
      </c>
      <c r="D8" s="160"/>
      <c r="E8" s="161" t="s">
        <v>147</v>
      </c>
      <c r="F8" s="162"/>
      <c r="G8" s="162"/>
      <c r="H8" s="162"/>
      <c r="I8" s="162"/>
      <c r="J8" s="162"/>
      <c r="K8" s="162"/>
      <c r="L8" s="162"/>
      <c r="M8" s="162"/>
    </row>
    <row r="9" spans="2:13" ht="14.4" customHeight="1" x14ac:dyDescent="0.15">
      <c r="B9" s="213" t="s">
        <v>159</v>
      </c>
      <c r="C9" s="155" t="s">
        <v>153</v>
      </c>
      <c r="D9" s="156"/>
      <c r="E9" s="157" t="s">
        <v>147</v>
      </c>
      <c r="F9" s="158"/>
      <c r="G9" s="158"/>
      <c r="H9" s="158"/>
      <c r="I9" s="158"/>
      <c r="J9" s="158"/>
      <c r="K9" s="158"/>
      <c r="L9" s="158"/>
      <c r="M9" s="158"/>
    </row>
    <row r="10" spans="2:13" ht="14.4" customHeight="1" x14ac:dyDescent="0.15">
      <c r="B10" s="214"/>
      <c r="C10" s="180" t="s">
        <v>154</v>
      </c>
      <c r="D10" s="179"/>
      <c r="E10" s="163" t="s">
        <v>147</v>
      </c>
      <c r="F10" s="164"/>
      <c r="G10" s="164"/>
      <c r="H10" s="164"/>
      <c r="I10" s="164"/>
      <c r="J10" s="164"/>
      <c r="K10" s="164"/>
      <c r="L10" s="164"/>
      <c r="M10" s="164"/>
    </row>
    <row r="11" spans="2:13" ht="14.4" customHeight="1" x14ac:dyDescent="0.15">
      <c r="B11" s="176" t="s">
        <v>0</v>
      </c>
      <c r="C11" s="168"/>
      <c r="D11" s="169"/>
      <c r="E11" s="165" t="s">
        <v>147</v>
      </c>
      <c r="F11" s="166">
        <f t="shared" ref="F11:M11" si="0">SUM(F7:F10)</f>
        <v>0</v>
      </c>
      <c r="G11" s="166">
        <f t="shared" si="0"/>
        <v>0</v>
      </c>
      <c r="H11" s="166">
        <f t="shared" si="0"/>
        <v>0</v>
      </c>
      <c r="I11" s="166">
        <f t="shared" si="0"/>
        <v>0</v>
      </c>
      <c r="J11" s="166">
        <f t="shared" si="0"/>
        <v>0</v>
      </c>
      <c r="K11" s="166">
        <f t="shared" si="0"/>
        <v>0</v>
      </c>
      <c r="L11" s="166">
        <f t="shared" si="0"/>
        <v>0</v>
      </c>
      <c r="M11" s="166">
        <f t="shared" si="0"/>
        <v>0</v>
      </c>
    </row>
    <row r="12" spans="2:13" ht="14.4" customHeight="1" x14ac:dyDescent="0.15">
      <c r="B12" s="216" t="s">
        <v>184</v>
      </c>
      <c r="C12" s="217"/>
      <c r="D12" s="218"/>
      <c r="E12" s="163" t="s">
        <v>185</v>
      </c>
      <c r="F12" s="178"/>
      <c r="G12" s="178"/>
      <c r="H12" s="178"/>
      <c r="I12" s="178"/>
      <c r="J12" s="178"/>
      <c r="K12" s="178"/>
      <c r="L12" s="178"/>
      <c r="M12" s="178"/>
    </row>
    <row r="13" spans="2:13" ht="14.4" customHeight="1" x14ac:dyDescent="0.15">
      <c r="B13" s="216" t="s">
        <v>196</v>
      </c>
      <c r="C13" s="217"/>
      <c r="D13" s="218"/>
      <c r="E13" s="163" t="s">
        <v>185</v>
      </c>
      <c r="F13" s="262">
        <v>1206762.52</v>
      </c>
      <c r="G13" s="263"/>
      <c r="H13" s="263"/>
      <c r="I13" s="263"/>
      <c r="J13" s="263"/>
      <c r="K13" s="263"/>
      <c r="L13" s="263"/>
      <c r="M13" s="264"/>
    </row>
    <row r="14" spans="2:13" ht="14.4" customHeight="1" x14ac:dyDescent="0.15">
      <c r="B14" s="216" t="s">
        <v>197</v>
      </c>
      <c r="C14" s="217"/>
      <c r="D14" s="218"/>
      <c r="E14" s="163" t="s">
        <v>190</v>
      </c>
      <c r="F14" s="265">
        <f>($F$13-F12)/$F$13*100</f>
        <v>100</v>
      </c>
      <c r="G14" s="265">
        <f>($F$13-G12)/$F$13*100</f>
        <v>100</v>
      </c>
      <c r="H14" s="265">
        <f>($F$13-H12)/$F$13*100</f>
        <v>100</v>
      </c>
      <c r="I14" s="265">
        <f>($F$13-I12)/$F$13*100</f>
        <v>100</v>
      </c>
      <c r="J14" s="265">
        <f>($F$13-J12)/$F$13*100</f>
        <v>100</v>
      </c>
      <c r="K14" s="265">
        <f>($F$13-K12)/$F$13*100</f>
        <v>100</v>
      </c>
      <c r="L14" s="265">
        <f>($F$13-L12)/$F$13*100</f>
        <v>100</v>
      </c>
      <c r="M14" s="265">
        <f>($F$13-M12)/$F$13*100</f>
        <v>100</v>
      </c>
    </row>
    <row r="15" spans="2:13" s="173" customFormat="1" ht="10.95" customHeight="1" x14ac:dyDescent="0.15">
      <c r="B15" s="170"/>
      <c r="C15" s="170"/>
      <c r="D15" s="170"/>
      <c r="E15" s="171"/>
      <c r="F15" s="172"/>
      <c r="G15" s="172"/>
      <c r="H15" s="172"/>
      <c r="I15" s="172"/>
      <c r="J15" s="172"/>
    </row>
    <row r="16" spans="2:13" s="173" customFormat="1" ht="3.6" customHeight="1" thickBot="1" x14ac:dyDescent="0.2">
      <c r="B16" s="170"/>
      <c r="C16" s="170"/>
      <c r="D16" s="170"/>
      <c r="E16" s="171"/>
      <c r="F16" s="172"/>
      <c r="G16" s="172"/>
      <c r="H16" s="172"/>
      <c r="I16" s="172"/>
      <c r="J16" s="172"/>
    </row>
    <row r="17" spans="2:13" ht="14.4" customHeight="1" x14ac:dyDescent="0.15">
      <c r="B17" s="215" t="s">
        <v>143</v>
      </c>
      <c r="C17" s="215" t="s">
        <v>144</v>
      </c>
      <c r="D17" s="215"/>
      <c r="E17" s="215" t="s">
        <v>145</v>
      </c>
      <c r="F17" s="14" t="s">
        <v>163</v>
      </c>
      <c r="G17" s="14" t="s">
        <v>164</v>
      </c>
      <c r="H17" s="14" t="s">
        <v>165</v>
      </c>
      <c r="I17" s="14" t="s">
        <v>166</v>
      </c>
      <c r="J17" s="14" t="s">
        <v>167</v>
      </c>
      <c r="K17" s="14" t="s">
        <v>168</v>
      </c>
      <c r="L17" s="181" t="s">
        <v>169</v>
      </c>
      <c r="M17" s="220" t="s">
        <v>0</v>
      </c>
    </row>
    <row r="18" spans="2:13" ht="14.4" customHeight="1" x14ac:dyDescent="0.15">
      <c r="B18" s="215"/>
      <c r="C18" s="215"/>
      <c r="D18" s="215"/>
      <c r="E18" s="215"/>
      <c r="F18" s="12" t="s">
        <v>36</v>
      </c>
      <c r="G18" s="12" t="s">
        <v>37</v>
      </c>
      <c r="H18" s="12" t="s">
        <v>38</v>
      </c>
      <c r="I18" s="12" t="s">
        <v>39</v>
      </c>
      <c r="J18" s="12" t="s">
        <v>40</v>
      </c>
      <c r="K18" s="12" t="s">
        <v>41</v>
      </c>
      <c r="L18" s="182" t="s">
        <v>42</v>
      </c>
      <c r="M18" s="221"/>
    </row>
    <row r="19" spans="2:13" ht="14.4" customHeight="1" x14ac:dyDescent="0.15">
      <c r="B19" s="213" t="s">
        <v>146</v>
      </c>
      <c r="C19" s="155" t="s">
        <v>151</v>
      </c>
      <c r="D19" s="156"/>
      <c r="E19" s="157" t="s">
        <v>147</v>
      </c>
      <c r="F19" s="158"/>
      <c r="G19" s="158"/>
      <c r="H19" s="158"/>
      <c r="I19" s="158"/>
      <c r="J19" s="158"/>
      <c r="K19" s="158"/>
      <c r="L19" s="183"/>
      <c r="M19" s="187"/>
    </row>
    <row r="20" spans="2:13" ht="14.4" customHeight="1" x14ac:dyDescent="0.15">
      <c r="B20" s="219"/>
      <c r="C20" s="159" t="s">
        <v>152</v>
      </c>
      <c r="D20" s="160"/>
      <c r="E20" s="161" t="s">
        <v>147</v>
      </c>
      <c r="F20" s="162"/>
      <c r="G20" s="162"/>
      <c r="H20" s="162"/>
      <c r="I20" s="162"/>
      <c r="J20" s="162"/>
      <c r="K20" s="162"/>
      <c r="L20" s="184"/>
      <c r="M20" s="188"/>
    </row>
    <row r="21" spans="2:13" ht="14.4" customHeight="1" x14ac:dyDescent="0.15">
      <c r="B21" s="213" t="s">
        <v>159</v>
      </c>
      <c r="C21" s="155" t="s">
        <v>153</v>
      </c>
      <c r="D21" s="156"/>
      <c r="E21" s="157" t="s">
        <v>147</v>
      </c>
      <c r="F21" s="158"/>
      <c r="G21" s="158"/>
      <c r="H21" s="158"/>
      <c r="I21" s="158"/>
      <c r="J21" s="158"/>
      <c r="K21" s="158"/>
      <c r="L21" s="183"/>
      <c r="M21" s="187"/>
    </row>
    <row r="22" spans="2:13" ht="14.4" customHeight="1" x14ac:dyDescent="0.15">
      <c r="B22" s="214"/>
      <c r="C22" s="180" t="s">
        <v>154</v>
      </c>
      <c r="D22" s="179"/>
      <c r="E22" s="163" t="s">
        <v>147</v>
      </c>
      <c r="F22" s="164"/>
      <c r="G22" s="164"/>
      <c r="H22" s="164"/>
      <c r="I22" s="164"/>
      <c r="J22" s="164"/>
      <c r="K22" s="164"/>
      <c r="L22" s="185"/>
      <c r="M22" s="189"/>
    </row>
    <row r="23" spans="2:13" ht="14.4" customHeight="1" x14ac:dyDescent="0.15">
      <c r="B23" s="176" t="s">
        <v>0</v>
      </c>
      <c r="C23" s="168"/>
      <c r="D23" s="169"/>
      <c r="E23" s="165" t="s">
        <v>147</v>
      </c>
      <c r="F23" s="166">
        <f t="shared" ref="F23:M23" si="1">SUM(F19:F22)</f>
        <v>0</v>
      </c>
      <c r="G23" s="166">
        <f t="shared" si="1"/>
        <v>0</v>
      </c>
      <c r="H23" s="166">
        <f t="shared" si="1"/>
        <v>0</v>
      </c>
      <c r="I23" s="166">
        <f t="shared" si="1"/>
        <v>0</v>
      </c>
      <c r="J23" s="166">
        <f t="shared" si="1"/>
        <v>0</v>
      </c>
      <c r="K23" s="166">
        <f t="shared" si="1"/>
        <v>0</v>
      </c>
      <c r="L23" s="190">
        <f t="shared" si="1"/>
        <v>0</v>
      </c>
      <c r="M23" s="192">
        <f t="shared" si="1"/>
        <v>0</v>
      </c>
    </row>
    <row r="24" spans="2:13" ht="14.4" customHeight="1" thickBot="1" x14ac:dyDescent="0.2">
      <c r="B24" s="216" t="s">
        <v>184</v>
      </c>
      <c r="C24" s="217"/>
      <c r="D24" s="218"/>
      <c r="E24" s="163" t="s">
        <v>185</v>
      </c>
      <c r="F24" s="178"/>
      <c r="G24" s="178"/>
      <c r="H24" s="178"/>
      <c r="I24" s="178"/>
      <c r="J24" s="178"/>
      <c r="K24" s="178"/>
      <c r="L24" s="186"/>
      <c r="M24" s="191"/>
    </row>
    <row r="25" spans="2:13" ht="14.4" customHeight="1" x14ac:dyDescent="0.15">
      <c r="B25" s="216" t="s">
        <v>196</v>
      </c>
      <c r="C25" s="217"/>
      <c r="D25" s="218"/>
      <c r="E25" s="163" t="s">
        <v>185</v>
      </c>
      <c r="F25" s="262">
        <v>1206762.52</v>
      </c>
      <c r="G25" s="263"/>
      <c r="H25" s="263"/>
      <c r="I25" s="263"/>
      <c r="J25" s="263"/>
      <c r="K25" s="263"/>
      <c r="L25" s="264"/>
      <c r="M25" s="266"/>
    </row>
    <row r="26" spans="2:13" ht="14.4" customHeight="1" x14ac:dyDescent="0.15">
      <c r="B26" s="216" t="s">
        <v>184</v>
      </c>
      <c r="C26" s="217"/>
      <c r="D26" s="218"/>
      <c r="E26" s="163" t="s">
        <v>190</v>
      </c>
      <c r="F26" s="265">
        <f>($F$25-F24)/$F$25*100</f>
        <v>100</v>
      </c>
      <c r="G26" s="265">
        <f>($F$25-G24)/$F$25*100</f>
        <v>100</v>
      </c>
      <c r="H26" s="265">
        <f>($F$25-H24)/$F$25*100</f>
        <v>100</v>
      </c>
      <c r="I26" s="265">
        <f>($F$25-I24)/$F$25*100</f>
        <v>100</v>
      </c>
      <c r="J26" s="265">
        <f>($F$25-J24)/$F$25*100</f>
        <v>100</v>
      </c>
      <c r="K26" s="265">
        <f>($F$25-K24)/$F$25*100</f>
        <v>100</v>
      </c>
      <c r="L26" s="265">
        <f>($F$25-L24)/$F$25*100</f>
        <v>100</v>
      </c>
      <c r="M26" s="267"/>
    </row>
    <row r="27" spans="2:13" s="173" customFormat="1" ht="10.95" customHeight="1" x14ac:dyDescent="0.15">
      <c r="B27" s="170"/>
      <c r="C27" s="170"/>
      <c r="D27" s="170"/>
      <c r="E27" s="171"/>
      <c r="F27" s="172"/>
      <c r="G27" s="172"/>
      <c r="H27" s="172"/>
      <c r="I27" s="172"/>
      <c r="J27" s="172"/>
    </row>
    <row r="28" spans="2:13" ht="13.2" x14ac:dyDescent="0.15">
      <c r="B28" s="174" t="s">
        <v>148</v>
      </c>
      <c r="C28" s="142"/>
      <c r="D28" s="142"/>
    </row>
    <row r="29" spans="2:13" ht="13.2" x14ac:dyDescent="0.15">
      <c r="B29" s="174" t="s">
        <v>149</v>
      </c>
      <c r="C29" s="142"/>
      <c r="D29" s="142"/>
    </row>
    <row r="30" spans="2:13" ht="15.6" customHeight="1" x14ac:dyDescent="0.15">
      <c r="B30" s="174" t="s">
        <v>251</v>
      </c>
    </row>
    <row r="31" spans="2:13" ht="15.6" customHeight="1" x14ac:dyDescent="0.15">
      <c r="B31" s="174" t="s">
        <v>198</v>
      </c>
    </row>
    <row r="32" spans="2:13" ht="15.6" customHeight="1" x14ac:dyDescent="0.15">
      <c r="B32" s="174" t="s">
        <v>199</v>
      </c>
    </row>
  </sheetData>
  <mergeCells count="20">
    <mergeCell ref="F13:M13"/>
    <mergeCell ref="B25:D25"/>
    <mergeCell ref="B26:D26"/>
    <mergeCell ref="F25:L25"/>
    <mergeCell ref="B24:D24"/>
    <mergeCell ref="B19:B20"/>
    <mergeCell ref="B21:B22"/>
    <mergeCell ref="B3:M3"/>
    <mergeCell ref="M17:M18"/>
    <mergeCell ref="B5:B6"/>
    <mergeCell ref="C5:D6"/>
    <mergeCell ref="E5:E6"/>
    <mergeCell ref="B9:B10"/>
    <mergeCell ref="B7:B8"/>
    <mergeCell ref="B17:B18"/>
    <mergeCell ref="C17:D18"/>
    <mergeCell ref="E17:E18"/>
    <mergeCell ref="B12:D12"/>
    <mergeCell ref="B14:D14"/>
    <mergeCell ref="B13:D13"/>
  </mergeCells>
  <phoneticPr fontId="2"/>
  <pageMargins left="0.70866141732283472" right="0.70866141732283472" top="0.74803149606299213" bottom="0.35433070866141736" header="0.31496062992125984" footer="0.31496062992125984"/>
  <pageSetup paperSize="9" scale="90" fitToHeight="0"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85"/>
  <sheetViews>
    <sheetView tabSelected="1" view="pageBreakPreview" zoomScaleNormal="100" zoomScaleSheetLayoutView="100" workbookViewId="0">
      <selection activeCell="J893" sqref="J893"/>
    </sheetView>
  </sheetViews>
  <sheetFormatPr defaultRowHeight="13.5" customHeight="1" x14ac:dyDescent="0.15"/>
  <cols>
    <col min="1" max="1" width="11.6640625" style="280" customWidth="1"/>
    <col min="2" max="2" width="8.109375" style="280" customWidth="1"/>
    <col min="3" max="26" width="7.33203125" style="280" customWidth="1"/>
    <col min="27" max="27" width="10.109375" style="280" bestFit="1" customWidth="1"/>
    <col min="28" max="254" width="8.88671875" style="280"/>
    <col min="255" max="255" width="6.44140625" style="280" customWidth="1"/>
    <col min="256" max="256" width="8.6640625" style="280" customWidth="1"/>
    <col min="257" max="257" width="11.6640625" style="280" customWidth="1"/>
    <col min="258" max="258" width="25.6640625" style="280" customWidth="1"/>
    <col min="259" max="282" width="7.33203125" style="280" customWidth="1"/>
    <col min="283" max="510" width="8.88671875" style="280"/>
    <col min="511" max="511" width="6.44140625" style="280" customWidth="1"/>
    <col min="512" max="512" width="8.6640625" style="280" customWidth="1"/>
    <col min="513" max="513" width="11.6640625" style="280" customWidth="1"/>
    <col min="514" max="514" width="25.6640625" style="280" customWidth="1"/>
    <col min="515" max="538" width="7.33203125" style="280" customWidth="1"/>
    <col min="539" max="766" width="8.88671875" style="280"/>
    <col min="767" max="767" width="6.44140625" style="280" customWidth="1"/>
    <col min="768" max="768" width="8.6640625" style="280" customWidth="1"/>
    <col min="769" max="769" width="11.6640625" style="280" customWidth="1"/>
    <col min="770" max="770" width="25.6640625" style="280" customWidth="1"/>
    <col min="771" max="794" width="7.33203125" style="280" customWidth="1"/>
    <col min="795" max="1022" width="8.88671875" style="280"/>
    <col min="1023" max="1023" width="6.44140625" style="280" customWidth="1"/>
    <col min="1024" max="1024" width="8.6640625" style="280" customWidth="1"/>
    <col min="1025" max="1025" width="11.6640625" style="280" customWidth="1"/>
    <col min="1026" max="1026" width="25.6640625" style="280" customWidth="1"/>
    <col min="1027" max="1050" width="7.33203125" style="280" customWidth="1"/>
    <col min="1051" max="1278" width="8.88671875" style="280"/>
    <col min="1279" max="1279" width="6.44140625" style="280" customWidth="1"/>
    <col min="1280" max="1280" width="8.6640625" style="280" customWidth="1"/>
    <col min="1281" max="1281" width="11.6640625" style="280" customWidth="1"/>
    <col min="1282" max="1282" width="25.6640625" style="280" customWidth="1"/>
    <col min="1283" max="1306" width="7.33203125" style="280" customWidth="1"/>
    <col min="1307" max="1534" width="8.88671875" style="280"/>
    <col min="1535" max="1535" width="6.44140625" style="280" customWidth="1"/>
    <col min="1536" max="1536" width="8.6640625" style="280" customWidth="1"/>
    <col min="1537" max="1537" width="11.6640625" style="280" customWidth="1"/>
    <col min="1538" max="1538" width="25.6640625" style="280" customWidth="1"/>
    <col min="1539" max="1562" width="7.33203125" style="280" customWidth="1"/>
    <col min="1563" max="1790" width="8.88671875" style="280"/>
    <col min="1791" max="1791" width="6.44140625" style="280" customWidth="1"/>
    <col min="1792" max="1792" width="8.6640625" style="280" customWidth="1"/>
    <col min="1793" max="1793" width="11.6640625" style="280" customWidth="1"/>
    <col min="1794" max="1794" width="25.6640625" style="280" customWidth="1"/>
    <col min="1795" max="1818" width="7.33203125" style="280" customWidth="1"/>
    <col min="1819" max="2046" width="8.88671875" style="280"/>
    <col min="2047" max="2047" width="6.44140625" style="280" customWidth="1"/>
    <col min="2048" max="2048" width="8.6640625" style="280" customWidth="1"/>
    <col min="2049" max="2049" width="11.6640625" style="280" customWidth="1"/>
    <col min="2050" max="2050" width="25.6640625" style="280" customWidth="1"/>
    <col min="2051" max="2074" width="7.33203125" style="280" customWidth="1"/>
    <col min="2075" max="2302" width="8.88671875" style="280"/>
    <col min="2303" max="2303" width="6.44140625" style="280" customWidth="1"/>
    <col min="2304" max="2304" width="8.6640625" style="280" customWidth="1"/>
    <col min="2305" max="2305" width="11.6640625" style="280" customWidth="1"/>
    <col min="2306" max="2306" width="25.6640625" style="280" customWidth="1"/>
    <col min="2307" max="2330" width="7.33203125" style="280" customWidth="1"/>
    <col min="2331" max="2558" width="8.88671875" style="280"/>
    <col min="2559" max="2559" width="6.44140625" style="280" customWidth="1"/>
    <col min="2560" max="2560" width="8.6640625" style="280" customWidth="1"/>
    <col min="2561" max="2561" width="11.6640625" style="280" customWidth="1"/>
    <col min="2562" max="2562" width="25.6640625" style="280" customWidth="1"/>
    <col min="2563" max="2586" width="7.33203125" style="280" customWidth="1"/>
    <col min="2587" max="2814" width="8.88671875" style="280"/>
    <col min="2815" max="2815" width="6.44140625" style="280" customWidth="1"/>
    <col min="2816" max="2816" width="8.6640625" style="280" customWidth="1"/>
    <col min="2817" max="2817" width="11.6640625" style="280" customWidth="1"/>
    <col min="2818" max="2818" width="25.6640625" style="280" customWidth="1"/>
    <col min="2819" max="2842" width="7.33203125" style="280" customWidth="1"/>
    <col min="2843" max="3070" width="8.88671875" style="280"/>
    <col min="3071" max="3071" width="6.44140625" style="280" customWidth="1"/>
    <col min="3072" max="3072" width="8.6640625" style="280" customWidth="1"/>
    <col min="3073" max="3073" width="11.6640625" style="280" customWidth="1"/>
    <col min="3074" max="3074" width="25.6640625" style="280" customWidth="1"/>
    <col min="3075" max="3098" width="7.33203125" style="280" customWidth="1"/>
    <col min="3099" max="3326" width="8.88671875" style="280"/>
    <col min="3327" max="3327" width="6.44140625" style="280" customWidth="1"/>
    <col min="3328" max="3328" width="8.6640625" style="280" customWidth="1"/>
    <col min="3329" max="3329" width="11.6640625" style="280" customWidth="1"/>
    <col min="3330" max="3330" width="25.6640625" style="280" customWidth="1"/>
    <col min="3331" max="3354" width="7.33203125" style="280" customWidth="1"/>
    <col min="3355" max="3582" width="8.88671875" style="280"/>
    <col min="3583" max="3583" width="6.44140625" style="280" customWidth="1"/>
    <col min="3584" max="3584" width="8.6640625" style="280" customWidth="1"/>
    <col min="3585" max="3585" width="11.6640625" style="280" customWidth="1"/>
    <col min="3586" max="3586" width="25.6640625" style="280" customWidth="1"/>
    <col min="3587" max="3610" width="7.33203125" style="280" customWidth="1"/>
    <col min="3611" max="3838" width="8.88671875" style="280"/>
    <col min="3839" max="3839" width="6.44140625" style="280" customWidth="1"/>
    <col min="3840" max="3840" width="8.6640625" style="280" customWidth="1"/>
    <col min="3841" max="3841" width="11.6640625" style="280" customWidth="1"/>
    <col min="3842" max="3842" width="25.6640625" style="280" customWidth="1"/>
    <col min="3843" max="3866" width="7.33203125" style="280" customWidth="1"/>
    <col min="3867" max="4094" width="8.88671875" style="280"/>
    <col min="4095" max="4095" width="6.44140625" style="280" customWidth="1"/>
    <col min="4096" max="4096" width="8.6640625" style="280" customWidth="1"/>
    <col min="4097" max="4097" width="11.6640625" style="280" customWidth="1"/>
    <col min="4098" max="4098" width="25.6640625" style="280" customWidth="1"/>
    <col min="4099" max="4122" width="7.33203125" style="280" customWidth="1"/>
    <col min="4123" max="4350" width="8.88671875" style="280"/>
    <col min="4351" max="4351" width="6.44140625" style="280" customWidth="1"/>
    <col min="4352" max="4352" width="8.6640625" style="280" customWidth="1"/>
    <col min="4353" max="4353" width="11.6640625" style="280" customWidth="1"/>
    <col min="4354" max="4354" width="25.6640625" style="280" customWidth="1"/>
    <col min="4355" max="4378" width="7.33203125" style="280" customWidth="1"/>
    <col min="4379" max="4606" width="8.88671875" style="280"/>
    <col min="4607" max="4607" width="6.44140625" style="280" customWidth="1"/>
    <col min="4608" max="4608" width="8.6640625" style="280" customWidth="1"/>
    <col min="4609" max="4609" width="11.6640625" style="280" customWidth="1"/>
    <col min="4610" max="4610" width="25.6640625" style="280" customWidth="1"/>
    <col min="4611" max="4634" width="7.33203125" style="280" customWidth="1"/>
    <col min="4635" max="4862" width="8.88671875" style="280"/>
    <col min="4863" max="4863" width="6.44140625" style="280" customWidth="1"/>
    <col min="4864" max="4864" width="8.6640625" style="280" customWidth="1"/>
    <col min="4865" max="4865" width="11.6640625" style="280" customWidth="1"/>
    <col min="4866" max="4866" width="25.6640625" style="280" customWidth="1"/>
    <col min="4867" max="4890" width="7.33203125" style="280" customWidth="1"/>
    <col min="4891" max="5118" width="8.88671875" style="280"/>
    <col min="5119" max="5119" width="6.44140625" style="280" customWidth="1"/>
    <col min="5120" max="5120" width="8.6640625" style="280" customWidth="1"/>
    <col min="5121" max="5121" width="11.6640625" style="280" customWidth="1"/>
    <col min="5122" max="5122" width="25.6640625" style="280" customWidth="1"/>
    <col min="5123" max="5146" width="7.33203125" style="280" customWidth="1"/>
    <col min="5147" max="5374" width="8.88671875" style="280"/>
    <col min="5375" max="5375" width="6.44140625" style="280" customWidth="1"/>
    <col min="5376" max="5376" width="8.6640625" style="280" customWidth="1"/>
    <col min="5377" max="5377" width="11.6640625" style="280" customWidth="1"/>
    <col min="5378" max="5378" width="25.6640625" style="280" customWidth="1"/>
    <col min="5379" max="5402" width="7.33203125" style="280" customWidth="1"/>
    <col min="5403" max="5630" width="8.88671875" style="280"/>
    <col min="5631" max="5631" width="6.44140625" style="280" customWidth="1"/>
    <col min="5632" max="5632" width="8.6640625" style="280" customWidth="1"/>
    <col min="5633" max="5633" width="11.6640625" style="280" customWidth="1"/>
    <col min="5634" max="5634" width="25.6640625" style="280" customWidth="1"/>
    <col min="5635" max="5658" width="7.33203125" style="280" customWidth="1"/>
    <col min="5659" max="5886" width="8.88671875" style="280"/>
    <col min="5887" max="5887" width="6.44140625" style="280" customWidth="1"/>
    <col min="5888" max="5888" width="8.6640625" style="280" customWidth="1"/>
    <col min="5889" max="5889" width="11.6640625" style="280" customWidth="1"/>
    <col min="5890" max="5890" width="25.6640625" style="280" customWidth="1"/>
    <col min="5891" max="5914" width="7.33203125" style="280" customWidth="1"/>
    <col min="5915" max="6142" width="8.88671875" style="280"/>
    <col min="6143" max="6143" width="6.44140625" style="280" customWidth="1"/>
    <col min="6144" max="6144" width="8.6640625" style="280" customWidth="1"/>
    <col min="6145" max="6145" width="11.6640625" style="280" customWidth="1"/>
    <col min="6146" max="6146" width="25.6640625" style="280" customWidth="1"/>
    <col min="6147" max="6170" width="7.33203125" style="280" customWidth="1"/>
    <col min="6171" max="6398" width="8.88671875" style="280"/>
    <col min="6399" max="6399" width="6.44140625" style="280" customWidth="1"/>
    <col min="6400" max="6400" width="8.6640625" style="280" customWidth="1"/>
    <col min="6401" max="6401" width="11.6640625" style="280" customWidth="1"/>
    <col min="6402" max="6402" width="25.6640625" style="280" customWidth="1"/>
    <col min="6403" max="6426" width="7.33203125" style="280" customWidth="1"/>
    <col min="6427" max="6654" width="8.88671875" style="280"/>
    <col min="6655" max="6655" width="6.44140625" style="280" customWidth="1"/>
    <col min="6656" max="6656" width="8.6640625" style="280" customWidth="1"/>
    <col min="6657" max="6657" width="11.6640625" style="280" customWidth="1"/>
    <col min="6658" max="6658" width="25.6640625" style="280" customWidth="1"/>
    <col min="6659" max="6682" width="7.33203125" style="280" customWidth="1"/>
    <col min="6683" max="6910" width="8.88671875" style="280"/>
    <col min="6911" max="6911" width="6.44140625" style="280" customWidth="1"/>
    <col min="6912" max="6912" width="8.6640625" style="280" customWidth="1"/>
    <col min="6913" max="6913" width="11.6640625" style="280" customWidth="1"/>
    <col min="6914" max="6914" width="25.6640625" style="280" customWidth="1"/>
    <col min="6915" max="6938" width="7.33203125" style="280" customWidth="1"/>
    <col min="6939" max="7166" width="8.88671875" style="280"/>
    <col min="7167" max="7167" width="6.44140625" style="280" customWidth="1"/>
    <col min="7168" max="7168" width="8.6640625" style="280" customWidth="1"/>
    <col min="7169" max="7169" width="11.6640625" style="280" customWidth="1"/>
    <col min="7170" max="7170" width="25.6640625" style="280" customWidth="1"/>
    <col min="7171" max="7194" width="7.33203125" style="280" customWidth="1"/>
    <col min="7195" max="7422" width="8.88671875" style="280"/>
    <col min="7423" max="7423" width="6.44140625" style="280" customWidth="1"/>
    <col min="7424" max="7424" width="8.6640625" style="280" customWidth="1"/>
    <col min="7425" max="7425" width="11.6640625" style="280" customWidth="1"/>
    <col min="7426" max="7426" width="25.6640625" style="280" customWidth="1"/>
    <col min="7427" max="7450" width="7.33203125" style="280" customWidth="1"/>
    <col min="7451" max="7678" width="8.88671875" style="280"/>
    <col min="7679" max="7679" width="6.44140625" style="280" customWidth="1"/>
    <col min="7680" max="7680" width="8.6640625" style="280" customWidth="1"/>
    <col min="7681" max="7681" width="11.6640625" style="280" customWidth="1"/>
    <col min="7682" max="7682" width="25.6640625" style="280" customWidth="1"/>
    <col min="7683" max="7706" width="7.33203125" style="280" customWidth="1"/>
    <col min="7707" max="7934" width="8.88671875" style="280"/>
    <col min="7935" max="7935" width="6.44140625" style="280" customWidth="1"/>
    <col min="7936" max="7936" width="8.6640625" style="280" customWidth="1"/>
    <col min="7937" max="7937" width="11.6640625" style="280" customWidth="1"/>
    <col min="7938" max="7938" width="25.6640625" style="280" customWidth="1"/>
    <col min="7939" max="7962" width="7.33203125" style="280" customWidth="1"/>
    <col min="7963" max="8190" width="8.88671875" style="280"/>
    <col min="8191" max="8191" width="6.44140625" style="280" customWidth="1"/>
    <col min="8192" max="8192" width="8.6640625" style="280" customWidth="1"/>
    <col min="8193" max="8193" width="11.6640625" style="280" customWidth="1"/>
    <col min="8194" max="8194" width="25.6640625" style="280" customWidth="1"/>
    <col min="8195" max="8218" width="7.33203125" style="280" customWidth="1"/>
    <col min="8219" max="8446" width="8.88671875" style="280"/>
    <col min="8447" max="8447" width="6.44140625" style="280" customWidth="1"/>
    <col min="8448" max="8448" width="8.6640625" style="280" customWidth="1"/>
    <col min="8449" max="8449" width="11.6640625" style="280" customWidth="1"/>
    <col min="8450" max="8450" width="25.6640625" style="280" customWidth="1"/>
    <col min="8451" max="8474" width="7.33203125" style="280" customWidth="1"/>
    <col min="8475" max="8702" width="8.88671875" style="280"/>
    <col min="8703" max="8703" width="6.44140625" style="280" customWidth="1"/>
    <col min="8704" max="8704" width="8.6640625" style="280" customWidth="1"/>
    <col min="8705" max="8705" width="11.6640625" style="280" customWidth="1"/>
    <col min="8706" max="8706" width="25.6640625" style="280" customWidth="1"/>
    <col min="8707" max="8730" width="7.33203125" style="280" customWidth="1"/>
    <col min="8731" max="8958" width="8.88671875" style="280"/>
    <col min="8959" max="8959" width="6.44140625" style="280" customWidth="1"/>
    <col min="8960" max="8960" width="8.6640625" style="280" customWidth="1"/>
    <col min="8961" max="8961" width="11.6640625" style="280" customWidth="1"/>
    <col min="8962" max="8962" width="25.6640625" style="280" customWidth="1"/>
    <col min="8963" max="8986" width="7.33203125" style="280" customWidth="1"/>
    <col min="8987" max="9214" width="8.88671875" style="280"/>
    <col min="9215" max="9215" width="6.44140625" style="280" customWidth="1"/>
    <col min="9216" max="9216" width="8.6640625" style="280" customWidth="1"/>
    <col min="9217" max="9217" width="11.6640625" style="280" customWidth="1"/>
    <col min="9218" max="9218" width="25.6640625" style="280" customWidth="1"/>
    <col min="9219" max="9242" width="7.33203125" style="280" customWidth="1"/>
    <col min="9243" max="9470" width="8.88671875" style="280"/>
    <col min="9471" max="9471" width="6.44140625" style="280" customWidth="1"/>
    <col min="9472" max="9472" width="8.6640625" style="280" customWidth="1"/>
    <col min="9473" max="9473" width="11.6640625" style="280" customWidth="1"/>
    <col min="9474" max="9474" width="25.6640625" style="280" customWidth="1"/>
    <col min="9475" max="9498" width="7.33203125" style="280" customWidth="1"/>
    <col min="9499" max="9726" width="8.88671875" style="280"/>
    <col min="9727" max="9727" width="6.44140625" style="280" customWidth="1"/>
    <col min="9728" max="9728" width="8.6640625" style="280" customWidth="1"/>
    <col min="9729" max="9729" width="11.6640625" style="280" customWidth="1"/>
    <col min="9730" max="9730" width="25.6640625" style="280" customWidth="1"/>
    <col min="9731" max="9754" width="7.33203125" style="280" customWidth="1"/>
    <col min="9755" max="9982" width="8.88671875" style="280"/>
    <col min="9983" max="9983" width="6.44140625" style="280" customWidth="1"/>
    <col min="9984" max="9984" width="8.6640625" style="280" customWidth="1"/>
    <col min="9985" max="9985" width="11.6640625" style="280" customWidth="1"/>
    <col min="9986" max="9986" width="25.6640625" style="280" customWidth="1"/>
    <col min="9987" max="10010" width="7.33203125" style="280" customWidth="1"/>
    <col min="10011" max="10238" width="8.88671875" style="280"/>
    <col min="10239" max="10239" width="6.44140625" style="280" customWidth="1"/>
    <col min="10240" max="10240" width="8.6640625" style="280" customWidth="1"/>
    <col min="10241" max="10241" width="11.6640625" style="280" customWidth="1"/>
    <col min="10242" max="10242" width="25.6640625" style="280" customWidth="1"/>
    <col min="10243" max="10266" width="7.33203125" style="280" customWidth="1"/>
    <col min="10267" max="10494" width="8.88671875" style="280"/>
    <col min="10495" max="10495" width="6.44140625" style="280" customWidth="1"/>
    <col min="10496" max="10496" width="8.6640625" style="280" customWidth="1"/>
    <col min="10497" max="10497" width="11.6640625" style="280" customWidth="1"/>
    <col min="10498" max="10498" width="25.6640625" style="280" customWidth="1"/>
    <col min="10499" max="10522" width="7.33203125" style="280" customWidth="1"/>
    <col min="10523" max="10750" width="8.88671875" style="280"/>
    <col min="10751" max="10751" width="6.44140625" style="280" customWidth="1"/>
    <col min="10752" max="10752" width="8.6640625" style="280" customWidth="1"/>
    <col min="10753" max="10753" width="11.6640625" style="280" customWidth="1"/>
    <col min="10754" max="10754" width="25.6640625" style="280" customWidth="1"/>
    <col min="10755" max="10778" width="7.33203125" style="280" customWidth="1"/>
    <col min="10779" max="11006" width="8.88671875" style="280"/>
    <col min="11007" max="11007" width="6.44140625" style="280" customWidth="1"/>
    <col min="11008" max="11008" width="8.6640625" style="280" customWidth="1"/>
    <col min="11009" max="11009" width="11.6640625" style="280" customWidth="1"/>
    <col min="11010" max="11010" width="25.6640625" style="280" customWidth="1"/>
    <col min="11011" max="11034" width="7.33203125" style="280" customWidth="1"/>
    <col min="11035" max="11262" width="8.88671875" style="280"/>
    <col min="11263" max="11263" width="6.44140625" style="280" customWidth="1"/>
    <col min="11264" max="11264" width="8.6640625" style="280" customWidth="1"/>
    <col min="11265" max="11265" width="11.6640625" style="280" customWidth="1"/>
    <col min="11266" max="11266" width="25.6640625" style="280" customWidth="1"/>
    <col min="11267" max="11290" width="7.33203125" style="280" customWidth="1"/>
    <col min="11291" max="11518" width="8.88671875" style="280"/>
    <col min="11519" max="11519" width="6.44140625" style="280" customWidth="1"/>
    <col min="11520" max="11520" width="8.6640625" style="280" customWidth="1"/>
    <col min="11521" max="11521" width="11.6640625" style="280" customWidth="1"/>
    <col min="11522" max="11522" width="25.6640625" style="280" customWidth="1"/>
    <col min="11523" max="11546" width="7.33203125" style="280" customWidth="1"/>
    <col min="11547" max="11774" width="8.88671875" style="280"/>
    <col min="11775" max="11775" width="6.44140625" style="280" customWidth="1"/>
    <col min="11776" max="11776" width="8.6640625" style="280" customWidth="1"/>
    <col min="11777" max="11777" width="11.6640625" style="280" customWidth="1"/>
    <col min="11778" max="11778" width="25.6640625" style="280" customWidth="1"/>
    <col min="11779" max="11802" width="7.33203125" style="280" customWidth="1"/>
    <col min="11803" max="12030" width="8.88671875" style="280"/>
    <col min="12031" max="12031" width="6.44140625" style="280" customWidth="1"/>
    <col min="12032" max="12032" width="8.6640625" style="280" customWidth="1"/>
    <col min="12033" max="12033" width="11.6640625" style="280" customWidth="1"/>
    <col min="12034" max="12034" width="25.6640625" style="280" customWidth="1"/>
    <col min="12035" max="12058" width="7.33203125" style="280" customWidth="1"/>
    <col min="12059" max="12286" width="8.88671875" style="280"/>
    <col min="12287" max="12287" width="6.44140625" style="280" customWidth="1"/>
    <col min="12288" max="12288" width="8.6640625" style="280" customWidth="1"/>
    <col min="12289" max="12289" width="11.6640625" style="280" customWidth="1"/>
    <col min="12290" max="12290" width="25.6640625" style="280" customWidth="1"/>
    <col min="12291" max="12314" width="7.33203125" style="280" customWidth="1"/>
    <col min="12315" max="12542" width="8.88671875" style="280"/>
    <col min="12543" max="12543" width="6.44140625" style="280" customWidth="1"/>
    <col min="12544" max="12544" width="8.6640625" style="280" customWidth="1"/>
    <col min="12545" max="12545" width="11.6640625" style="280" customWidth="1"/>
    <col min="12546" max="12546" width="25.6640625" style="280" customWidth="1"/>
    <col min="12547" max="12570" width="7.33203125" style="280" customWidth="1"/>
    <col min="12571" max="12798" width="8.88671875" style="280"/>
    <col min="12799" max="12799" width="6.44140625" style="280" customWidth="1"/>
    <col min="12800" max="12800" width="8.6640625" style="280" customWidth="1"/>
    <col min="12801" max="12801" width="11.6640625" style="280" customWidth="1"/>
    <col min="12802" max="12802" width="25.6640625" style="280" customWidth="1"/>
    <col min="12803" max="12826" width="7.33203125" style="280" customWidth="1"/>
    <col min="12827" max="13054" width="8.88671875" style="280"/>
    <col min="13055" max="13055" width="6.44140625" style="280" customWidth="1"/>
    <col min="13056" max="13056" width="8.6640625" style="280" customWidth="1"/>
    <col min="13057" max="13057" width="11.6640625" style="280" customWidth="1"/>
    <col min="13058" max="13058" width="25.6640625" style="280" customWidth="1"/>
    <col min="13059" max="13082" width="7.33203125" style="280" customWidth="1"/>
    <col min="13083" max="13310" width="8.88671875" style="280"/>
    <col min="13311" max="13311" width="6.44140625" style="280" customWidth="1"/>
    <col min="13312" max="13312" width="8.6640625" style="280" customWidth="1"/>
    <col min="13313" max="13313" width="11.6640625" style="280" customWidth="1"/>
    <col min="13314" max="13314" width="25.6640625" style="280" customWidth="1"/>
    <col min="13315" max="13338" width="7.33203125" style="280" customWidth="1"/>
    <col min="13339" max="13566" width="8.88671875" style="280"/>
    <col min="13567" max="13567" width="6.44140625" style="280" customWidth="1"/>
    <col min="13568" max="13568" width="8.6640625" style="280" customWidth="1"/>
    <col min="13569" max="13569" width="11.6640625" style="280" customWidth="1"/>
    <col min="13570" max="13570" width="25.6640625" style="280" customWidth="1"/>
    <col min="13571" max="13594" width="7.33203125" style="280" customWidth="1"/>
    <col min="13595" max="13822" width="8.88671875" style="280"/>
    <col min="13823" max="13823" width="6.44140625" style="280" customWidth="1"/>
    <col min="13824" max="13824" width="8.6640625" style="280" customWidth="1"/>
    <col min="13825" max="13825" width="11.6640625" style="280" customWidth="1"/>
    <col min="13826" max="13826" width="25.6640625" style="280" customWidth="1"/>
    <col min="13827" max="13850" width="7.33203125" style="280" customWidth="1"/>
    <col min="13851" max="14078" width="8.88671875" style="280"/>
    <col min="14079" max="14079" width="6.44140625" style="280" customWidth="1"/>
    <col min="14080" max="14080" width="8.6640625" style="280" customWidth="1"/>
    <col min="14081" max="14081" width="11.6640625" style="280" customWidth="1"/>
    <col min="14082" max="14082" width="25.6640625" style="280" customWidth="1"/>
    <col min="14083" max="14106" width="7.33203125" style="280" customWidth="1"/>
    <col min="14107" max="14334" width="8.88671875" style="280"/>
    <col min="14335" max="14335" width="6.44140625" style="280" customWidth="1"/>
    <col min="14336" max="14336" width="8.6640625" style="280" customWidth="1"/>
    <col min="14337" max="14337" width="11.6640625" style="280" customWidth="1"/>
    <col min="14338" max="14338" width="25.6640625" style="280" customWidth="1"/>
    <col min="14339" max="14362" width="7.33203125" style="280" customWidth="1"/>
    <col min="14363" max="14590" width="8.88671875" style="280"/>
    <col min="14591" max="14591" width="6.44140625" style="280" customWidth="1"/>
    <col min="14592" max="14592" width="8.6640625" style="280" customWidth="1"/>
    <col min="14593" max="14593" width="11.6640625" style="280" customWidth="1"/>
    <col min="14594" max="14594" width="25.6640625" style="280" customWidth="1"/>
    <col min="14595" max="14618" width="7.33203125" style="280" customWidth="1"/>
    <col min="14619" max="14846" width="8.88671875" style="280"/>
    <col min="14847" max="14847" width="6.44140625" style="280" customWidth="1"/>
    <col min="14848" max="14848" width="8.6640625" style="280" customWidth="1"/>
    <col min="14849" max="14849" width="11.6640625" style="280" customWidth="1"/>
    <col min="14850" max="14850" width="25.6640625" style="280" customWidth="1"/>
    <col min="14851" max="14874" width="7.33203125" style="280" customWidth="1"/>
    <col min="14875" max="15102" width="8.88671875" style="280"/>
    <col min="15103" max="15103" width="6.44140625" style="280" customWidth="1"/>
    <col min="15104" max="15104" width="8.6640625" style="280" customWidth="1"/>
    <col min="15105" max="15105" width="11.6640625" style="280" customWidth="1"/>
    <col min="15106" max="15106" width="25.6640625" style="280" customWidth="1"/>
    <col min="15107" max="15130" width="7.33203125" style="280" customWidth="1"/>
    <col min="15131" max="15358" width="8.88671875" style="280"/>
    <col min="15359" max="15359" width="6.44140625" style="280" customWidth="1"/>
    <col min="15360" max="15360" width="8.6640625" style="280" customWidth="1"/>
    <col min="15361" max="15361" width="11.6640625" style="280" customWidth="1"/>
    <col min="15362" max="15362" width="25.6640625" style="280" customWidth="1"/>
    <col min="15363" max="15386" width="7.33203125" style="280" customWidth="1"/>
    <col min="15387" max="15614" width="8.88671875" style="280"/>
    <col min="15615" max="15615" width="6.44140625" style="280" customWidth="1"/>
    <col min="15616" max="15616" width="8.6640625" style="280" customWidth="1"/>
    <col min="15617" max="15617" width="11.6640625" style="280" customWidth="1"/>
    <col min="15618" max="15618" width="25.6640625" style="280" customWidth="1"/>
    <col min="15619" max="15642" width="7.33203125" style="280" customWidth="1"/>
    <col min="15643" max="15870" width="8.88671875" style="280"/>
    <col min="15871" max="15871" width="6.44140625" style="280" customWidth="1"/>
    <col min="15872" max="15872" width="8.6640625" style="280" customWidth="1"/>
    <col min="15873" max="15873" width="11.6640625" style="280" customWidth="1"/>
    <col min="15874" max="15874" width="25.6640625" style="280" customWidth="1"/>
    <col min="15875" max="15898" width="7.33203125" style="280" customWidth="1"/>
    <col min="15899" max="16126" width="8.88671875" style="280"/>
    <col min="16127" max="16127" width="6.44140625" style="280" customWidth="1"/>
    <col min="16128" max="16128" width="8.6640625" style="280" customWidth="1"/>
    <col min="16129" max="16129" width="11.6640625" style="280" customWidth="1"/>
    <col min="16130" max="16130" width="25.6640625" style="280" customWidth="1"/>
    <col min="16131" max="16154" width="7.33203125" style="280" customWidth="1"/>
    <col min="16155" max="16382" width="8.88671875" style="280"/>
    <col min="16383" max="16384" width="9.109375" style="280" customWidth="1"/>
  </cols>
  <sheetData>
    <row r="1" spans="1:26" ht="13.5" customHeight="1" x14ac:dyDescent="0.15">
      <c r="E1" s="281"/>
      <c r="F1" s="281"/>
      <c r="M1" s="281"/>
      <c r="N1" s="281"/>
      <c r="R1" s="282"/>
      <c r="S1" s="282"/>
      <c r="T1" s="283"/>
      <c r="X1" s="354"/>
      <c r="Y1" s="354"/>
      <c r="Z1" s="283"/>
    </row>
    <row r="2" spans="1:26" ht="13.5" customHeight="1" x14ac:dyDescent="0.15">
      <c r="A2" s="355" t="s">
        <v>250</v>
      </c>
      <c r="E2" s="287"/>
      <c r="F2" s="287"/>
      <c r="R2" s="284"/>
      <c r="S2" s="284"/>
      <c r="T2" s="283" t="s">
        <v>214</v>
      </c>
      <c r="U2" s="285"/>
      <c r="V2" s="285"/>
      <c r="W2" s="283" t="s">
        <v>215</v>
      </c>
      <c r="X2" s="286"/>
      <c r="Y2" s="286"/>
      <c r="Z2" s="283" t="s">
        <v>216</v>
      </c>
    </row>
    <row r="4" spans="1:26" ht="13.5" customHeight="1" x14ac:dyDescent="0.15">
      <c r="A4" s="288"/>
      <c r="B4" s="289"/>
      <c r="C4" s="268" t="s">
        <v>200</v>
      </c>
      <c r="D4" s="269"/>
      <c r="E4" s="268" t="s">
        <v>201</v>
      </c>
      <c r="F4" s="269"/>
      <c r="G4" s="268" t="s">
        <v>202</v>
      </c>
      <c r="H4" s="269"/>
      <c r="I4" s="270" t="s">
        <v>203</v>
      </c>
      <c r="J4" s="271"/>
      <c r="K4" s="270" t="s">
        <v>204</v>
      </c>
      <c r="L4" s="271"/>
      <c r="M4" s="270" t="s">
        <v>205</v>
      </c>
      <c r="N4" s="271"/>
      <c r="O4" s="272" t="s">
        <v>206</v>
      </c>
      <c r="P4" s="273"/>
      <c r="Q4" s="272" t="s">
        <v>207</v>
      </c>
      <c r="R4" s="273"/>
      <c r="S4" s="272" t="s">
        <v>208</v>
      </c>
      <c r="T4" s="273"/>
      <c r="U4" s="270" t="s">
        <v>209</v>
      </c>
      <c r="V4" s="271"/>
      <c r="W4" s="270" t="s">
        <v>210</v>
      </c>
      <c r="X4" s="271"/>
      <c r="Y4" s="268" t="s">
        <v>211</v>
      </c>
      <c r="Z4" s="269"/>
    </row>
    <row r="5" spans="1:26" ht="13.5" customHeight="1" thickBot="1" x14ac:dyDescent="0.2">
      <c r="A5" s="290"/>
      <c r="B5" s="291"/>
      <c r="C5" s="274" t="s">
        <v>212</v>
      </c>
      <c r="D5" s="275" t="s">
        <v>213</v>
      </c>
      <c r="E5" s="274" t="s">
        <v>212</v>
      </c>
      <c r="F5" s="275" t="s">
        <v>213</v>
      </c>
      <c r="G5" s="274" t="s">
        <v>212</v>
      </c>
      <c r="H5" s="275" t="s">
        <v>213</v>
      </c>
      <c r="I5" s="276" t="s">
        <v>212</v>
      </c>
      <c r="J5" s="277" t="s">
        <v>213</v>
      </c>
      <c r="K5" s="276" t="s">
        <v>212</v>
      </c>
      <c r="L5" s="277" t="s">
        <v>213</v>
      </c>
      <c r="M5" s="276" t="s">
        <v>212</v>
      </c>
      <c r="N5" s="277" t="s">
        <v>213</v>
      </c>
      <c r="O5" s="278" t="s">
        <v>212</v>
      </c>
      <c r="P5" s="279" t="s">
        <v>213</v>
      </c>
      <c r="Q5" s="278" t="s">
        <v>212</v>
      </c>
      <c r="R5" s="279" t="s">
        <v>213</v>
      </c>
      <c r="S5" s="278" t="s">
        <v>212</v>
      </c>
      <c r="T5" s="279" t="s">
        <v>213</v>
      </c>
      <c r="U5" s="276" t="s">
        <v>212</v>
      </c>
      <c r="V5" s="277" t="s">
        <v>213</v>
      </c>
      <c r="W5" s="276" t="s">
        <v>212</v>
      </c>
      <c r="X5" s="277" t="s">
        <v>213</v>
      </c>
      <c r="Y5" s="274" t="s">
        <v>212</v>
      </c>
      <c r="Z5" s="275" t="s">
        <v>213</v>
      </c>
    </row>
    <row r="6" spans="1:26" ht="13.5" customHeight="1" thickTop="1" x14ac:dyDescent="0.15">
      <c r="A6" s="292" t="s">
        <v>217</v>
      </c>
      <c r="B6" s="293"/>
      <c r="C6" s="294">
        <v>31</v>
      </c>
      <c r="D6" s="295"/>
      <c r="E6" s="294">
        <v>28</v>
      </c>
      <c r="F6" s="295"/>
      <c r="G6" s="294">
        <v>31</v>
      </c>
      <c r="H6" s="295"/>
      <c r="I6" s="294">
        <v>30</v>
      </c>
      <c r="J6" s="295"/>
      <c r="K6" s="294">
        <v>31</v>
      </c>
      <c r="L6" s="295"/>
      <c r="M6" s="294">
        <v>30</v>
      </c>
      <c r="N6" s="295"/>
      <c r="O6" s="294">
        <v>31</v>
      </c>
      <c r="P6" s="295"/>
      <c r="Q6" s="294">
        <v>31</v>
      </c>
      <c r="R6" s="295"/>
      <c r="S6" s="294">
        <v>30</v>
      </c>
      <c r="T6" s="295"/>
      <c r="U6" s="294">
        <v>31</v>
      </c>
      <c r="V6" s="295"/>
      <c r="W6" s="294">
        <v>30</v>
      </c>
      <c r="X6" s="295"/>
      <c r="Y6" s="294">
        <v>31</v>
      </c>
      <c r="Z6" s="295"/>
    </row>
    <row r="7" spans="1:26" ht="13.5" customHeight="1" x14ac:dyDescent="0.15">
      <c r="A7" s="296" t="s">
        <v>218</v>
      </c>
      <c r="B7" s="297"/>
      <c r="C7" s="298">
        <v>12</v>
      </c>
      <c r="D7" s="299">
        <v>12</v>
      </c>
      <c r="E7" s="298">
        <v>12</v>
      </c>
      <c r="F7" s="298">
        <v>12</v>
      </c>
      <c r="G7" s="298">
        <v>12</v>
      </c>
      <c r="H7" s="299">
        <v>12</v>
      </c>
      <c r="I7" s="298">
        <v>12</v>
      </c>
      <c r="J7" s="299">
        <v>12</v>
      </c>
      <c r="K7" s="298">
        <v>12</v>
      </c>
      <c r="L7" s="298">
        <v>12</v>
      </c>
      <c r="M7" s="298">
        <v>12</v>
      </c>
      <c r="N7" s="298">
        <v>12</v>
      </c>
      <c r="O7" s="299">
        <v>12</v>
      </c>
      <c r="P7" s="299">
        <v>12</v>
      </c>
      <c r="Q7" s="299">
        <v>12</v>
      </c>
      <c r="R7" s="299">
        <v>12</v>
      </c>
      <c r="S7" s="299">
        <v>12</v>
      </c>
      <c r="T7" s="299">
        <v>12</v>
      </c>
      <c r="U7" s="299">
        <v>12</v>
      </c>
      <c r="V7" s="299">
        <v>12</v>
      </c>
      <c r="W7" s="299">
        <v>12</v>
      </c>
      <c r="X7" s="299">
        <v>12</v>
      </c>
      <c r="Y7" s="299">
        <v>12</v>
      </c>
      <c r="Z7" s="299">
        <v>12</v>
      </c>
    </row>
    <row r="8" spans="1:26" ht="13.5" customHeight="1" x14ac:dyDescent="0.15">
      <c r="A8" s="296" t="s">
        <v>219</v>
      </c>
      <c r="B8" s="297"/>
      <c r="C8" s="298">
        <f>C6*C7</f>
        <v>372</v>
      </c>
      <c r="D8" s="299">
        <f>C6*D7</f>
        <v>372</v>
      </c>
      <c r="E8" s="298">
        <f>E6*E7</f>
        <v>336</v>
      </c>
      <c r="F8" s="299">
        <f>E6*F7</f>
        <v>336</v>
      </c>
      <c r="G8" s="298">
        <f>G6*G7</f>
        <v>372</v>
      </c>
      <c r="H8" s="299">
        <f>G6*H7</f>
        <v>372</v>
      </c>
      <c r="I8" s="298">
        <f>I6*I7</f>
        <v>360</v>
      </c>
      <c r="J8" s="299">
        <f>I6*J7</f>
        <v>360</v>
      </c>
      <c r="K8" s="298">
        <f>K6*K7</f>
        <v>372</v>
      </c>
      <c r="L8" s="299">
        <f>K6*L7</f>
        <v>372</v>
      </c>
      <c r="M8" s="298">
        <f>M6*M7</f>
        <v>360</v>
      </c>
      <c r="N8" s="299">
        <f>M6*N7</f>
        <v>360</v>
      </c>
      <c r="O8" s="298">
        <f>O6*O7</f>
        <v>372</v>
      </c>
      <c r="P8" s="299">
        <f>O6*P7</f>
        <v>372</v>
      </c>
      <c r="Q8" s="298">
        <f>Q6*Q7</f>
        <v>372</v>
      </c>
      <c r="R8" s="299">
        <f>Q6*R7</f>
        <v>372</v>
      </c>
      <c r="S8" s="298">
        <f>S6*S7</f>
        <v>360</v>
      </c>
      <c r="T8" s="299">
        <f>S6*T7</f>
        <v>360</v>
      </c>
      <c r="U8" s="298">
        <f>U6*U7</f>
        <v>372</v>
      </c>
      <c r="V8" s="299">
        <f>U6*V7</f>
        <v>372</v>
      </c>
      <c r="W8" s="298">
        <f>W6*W7</f>
        <v>360</v>
      </c>
      <c r="X8" s="299">
        <f>W6*X7</f>
        <v>360</v>
      </c>
      <c r="Y8" s="298">
        <f>Y6*Y7</f>
        <v>372</v>
      </c>
      <c r="Z8" s="299">
        <f>Y6*Z7</f>
        <v>372</v>
      </c>
    </row>
    <row r="9" spans="1:26" ht="13.5" customHeight="1" x14ac:dyDescent="0.15">
      <c r="A9" s="296" t="s">
        <v>220</v>
      </c>
      <c r="B9" s="297"/>
      <c r="C9" s="300">
        <f>SUM(C8:D8)</f>
        <v>744</v>
      </c>
      <c r="D9" s="301"/>
      <c r="E9" s="300">
        <f>SUM(E8:F8)</f>
        <v>672</v>
      </c>
      <c r="F9" s="301"/>
      <c r="G9" s="300">
        <f>SUM(G8:H8)</f>
        <v>744</v>
      </c>
      <c r="H9" s="301"/>
      <c r="I9" s="300">
        <f>SUM(I8:J8)</f>
        <v>720</v>
      </c>
      <c r="J9" s="301"/>
      <c r="K9" s="300">
        <f>SUM(K8:L8)</f>
        <v>744</v>
      </c>
      <c r="L9" s="301"/>
      <c r="M9" s="300">
        <f>SUM(M8:N8)</f>
        <v>720</v>
      </c>
      <c r="N9" s="301"/>
      <c r="O9" s="300">
        <f>SUM(O8:P8)</f>
        <v>744</v>
      </c>
      <c r="P9" s="301"/>
      <c r="Q9" s="300">
        <f>SUM(Q8:R8)</f>
        <v>744</v>
      </c>
      <c r="R9" s="301"/>
      <c r="S9" s="300">
        <f>SUM(S8:T8)</f>
        <v>720</v>
      </c>
      <c r="T9" s="301"/>
      <c r="U9" s="300">
        <f>SUM(U8:V8)</f>
        <v>744</v>
      </c>
      <c r="V9" s="301"/>
      <c r="W9" s="300">
        <f>SUM(W8:X8)</f>
        <v>720</v>
      </c>
      <c r="X9" s="301"/>
      <c r="Y9" s="300">
        <f>SUM(Y8:Z8)</f>
        <v>744</v>
      </c>
      <c r="Z9" s="301"/>
    </row>
    <row r="10" spans="1:26" ht="13.5" customHeight="1" x14ac:dyDescent="0.15">
      <c r="A10" s="296" t="s">
        <v>221</v>
      </c>
      <c r="B10" s="297"/>
      <c r="C10" s="302">
        <v>5.0999999999999996</v>
      </c>
      <c r="D10" s="303">
        <v>1.9</v>
      </c>
      <c r="E10" s="303">
        <v>5.0999999999999996</v>
      </c>
      <c r="F10" s="303">
        <v>1.9</v>
      </c>
      <c r="G10" s="303">
        <v>5.0999999999999996</v>
      </c>
      <c r="H10" s="303">
        <v>1.9</v>
      </c>
      <c r="I10" s="303">
        <v>16.5</v>
      </c>
      <c r="J10" s="303">
        <v>12.3</v>
      </c>
      <c r="K10" s="303">
        <v>16.5</v>
      </c>
      <c r="L10" s="303">
        <v>12.3</v>
      </c>
      <c r="M10" s="303">
        <v>16.5</v>
      </c>
      <c r="N10" s="303">
        <v>12.3</v>
      </c>
      <c r="O10" s="303">
        <v>25.7</v>
      </c>
      <c r="P10" s="303">
        <v>21.8</v>
      </c>
      <c r="Q10" s="303">
        <v>25.7</v>
      </c>
      <c r="R10" s="303">
        <v>21.8</v>
      </c>
      <c r="S10" s="303">
        <v>25.7</v>
      </c>
      <c r="T10" s="303">
        <v>21.8</v>
      </c>
      <c r="U10" s="303">
        <v>16.5</v>
      </c>
      <c r="V10" s="303">
        <v>12.3</v>
      </c>
      <c r="W10" s="303">
        <v>16.5</v>
      </c>
      <c r="X10" s="303">
        <v>12.3</v>
      </c>
      <c r="Y10" s="303">
        <v>5.0999999999999996</v>
      </c>
      <c r="Z10" s="303">
        <v>1.9</v>
      </c>
    </row>
    <row r="11" spans="1:26" ht="13.5" hidden="1" customHeight="1" x14ac:dyDescent="0.15">
      <c r="A11" s="304" t="s">
        <v>222</v>
      </c>
      <c r="B11" s="305"/>
      <c r="C11" s="306">
        <v>35</v>
      </c>
      <c r="D11" s="307">
        <v>35</v>
      </c>
      <c r="E11" s="307">
        <v>35</v>
      </c>
      <c r="F11" s="307">
        <v>35</v>
      </c>
      <c r="G11" s="307">
        <v>35</v>
      </c>
      <c r="H11" s="307">
        <v>35</v>
      </c>
      <c r="I11" s="307">
        <v>35</v>
      </c>
      <c r="J11" s="307">
        <v>35</v>
      </c>
      <c r="K11" s="307">
        <v>35</v>
      </c>
      <c r="L11" s="307">
        <v>35</v>
      </c>
      <c r="M11" s="307">
        <v>35</v>
      </c>
      <c r="N11" s="307">
        <v>35</v>
      </c>
      <c r="O11" s="307">
        <v>35</v>
      </c>
      <c r="P11" s="307">
        <v>35</v>
      </c>
      <c r="Q11" s="307">
        <v>35</v>
      </c>
      <c r="R11" s="307">
        <v>35</v>
      </c>
      <c r="S11" s="307">
        <v>35</v>
      </c>
      <c r="T11" s="307">
        <v>35</v>
      </c>
      <c r="U11" s="307">
        <v>35</v>
      </c>
      <c r="V11" s="307">
        <v>35</v>
      </c>
      <c r="W11" s="307">
        <v>35</v>
      </c>
      <c r="X11" s="307">
        <v>35</v>
      </c>
      <c r="Y11" s="307">
        <v>35</v>
      </c>
      <c r="Z11" s="307">
        <v>35</v>
      </c>
    </row>
    <row r="12" spans="1:26" ht="13.5" hidden="1" customHeight="1" x14ac:dyDescent="0.15">
      <c r="A12" s="296" t="s">
        <v>223</v>
      </c>
      <c r="B12" s="308"/>
      <c r="C12" s="309" t="e">
        <f>#REF!</f>
        <v>#REF!</v>
      </c>
      <c r="D12" s="310" t="e">
        <f>#REF!</f>
        <v>#REF!</v>
      </c>
      <c r="E12" s="309" t="e">
        <f>#REF!</f>
        <v>#REF!</v>
      </c>
      <c r="F12" s="310" t="e">
        <f>#REF!</f>
        <v>#REF!</v>
      </c>
      <c r="G12" s="309" t="e">
        <f>#REF!</f>
        <v>#REF!</v>
      </c>
      <c r="H12" s="310" t="e">
        <f>#REF!</f>
        <v>#REF!</v>
      </c>
      <c r="I12" s="309" t="e">
        <f>#REF!</f>
        <v>#REF!</v>
      </c>
      <c r="J12" s="310" t="e">
        <f>#REF!</f>
        <v>#REF!</v>
      </c>
      <c r="K12" s="309" t="e">
        <f>#REF!</f>
        <v>#REF!</v>
      </c>
      <c r="L12" s="310" t="e">
        <f>#REF!</f>
        <v>#REF!</v>
      </c>
      <c r="M12" s="309" t="e">
        <f>#REF!</f>
        <v>#REF!</v>
      </c>
      <c r="N12" s="310" t="e">
        <f>#REF!</f>
        <v>#REF!</v>
      </c>
      <c r="O12" s="309">
        <f>$E$1</f>
        <v>0</v>
      </c>
      <c r="P12" s="310">
        <f>$M$1</f>
        <v>0</v>
      </c>
      <c r="Q12" s="309">
        <f>$E$1</f>
        <v>0</v>
      </c>
      <c r="R12" s="310">
        <f>$M$1</f>
        <v>0</v>
      </c>
      <c r="S12" s="309">
        <f>$E$1</f>
        <v>0</v>
      </c>
      <c r="T12" s="310">
        <f>$M$1</f>
        <v>0</v>
      </c>
      <c r="U12" s="309" t="e">
        <f>#REF!</f>
        <v>#REF!</v>
      </c>
      <c r="V12" s="310" t="e">
        <f>#REF!</f>
        <v>#REF!</v>
      </c>
      <c r="W12" s="309" t="e">
        <f>#REF!</f>
        <v>#REF!</v>
      </c>
      <c r="X12" s="310" t="e">
        <f>#REF!</f>
        <v>#REF!</v>
      </c>
      <c r="Y12" s="309" t="e">
        <f>#REF!</f>
        <v>#REF!</v>
      </c>
      <c r="Z12" s="310" t="e">
        <f>#REF!</f>
        <v>#REF!</v>
      </c>
    </row>
    <row r="13" spans="1:26" ht="13.5" hidden="1" customHeight="1" x14ac:dyDescent="0.15">
      <c r="A13" s="296" t="s">
        <v>224</v>
      </c>
      <c r="B13" s="308"/>
      <c r="C13" s="311" t="e">
        <f>#REF!*C12+#REF!*D12</f>
        <v>#REF!</v>
      </c>
      <c r="D13" s="312"/>
      <c r="E13" s="311" t="e">
        <f>#REF!*E12+#REF!*F12</f>
        <v>#REF!</v>
      </c>
      <c r="F13" s="312"/>
      <c r="G13" s="311" t="e">
        <f>#REF!*G12+#REF!*H12</f>
        <v>#REF!</v>
      </c>
      <c r="H13" s="312"/>
      <c r="I13" s="311" t="e">
        <f>#REF!*I12+#REF!*J12</f>
        <v>#REF!</v>
      </c>
      <c r="J13" s="312"/>
      <c r="K13" s="311" t="e">
        <f>#REF!*K12+#REF!*L12</f>
        <v>#REF!</v>
      </c>
      <c r="L13" s="312"/>
      <c r="M13" s="311" t="e">
        <f>#REF!*M12+#REF!*N12</f>
        <v>#REF!</v>
      </c>
      <c r="N13" s="312"/>
      <c r="O13" s="311" t="e">
        <f>#REF!*O12+#REF!*P12</f>
        <v>#REF!</v>
      </c>
      <c r="P13" s="312"/>
      <c r="Q13" s="311" t="e">
        <f>#REF!*Q12+#REF!*R12</f>
        <v>#REF!</v>
      </c>
      <c r="R13" s="312"/>
      <c r="S13" s="311" t="e">
        <f>#REF!*S12+#REF!*T12</f>
        <v>#REF!</v>
      </c>
      <c r="T13" s="312"/>
      <c r="U13" s="311" t="e">
        <f>#REF!*U12+#REF!*V12</f>
        <v>#REF!</v>
      </c>
      <c r="V13" s="312"/>
      <c r="W13" s="311" t="e">
        <f>#REF!*W12+#REF!*X12</f>
        <v>#REF!</v>
      </c>
      <c r="X13" s="312"/>
      <c r="Y13" s="311" t="e">
        <f>#REF!*Y12+#REF!*Z12</f>
        <v>#REF!</v>
      </c>
      <c r="Z13" s="313"/>
    </row>
    <row r="14" spans="1:26" ht="13.5" hidden="1" customHeight="1" x14ac:dyDescent="0.15">
      <c r="A14" s="314" t="s">
        <v>225</v>
      </c>
      <c r="B14" s="315"/>
      <c r="C14" s="316" t="e">
        <f>SUM(C13:Z13)</f>
        <v>#REF!</v>
      </c>
      <c r="D14" s="317"/>
      <c r="E14" s="317"/>
      <c r="F14" s="317"/>
      <c r="G14" s="317"/>
      <c r="H14" s="317"/>
      <c r="I14" s="317"/>
      <c r="J14" s="317"/>
      <c r="K14" s="317"/>
      <c r="L14" s="317"/>
      <c r="M14" s="317"/>
      <c r="N14" s="317"/>
      <c r="O14" s="317"/>
      <c r="P14" s="317"/>
      <c r="Q14" s="317"/>
      <c r="R14" s="317"/>
      <c r="S14" s="317"/>
      <c r="T14" s="317"/>
      <c r="U14" s="317"/>
      <c r="V14" s="317"/>
      <c r="W14" s="317"/>
      <c r="X14" s="317"/>
      <c r="Y14" s="317"/>
      <c r="Z14" s="318"/>
    </row>
    <row r="16" spans="1:26" ht="13.5" hidden="1" customHeight="1" x14ac:dyDescent="0.15"/>
    <row r="17" spans="1:26" ht="13.5" hidden="1" customHeight="1" x14ac:dyDescent="0.15">
      <c r="A17" s="288"/>
      <c r="B17" s="289"/>
      <c r="C17" s="268" t="s">
        <v>200</v>
      </c>
      <c r="D17" s="269"/>
      <c r="E17" s="268" t="s">
        <v>201</v>
      </c>
      <c r="F17" s="269"/>
      <c r="G17" s="268" t="s">
        <v>202</v>
      </c>
      <c r="H17" s="269"/>
      <c r="I17" s="270" t="s">
        <v>203</v>
      </c>
      <c r="J17" s="271"/>
      <c r="K17" s="270" t="s">
        <v>204</v>
      </c>
      <c r="L17" s="271"/>
      <c r="M17" s="270" t="s">
        <v>205</v>
      </c>
      <c r="N17" s="271"/>
      <c r="O17" s="272" t="s">
        <v>206</v>
      </c>
      <c r="P17" s="273"/>
      <c r="Q17" s="272" t="s">
        <v>207</v>
      </c>
      <c r="R17" s="273"/>
      <c r="S17" s="272" t="s">
        <v>208</v>
      </c>
      <c r="T17" s="273"/>
      <c r="U17" s="270" t="s">
        <v>209</v>
      </c>
      <c r="V17" s="271"/>
      <c r="W17" s="270" t="s">
        <v>210</v>
      </c>
      <c r="X17" s="271"/>
      <c r="Y17" s="268" t="s">
        <v>211</v>
      </c>
      <c r="Z17" s="269"/>
    </row>
    <row r="18" spans="1:26" ht="13.5" hidden="1" customHeight="1" thickBot="1" x14ac:dyDescent="0.2">
      <c r="A18" s="290"/>
      <c r="B18" s="291"/>
      <c r="C18" s="274" t="s">
        <v>212</v>
      </c>
      <c r="D18" s="275" t="s">
        <v>213</v>
      </c>
      <c r="E18" s="274" t="s">
        <v>212</v>
      </c>
      <c r="F18" s="275" t="s">
        <v>213</v>
      </c>
      <c r="G18" s="274" t="s">
        <v>212</v>
      </c>
      <c r="H18" s="275" t="s">
        <v>213</v>
      </c>
      <c r="I18" s="276" t="s">
        <v>212</v>
      </c>
      <c r="J18" s="277" t="s">
        <v>213</v>
      </c>
      <c r="K18" s="276" t="s">
        <v>212</v>
      </c>
      <c r="L18" s="277" t="s">
        <v>213</v>
      </c>
      <c r="M18" s="276" t="s">
        <v>212</v>
      </c>
      <c r="N18" s="277" t="s">
        <v>213</v>
      </c>
      <c r="O18" s="278" t="s">
        <v>212</v>
      </c>
      <c r="P18" s="279" t="s">
        <v>213</v>
      </c>
      <c r="Q18" s="278" t="s">
        <v>212</v>
      </c>
      <c r="R18" s="279" t="s">
        <v>213</v>
      </c>
      <c r="S18" s="278" t="s">
        <v>212</v>
      </c>
      <c r="T18" s="279" t="s">
        <v>213</v>
      </c>
      <c r="U18" s="276" t="s">
        <v>212</v>
      </c>
      <c r="V18" s="277" t="s">
        <v>213</v>
      </c>
      <c r="W18" s="276" t="s">
        <v>212</v>
      </c>
      <c r="X18" s="277" t="s">
        <v>213</v>
      </c>
      <c r="Y18" s="274" t="s">
        <v>212</v>
      </c>
      <c r="Z18" s="275" t="s">
        <v>213</v>
      </c>
    </row>
    <row r="19" spans="1:26" ht="13.5" hidden="1" customHeight="1" thickTop="1" x14ac:dyDescent="0.15">
      <c r="A19" s="319" t="s">
        <v>226</v>
      </c>
      <c r="B19" s="320"/>
      <c r="C19" s="321">
        <v>0</v>
      </c>
      <c r="D19" s="322"/>
      <c r="E19" s="321">
        <v>0</v>
      </c>
      <c r="F19" s="322"/>
      <c r="G19" s="321">
        <v>0</v>
      </c>
      <c r="H19" s="322"/>
      <c r="I19" s="321">
        <v>0</v>
      </c>
      <c r="J19" s="322"/>
      <c r="K19" s="321">
        <v>0</v>
      </c>
      <c r="L19" s="322"/>
      <c r="M19" s="321">
        <v>0</v>
      </c>
      <c r="N19" s="322"/>
      <c r="O19" s="321">
        <v>0</v>
      </c>
      <c r="P19" s="322"/>
      <c r="Q19" s="321">
        <v>0</v>
      </c>
      <c r="R19" s="322"/>
      <c r="S19" s="321">
        <v>0</v>
      </c>
      <c r="T19" s="322"/>
      <c r="U19" s="321">
        <v>0</v>
      </c>
      <c r="V19" s="322"/>
      <c r="W19" s="321">
        <v>0</v>
      </c>
      <c r="X19" s="322"/>
      <c r="Y19" s="321">
        <v>0</v>
      </c>
      <c r="Z19" s="322"/>
    </row>
    <row r="20" spans="1:26" ht="13.5" hidden="1" customHeight="1" x14ac:dyDescent="0.15">
      <c r="A20" s="292" t="s">
        <v>227</v>
      </c>
      <c r="B20" s="323"/>
      <c r="C20" s="324">
        <v>0.8</v>
      </c>
      <c r="D20" s="325">
        <v>0.8</v>
      </c>
      <c r="E20" s="325">
        <v>0.8</v>
      </c>
      <c r="F20" s="325">
        <v>0.8</v>
      </c>
      <c r="G20" s="325">
        <v>0.8</v>
      </c>
      <c r="H20" s="325">
        <v>0.8</v>
      </c>
      <c r="I20" s="325">
        <v>0.8</v>
      </c>
      <c r="J20" s="325">
        <v>0.8</v>
      </c>
      <c r="K20" s="325">
        <v>0.8</v>
      </c>
      <c r="L20" s="325">
        <v>0.8</v>
      </c>
      <c r="M20" s="325">
        <v>0.8</v>
      </c>
      <c r="N20" s="325">
        <v>0.8</v>
      </c>
      <c r="O20" s="325">
        <v>0.8</v>
      </c>
      <c r="P20" s="325">
        <v>0.8</v>
      </c>
      <c r="Q20" s="325">
        <v>0.8</v>
      </c>
      <c r="R20" s="325">
        <v>0.8</v>
      </c>
      <c r="S20" s="325">
        <v>0.8</v>
      </c>
      <c r="T20" s="325">
        <v>0.8</v>
      </c>
      <c r="U20" s="325">
        <v>0.8</v>
      </c>
      <c r="V20" s="325">
        <v>0.8</v>
      </c>
      <c r="W20" s="325">
        <v>0.8</v>
      </c>
      <c r="X20" s="325">
        <v>0.8</v>
      </c>
      <c r="Y20" s="325">
        <v>0.8</v>
      </c>
      <c r="Z20" s="325">
        <v>0.8</v>
      </c>
    </row>
    <row r="21" spans="1:26" ht="13.5" hidden="1" customHeight="1" x14ac:dyDescent="0.15">
      <c r="A21" s="296" t="s">
        <v>228</v>
      </c>
      <c r="B21" s="297"/>
      <c r="C21" s="302">
        <v>0</v>
      </c>
      <c r="D21" s="303">
        <v>0</v>
      </c>
      <c r="E21" s="302">
        <v>0</v>
      </c>
      <c r="F21" s="303">
        <v>0</v>
      </c>
      <c r="G21" s="302">
        <v>0</v>
      </c>
      <c r="H21" s="303">
        <v>0</v>
      </c>
      <c r="I21" s="302">
        <v>0</v>
      </c>
      <c r="J21" s="303">
        <v>0</v>
      </c>
      <c r="K21" s="302">
        <v>0</v>
      </c>
      <c r="L21" s="303">
        <v>0</v>
      </c>
      <c r="M21" s="302">
        <v>0</v>
      </c>
      <c r="N21" s="303">
        <v>0</v>
      </c>
      <c r="O21" s="302">
        <v>0</v>
      </c>
      <c r="P21" s="303">
        <v>0</v>
      </c>
      <c r="Q21" s="302">
        <v>0</v>
      </c>
      <c r="R21" s="303">
        <v>0</v>
      </c>
      <c r="S21" s="302">
        <v>0</v>
      </c>
      <c r="T21" s="303">
        <v>0</v>
      </c>
      <c r="U21" s="302">
        <v>0</v>
      </c>
      <c r="V21" s="303">
        <v>0</v>
      </c>
      <c r="W21" s="302">
        <v>0</v>
      </c>
      <c r="X21" s="303">
        <v>0</v>
      </c>
      <c r="Y21" s="302">
        <v>0</v>
      </c>
      <c r="Z21" s="303">
        <v>0</v>
      </c>
    </row>
    <row r="22" spans="1:26" ht="13.5" hidden="1" customHeight="1" x14ac:dyDescent="0.15">
      <c r="A22" s="292" t="s">
        <v>217</v>
      </c>
      <c r="B22" s="293"/>
      <c r="C22" s="294">
        <v>31</v>
      </c>
      <c r="D22" s="295"/>
      <c r="E22" s="294">
        <v>28</v>
      </c>
      <c r="F22" s="295"/>
      <c r="G22" s="294">
        <v>31</v>
      </c>
      <c r="H22" s="295"/>
      <c r="I22" s="294">
        <v>30</v>
      </c>
      <c r="J22" s="295"/>
      <c r="K22" s="294">
        <v>31</v>
      </c>
      <c r="L22" s="295"/>
      <c r="M22" s="294">
        <v>30</v>
      </c>
      <c r="N22" s="295"/>
      <c r="O22" s="294">
        <v>31</v>
      </c>
      <c r="P22" s="295"/>
      <c r="Q22" s="294">
        <v>31</v>
      </c>
      <c r="R22" s="295"/>
      <c r="S22" s="294">
        <v>30</v>
      </c>
      <c r="T22" s="295"/>
      <c r="U22" s="294">
        <v>31</v>
      </c>
      <c r="V22" s="295"/>
      <c r="W22" s="294">
        <v>30</v>
      </c>
      <c r="X22" s="295"/>
      <c r="Y22" s="294">
        <v>31</v>
      </c>
      <c r="Z22" s="295"/>
    </row>
    <row r="23" spans="1:26" ht="13.5" hidden="1" customHeight="1" x14ac:dyDescent="0.15">
      <c r="A23" s="296" t="s">
        <v>218</v>
      </c>
      <c r="B23" s="297"/>
      <c r="C23" s="298">
        <v>12</v>
      </c>
      <c r="D23" s="299">
        <v>12</v>
      </c>
      <c r="E23" s="298">
        <v>12</v>
      </c>
      <c r="F23" s="298">
        <v>12</v>
      </c>
      <c r="G23" s="298">
        <v>12</v>
      </c>
      <c r="H23" s="299">
        <v>12</v>
      </c>
      <c r="I23" s="298">
        <v>12</v>
      </c>
      <c r="J23" s="299">
        <v>12</v>
      </c>
      <c r="K23" s="298">
        <v>12</v>
      </c>
      <c r="L23" s="298">
        <v>12</v>
      </c>
      <c r="M23" s="298">
        <v>12</v>
      </c>
      <c r="N23" s="298">
        <v>12</v>
      </c>
      <c r="O23" s="299">
        <v>12</v>
      </c>
      <c r="P23" s="299">
        <v>12</v>
      </c>
      <c r="Q23" s="299">
        <v>12</v>
      </c>
      <c r="R23" s="299">
        <v>12</v>
      </c>
      <c r="S23" s="299">
        <v>12</v>
      </c>
      <c r="T23" s="299">
        <v>12</v>
      </c>
      <c r="U23" s="299">
        <v>12</v>
      </c>
      <c r="V23" s="299">
        <v>12</v>
      </c>
      <c r="W23" s="299">
        <v>12</v>
      </c>
      <c r="X23" s="299">
        <v>12</v>
      </c>
      <c r="Y23" s="299">
        <v>12</v>
      </c>
      <c r="Z23" s="299">
        <v>12</v>
      </c>
    </row>
    <row r="24" spans="1:26" ht="13.5" hidden="1" customHeight="1" x14ac:dyDescent="0.15">
      <c r="A24" s="296" t="s">
        <v>219</v>
      </c>
      <c r="B24" s="297"/>
      <c r="C24" s="298">
        <v>372</v>
      </c>
      <c r="D24" s="299">
        <v>372</v>
      </c>
      <c r="E24" s="298">
        <v>336</v>
      </c>
      <c r="F24" s="299">
        <v>336</v>
      </c>
      <c r="G24" s="298">
        <v>372</v>
      </c>
      <c r="H24" s="299">
        <v>372</v>
      </c>
      <c r="I24" s="298">
        <v>360</v>
      </c>
      <c r="J24" s="299">
        <v>360</v>
      </c>
      <c r="K24" s="298">
        <v>372</v>
      </c>
      <c r="L24" s="299">
        <v>372</v>
      </c>
      <c r="M24" s="298">
        <v>360</v>
      </c>
      <c r="N24" s="299">
        <v>360</v>
      </c>
      <c r="O24" s="298">
        <v>372</v>
      </c>
      <c r="P24" s="299">
        <v>372</v>
      </c>
      <c r="Q24" s="298">
        <v>372</v>
      </c>
      <c r="R24" s="299">
        <v>372</v>
      </c>
      <c r="S24" s="298">
        <v>360</v>
      </c>
      <c r="T24" s="299">
        <v>360</v>
      </c>
      <c r="U24" s="298">
        <v>372</v>
      </c>
      <c r="V24" s="299">
        <v>372</v>
      </c>
      <c r="W24" s="298">
        <v>360</v>
      </c>
      <c r="X24" s="299">
        <v>360</v>
      </c>
      <c r="Y24" s="298">
        <v>372</v>
      </c>
      <c r="Z24" s="299">
        <v>372</v>
      </c>
    </row>
    <row r="25" spans="1:26" ht="13.5" hidden="1" customHeight="1" x14ac:dyDescent="0.15">
      <c r="A25" s="296" t="s">
        <v>220</v>
      </c>
      <c r="B25" s="297"/>
      <c r="C25" s="300">
        <v>744</v>
      </c>
      <c r="D25" s="301"/>
      <c r="E25" s="300">
        <v>672</v>
      </c>
      <c r="F25" s="301"/>
      <c r="G25" s="300">
        <v>744</v>
      </c>
      <c r="H25" s="301"/>
      <c r="I25" s="300">
        <v>720</v>
      </c>
      <c r="J25" s="326"/>
      <c r="K25" s="300">
        <v>744</v>
      </c>
      <c r="L25" s="301"/>
      <c r="M25" s="300">
        <v>720</v>
      </c>
      <c r="N25" s="326"/>
      <c r="O25" s="300">
        <v>744</v>
      </c>
      <c r="P25" s="301"/>
      <c r="Q25" s="300">
        <v>744</v>
      </c>
      <c r="R25" s="301"/>
      <c r="S25" s="300">
        <v>720</v>
      </c>
      <c r="T25" s="326"/>
      <c r="U25" s="300">
        <v>744</v>
      </c>
      <c r="V25" s="301"/>
      <c r="W25" s="300">
        <v>720</v>
      </c>
      <c r="X25" s="326"/>
      <c r="Y25" s="300">
        <v>744</v>
      </c>
      <c r="Z25" s="301"/>
    </row>
    <row r="26" spans="1:26" ht="13.5" hidden="1" customHeight="1" x14ac:dyDescent="0.15">
      <c r="A26" s="296" t="s">
        <v>229</v>
      </c>
      <c r="B26" s="297"/>
      <c r="C26" s="302">
        <v>5.0999999999999996</v>
      </c>
      <c r="D26" s="303">
        <v>1.9</v>
      </c>
      <c r="E26" s="303">
        <v>5.0999999999999996</v>
      </c>
      <c r="F26" s="303">
        <v>1.9</v>
      </c>
      <c r="G26" s="303">
        <v>5.0999999999999996</v>
      </c>
      <c r="H26" s="303">
        <v>1.9</v>
      </c>
      <c r="I26" s="303">
        <v>16.5</v>
      </c>
      <c r="J26" s="303">
        <v>12.3</v>
      </c>
      <c r="K26" s="303">
        <v>16.5</v>
      </c>
      <c r="L26" s="303">
        <v>12.3</v>
      </c>
      <c r="M26" s="303">
        <v>16.5</v>
      </c>
      <c r="N26" s="303">
        <v>12.3</v>
      </c>
      <c r="O26" s="303">
        <v>25.7</v>
      </c>
      <c r="P26" s="303">
        <v>21.8</v>
      </c>
      <c r="Q26" s="303">
        <v>25.7</v>
      </c>
      <c r="R26" s="303">
        <v>21.8</v>
      </c>
      <c r="S26" s="303">
        <v>25.7</v>
      </c>
      <c r="T26" s="303">
        <v>21.8</v>
      </c>
      <c r="U26" s="303">
        <v>16.5</v>
      </c>
      <c r="V26" s="303">
        <v>12.3</v>
      </c>
      <c r="W26" s="303">
        <v>16.5</v>
      </c>
      <c r="X26" s="303">
        <v>12.3</v>
      </c>
      <c r="Y26" s="303">
        <v>5.0999999999999996</v>
      </c>
      <c r="Z26" s="303">
        <v>1.9</v>
      </c>
    </row>
    <row r="27" spans="1:26" ht="13.5" hidden="1" customHeight="1" x14ac:dyDescent="0.15">
      <c r="A27" s="304" t="s">
        <v>222</v>
      </c>
      <c r="B27" s="305"/>
      <c r="C27" s="306">
        <v>35</v>
      </c>
      <c r="D27" s="307">
        <v>35</v>
      </c>
      <c r="E27" s="307">
        <v>35</v>
      </c>
      <c r="F27" s="307">
        <v>35</v>
      </c>
      <c r="G27" s="307">
        <v>35</v>
      </c>
      <c r="H27" s="307">
        <v>35</v>
      </c>
      <c r="I27" s="307">
        <v>35</v>
      </c>
      <c r="J27" s="307">
        <v>35</v>
      </c>
      <c r="K27" s="307">
        <v>35</v>
      </c>
      <c r="L27" s="307">
        <v>35</v>
      </c>
      <c r="M27" s="307">
        <v>35</v>
      </c>
      <c r="N27" s="307">
        <v>35</v>
      </c>
      <c r="O27" s="307">
        <v>35</v>
      </c>
      <c r="P27" s="307">
        <v>35</v>
      </c>
      <c r="Q27" s="307">
        <v>35</v>
      </c>
      <c r="R27" s="307">
        <v>35</v>
      </c>
      <c r="S27" s="307">
        <v>35</v>
      </c>
      <c r="T27" s="307">
        <v>35</v>
      </c>
      <c r="U27" s="307">
        <v>35</v>
      </c>
      <c r="V27" s="307">
        <v>35</v>
      </c>
      <c r="W27" s="307">
        <v>35</v>
      </c>
      <c r="X27" s="307">
        <v>35</v>
      </c>
      <c r="Y27" s="307">
        <v>35</v>
      </c>
      <c r="Z27" s="307">
        <v>35</v>
      </c>
    </row>
    <row r="28" spans="1:26" ht="13.5" hidden="1" customHeight="1" x14ac:dyDescent="0.15">
      <c r="A28" s="327" t="s">
        <v>230</v>
      </c>
      <c r="B28" s="328"/>
      <c r="C28" s="329">
        <v>0</v>
      </c>
      <c r="D28" s="330">
        <v>0</v>
      </c>
      <c r="E28" s="330">
        <v>0</v>
      </c>
      <c r="F28" s="330">
        <v>0</v>
      </c>
      <c r="G28" s="330">
        <v>0</v>
      </c>
      <c r="H28" s="330">
        <v>0</v>
      </c>
      <c r="I28" s="330">
        <v>0</v>
      </c>
      <c r="J28" s="330">
        <v>0</v>
      </c>
      <c r="K28" s="330">
        <v>0</v>
      </c>
      <c r="L28" s="330">
        <v>0</v>
      </c>
      <c r="M28" s="330">
        <v>0</v>
      </c>
      <c r="N28" s="330">
        <v>0</v>
      </c>
      <c r="O28" s="330">
        <v>0</v>
      </c>
      <c r="P28" s="330">
        <v>0</v>
      </c>
      <c r="Q28" s="330">
        <v>0</v>
      </c>
      <c r="R28" s="330">
        <v>0</v>
      </c>
      <c r="S28" s="330">
        <v>0</v>
      </c>
      <c r="T28" s="330">
        <v>0</v>
      </c>
      <c r="U28" s="330">
        <v>0</v>
      </c>
      <c r="V28" s="330">
        <v>0</v>
      </c>
      <c r="W28" s="330">
        <v>0</v>
      </c>
      <c r="X28" s="330">
        <v>0</v>
      </c>
      <c r="Y28" s="330">
        <v>0</v>
      </c>
      <c r="Z28" s="330">
        <v>0</v>
      </c>
    </row>
    <row r="29" spans="1:26" ht="13.5" hidden="1" customHeight="1" x14ac:dyDescent="0.15">
      <c r="A29" s="296" t="s">
        <v>231</v>
      </c>
      <c r="B29" s="308"/>
      <c r="C29" s="302">
        <v>0</v>
      </c>
      <c r="D29" s="303">
        <v>0</v>
      </c>
      <c r="E29" s="303">
        <v>0</v>
      </c>
      <c r="F29" s="303">
        <v>0</v>
      </c>
      <c r="G29" s="303">
        <v>0</v>
      </c>
      <c r="H29" s="303">
        <v>0</v>
      </c>
      <c r="I29" s="303">
        <v>0</v>
      </c>
      <c r="J29" s="303">
        <v>0</v>
      </c>
      <c r="K29" s="303">
        <v>0</v>
      </c>
      <c r="L29" s="303">
        <v>0</v>
      </c>
      <c r="M29" s="303">
        <v>0</v>
      </c>
      <c r="N29" s="303">
        <v>0</v>
      </c>
      <c r="O29" s="303">
        <v>0</v>
      </c>
      <c r="P29" s="303">
        <v>0</v>
      </c>
      <c r="Q29" s="303">
        <v>0</v>
      </c>
      <c r="R29" s="303">
        <v>0</v>
      </c>
      <c r="S29" s="303">
        <v>0</v>
      </c>
      <c r="T29" s="303">
        <v>0</v>
      </c>
      <c r="U29" s="303">
        <v>0</v>
      </c>
      <c r="V29" s="303">
        <v>0</v>
      </c>
      <c r="W29" s="303">
        <v>0</v>
      </c>
      <c r="X29" s="303">
        <v>0</v>
      </c>
      <c r="Y29" s="303">
        <v>0</v>
      </c>
      <c r="Z29" s="303">
        <v>0</v>
      </c>
    </row>
    <row r="30" spans="1:26" ht="13.5" hidden="1" customHeight="1" x14ac:dyDescent="0.15">
      <c r="A30" s="331" t="s">
        <v>232</v>
      </c>
      <c r="B30" s="332"/>
      <c r="C30" s="333">
        <v>0</v>
      </c>
      <c r="D30" s="334">
        <v>0</v>
      </c>
      <c r="E30" s="334">
        <v>0</v>
      </c>
      <c r="F30" s="334">
        <v>0</v>
      </c>
      <c r="G30" s="334">
        <v>0</v>
      </c>
      <c r="H30" s="334">
        <v>0</v>
      </c>
      <c r="I30" s="334">
        <v>0</v>
      </c>
      <c r="J30" s="334">
        <v>0</v>
      </c>
      <c r="K30" s="334">
        <v>0</v>
      </c>
      <c r="L30" s="334">
        <v>0</v>
      </c>
      <c r="M30" s="334">
        <v>0</v>
      </c>
      <c r="N30" s="334">
        <v>0</v>
      </c>
      <c r="O30" s="334">
        <v>0</v>
      </c>
      <c r="P30" s="334">
        <v>0</v>
      </c>
      <c r="Q30" s="334">
        <v>0</v>
      </c>
      <c r="R30" s="334">
        <v>0</v>
      </c>
      <c r="S30" s="334">
        <v>0</v>
      </c>
      <c r="T30" s="334">
        <v>0</v>
      </c>
      <c r="U30" s="334">
        <v>0</v>
      </c>
      <c r="V30" s="334">
        <v>0</v>
      </c>
      <c r="W30" s="334">
        <v>0</v>
      </c>
      <c r="X30" s="334">
        <v>0</v>
      </c>
      <c r="Y30" s="334">
        <v>0</v>
      </c>
      <c r="Z30" s="334">
        <v>0</v>
      </c>
    </row>
    <row r="31" spans="1:26" ht="13.5" hidden="1" customHeight="1" x14ac:dyDescent="0.15">
      <c r="A31" s="335" t="s">
        <v>233</v>
      </c>
      <c r="B31" s="336" t="s">
        <v>234</v>
      </c>
      <c r="C31" s="337">
        <v>0</v>
      </c>
      <c r="D31" s="338">
        <v>0</v>
      </c>
      <c r="E31" s="338">
        <v>0</v>
      </c>
      <c r="F31" s="338">
        <v>0</v>
      </c>
      <c r="G31" s="338">
        <v>0</v>
      </c>
      <c r="H31" s="338">
        <v>0</v>
      </c>
      <c r="I31" s="338">
        <v>0</v>
      </c>
      <c r="J31" s="338">
        <v>0</v>
      </c>
      <c r="K31" s="338">
        <v>0</v>
      </c>
      <c r="L31" s="338">
        <v>0</v>
      </c>
      <c r="M31" s="338">
        <v>0</v>
      </c>
      <c r="N31" s="338">
        <v>0</v>
      </c>
      <c r="O31" s="338">
        <v>0</v>
      </c>
      <c r="P31" s="338">
        <v>0</v>
      </c>
      <c r="Q31" s="338">
        <v>0</v>
      </c>
      <c r="R31" s="338">
        <v>0</v>
      </c>
      <c r="S31" s="338">
        <v>0</v>
      </c>
      <c r="T31" s="338">
        <v>0</v>
      </c>
      <c r="U31" s="338">
        <v>0</v>
      </c>
      <c r="V31" s="338">
        <v>0</v>
      </c>
      <c r="W31" s="338">
        <v>0</v>
      </c>
      <c r="X31" s="338">
        <v>0</v>
      </c>
      <c r="Y31" s="338">
        <v>0</v>
      </c>
      <c r="Z31" s="338">
        <v>0</v>
      </c>
    </row>
    <row r="32" spans="1:26" ht="13.5" hidden="1" customHeight="1" x14ac:dyDescent="0.15">
      <c r="A32" s="339"/>
      <c r="B32" s="340" t="s">
        <v>235</v>
      </c>
      <c r="C32" s="341">
        <v>0</v>
      </c>
      <c r="D32" s="342"/>
      <c r="E32" s="343">
        <v>0</v>
      </c>
      <c r="F32" s="343"/>
      <c r="G32" s="343">
        <v>0</v>
      </c>
      <c r="H32" s="343"/>
      <c r="I32" s="343">
        <v>0</v>
      </c>
      <c r="J32" s="343"/>
      <c r="K32" s="343">
        <v>0</v>
      </c>
      <c r="L32" s="343"/>
      <c r="M32" s="343">
        <v>0</v>
      </c>
      <c r="N32" s="343"/>
      <c r="O32" s="343">
        <v>0</v>
      </c>
      <c r="P32" s="343"/>
      <c r="Q32" s="343">
        <v>0</v>
      </c>
      <c r="R32" s="343"/>
      <c r="S32" s="343">
        <v>0</v>
      </c>
      <c r="T32" s="343"/>
      <c r="U32" s="343">
        <v>0</v>
      </c>
      <c r="V32" s="343"/>
      <c r="W32" s="343">
        <v>0</v>
      </c>
      <c r="X32" s="343"/>
      <c r="Y32" s="343">
        <v>0</v>
      </c>
      <c r="Z32" s="343"/>
    </row>
    <row r="33" spans="1:26" ht="13.5" hidden="1" customHeight="1" x14ac:dyDescent="0.15">
      <c r="A33" s="344" t="s">
        <v>236</v>
      </c>
      <c r="B33" s="345" t="s">
        <v>234</v>
      </c>
      <c r="C33" s="346">
        <v>0</v>
      </c>
      <c r="D33" s="347">
        <v>0</v>
      </c>
      <c r="E33" s="347">
        <v>0</v>
      </c>
      <c r="F33" s="347">
        <v>0</v>
      </c>
      <c r="G33" s="347">
        <v>0</v>
      </c>
      <c r="H33" s="347">
        <v>0</v>
      </c>
      <c r="I33" s="347">
        <v>0</v>
      </c>
      <c r="J33" s="347">
        <v>0</v>
      </c>
      <c r="K33" s="347">
        <v>0</v>
      </c>
      <c r="L33" s="347">
        <v>0</v>
      </c>
      <c r="M33" s="347">
        <v>0</v>
      </c>
      <c r="N33" s="347">
        <v>0</v>
      </c>
      <c r="O33" s="347">
        <v>0</v>
      </c>
      <c r="P33" s="347">
        <v>0</v>
      </c>
      <c r="Q33" s="347">
        <v>0</v>
      </c>
      <c r="R33" s="347">
        <v>0</v>
      </c>
      <c r="S33" s="347">
        <v>0</v>
      </c>
      <c r="T33" s="347">
        <v>0</v>
      </c>
      <c r="U33" s="347">
        <v>0</v>
      </c>
      <c r="V33" s="347">
        <v>0</v>
      </c>
      <c r="W33" s="347">
        <v>0</v>
      </c>
      <c r="X33" s="347">
        <v>0</v>
      </c>
      <c r="Y33" s="347">
        <v>0</v>
      </c>
      <c r="Z33" s="347">
        <v>0</v>
      </c>
    </row>
    <row r="34" spans="1:26" ht="13.5" hidden="1" customHeight="1" x14ac:dyDescent="0.15">
      <c r="A34" s="339"/>
      <c r="B34" s="340" t="s">
        <v>235</v>
      </c>
      <c r="C34" s="341">
        <v>0</v>
      </c>
      <c r="D34" s="342"/>
      <c r="E34" s="343">
        <v>0</v>
      </c>
      <c r="F34" s="343"/>
      <c r="G34" s="343">
        <v>0</v>
      </c>
      <c r="H34" s="343"/>
      <c r="I34" s="343">
        <v>0</v>
      </c>
      <c r="J34" s="343"/>
      <c r="K34" s="343">
        <v>0</v>
      </c>
      <c r="L34" s="343"/>
      <c r="M34" s="343">
        <v>0</v>
      </c>
      <c r="N34" s="343"/>
      <c r="O34" s="343">
        <v>0</v>
      </c>
      <c r="P34" s="343"/>
      <c r="Q34" s="343">
        <v>0</v>
      </c>
      <c r="R34" s="343"/>
      <c r="S34" s="343">
        <v>0</v>
      </c>
      <c r="T34" s="343"/>
      <c r="U34" s="343">
        <v>0</v>
      </c>
      <c r="V34" s="343"/>
      <c r="W34" s="343">
        <v>0</v>
      </c>
      <c r="X34" s="343"/>
      <c r="Y34" s="343">
        <v>0</v>
      </c>
      <c r="Z34" s="343"/>
    </row>
    <row r="35" spans="1:26" ht="13.5" hidden="1" customHeight="1" x14ac:dyDescent="0.15">
      <c r="A35" s="344" t="s">
        <v>237</v>
      </c>
      <c r="B35" s="345" t="s">
        <v>234</v>
      </c>
      <c r="C35" s="346">
        <v>0</v>
      </c>
      <c r="D35" s="347">
        <v>0</v>
      </c>
      <c r="E35" s="347">
        <v>0</v>
      </c>
      <c r="F35" s="347">
        <v>0</v>
      </c>
      <c r="G35" s="347">
        <v>0</v>
      </c>
      <c r="H35" s="347">
        <v>0</v>
      </c>
      <c r="I35" s="347">
        <v>0</v>
      </c>
      <c r="J35" s="347">
        <v>0</v>
      </c>
      <c r="K35" s="347">
        <v>0</v>
      </c>
      <c r="L35" s="347">
        <v>0</v>
      </c>
      <c r="M35" s="347">
        <v>0</v>
      </c>
      <c r="N35" s="347">
        <v>0</v>
      </c>
      <c r="O35" s="347">
        <v>0</v>
      </c>
      <c r="P35" s="347">
        <v>0</v>
      </c>
      <c r="Q35" s="347">
        <v>0</v>
      </c>
      <c r="R35" s="347">
        <v>0</v>
      </c>
      <c r="S35" s="347">
        <v>0</v>
      </c>
      <c r="T35" s="347">
        <v>0</v>
      </c>
      <c r="U35" s="347">
        <v>0</v>
      </c>
      <c r="V35" s="347">
        <v>0</v>
      </c>
      <c r="W35" s="347">
        <v>0</v>
      </c>
      <c r="X35" s="347">
        <v>0</v>
      </c>
      <c r="Y35" s="347">
        <v>0</v>
      </c>
      <c r="Z35" s="347">
        <v>0</v>
      </c>
    </row>
    <row r="36" spans="1:26" ht="13.5" hidden="1" customHeight="1" x14ac:dyDescent="0.15">
      <c r="A36" s="339"/>
      <c r="B36" s="340" t="s">
        <v>235</v>
      </c>
      <c r="C36" s="341">
        <v>0</v>
      </c>
      <c r="D36" s="342"/>
      <c r="E36" s="343">
        <v>0</v>
      </c>
      <c r="F36" s="343"/>
      <c r="G36" s="343">
        <v>0</v>
      </c>
      <c r="H36" s="343"/>
      <c r="I36" s="343">
        <v>0</v>
      </c>
      <c r="J36" s="343"/>
      <c r="K36" s="343">
        <v>0</v>
      </c>
      <c r="L36" s="343"/>
      <c r="M36" s="343">
        <v>0</v>
      </c>
      <c r="N36" s="343"/>
      <c r="O36" s="343">
        <v>0</v>
      </c>
      <c r="P36" s="343"/>
      <c r="Q36" s="343">
        <v>0</v>
      </c>
      <c r="R36" s="343"/>
      <c r="S36" s="343">
        <v>0</v>
      </c>
      <c r="T36" s="343"/>
      <c r="U36" s="343">
        <v>0</v>
      </c>
      <c r="V36" s="343"/>
      <c r="W36" s="343">
        <v>0</v>
      </c>
      <c r="X36" s="343"/>
      <c r="Y36" s="343">
        <v>0</v>
      </c>
      <c r="Z36" s="343"/>
    </row>
    <row r="37" spans="1:26" ht="13.5" hidden="1" customHeight="1" x14ac:dyDescent="0.15">
      <c r="A37" s="292" t="s">
        <v>234</v>
      </c>
      <c r="B37" s="308"/>
      <c r="C37" s="346">
        <v>0</v>
      </c>
      <c r="D37" s="347">
        <v>0</v>
      </c>
      <c r="E37" s="347">
        <v>0</v>
      </c>
      <c r="F37" s="347">
        <v>0</v>
      </c>
      <c r="G37" s="347">
        <v>0</v>
      </c>
      <c r="H37" s="347">
        <v>0</v>
      </c>
      <c r="I37" s="347">
        <v>0</v>
      </c>
      <c r="J37" s="347">
        <v>0</v>
      </c>
      <c r="K37" s="347">
        <v>0</v>
      </c>
      <c r="L37" s="347">
        <v>0</v>
      </c>
      <c r="M37" s="347">
        <v>0</v>
      </c>
      <c r="N37" s="347">
        <v>0</v>
      </c>
      <c r="O37" s="347">
        <v>0</v>
      </c>
      <c r="P37" s="347">
        <v>0</v>
      </c>
      <c r="Q37" s="347">
        <v>0</v>
      </c>
      <c r="R37" s="347">
        <v>0</v>
      </c>
      <c r="S37" s="347">
        <v>0</v>
      </c>
      <c r="T37" s="347">
        <v>0</v>
      </c>
      <c r="U37" s="347">
        <v>0</v>
      </c>
      <c r="V37" s="347">
        <v>0</v>
      </c>
      <c r="W37" s="347">
        <v>0</v>
      </c>
      <c r="X37" s="347">
        <v>0</v>
      </c>
      <c r="Y37" s="347">
        <v>0</v>
      </c>
      <c r="Z37" s="347">
        <v>0</v>
      </c>
    </row>
    <row r="38" spans="1:26" ht="13.5" hidden="1" customHeight="1" x14ac:dyDescent="0.15">
      <c r="A38" s="296" t="s">
        <v>235</v>
      </c>
      <c r="B38" s="308"/>
      <c r="C38" s="341">
        <v>0</v>
      </c>
      <c r="D38" s="342"/>
      <c r="E38" s="343">
        <v>0</v>
      </c>
      <c r="F38" s="343"/>
      <c r="G38" s="343">
        <v>0</v>
      </c>
      <c r="H38" s="343"/>
      <c r="I38" s="343">
        <v>0</v>
      </c>
      <c r="J38" s="343"/>
      <c r="K38" s="343">
        <v>0</v>
      </c>
      <c r="L38" s="343"/>
      <c r="M38" s="343">
        <v>0</v>
      </c>
      <c r="N38" s="343"/>
      <c r="O38" s="343">
        <v>0</v>
      </c>
      <c r="P38" s="343"/>
      <c r="Q38" s="343">
        <v>0</v>
      </c>
      <c r="R38" s="343"/>
      <c r="S38" s="343">
        <v>0</v>
      </c>
      <c r="T38" s="343"/>
      <c r="U38" s="343">
        <v>0</v>
      </c>
      <c r="V38" s="343"/>
      <c r="W38" s="343">
        <v>0</v>
      </c>
      <c r="X38" s="343"/>
      <c r="Y38" s="343">
        <v>0</v>
      </c>
      <c r="Z38" s="343"/>
    </row>
    <row r="39" spans="1:26" ht="13.5" hidden="1" customHeight="1" x14ac:dyDescent="0.15">
      <c r="A39" s="314" t="s">
        <v>238</v>
      </c>
      <c r="B39" s="315"/>
      <c r="C39" s="348">
        <v>0</v>
      </c>
      <c r="D39" s="349"/>
      <c r="E39" s="349"/>
      <c r="F39" s="349"/>
      <c r="G39" s="349"/>
      <c r="H39" s="349"/>
      <c r="I39" s="349"/>
      <c r="J39" s="349"/>
      <c r="K39" s="349"/>
      <c r="L39" s="349"/>
      <c r="M39" s="349"/>
      <c r="N39" s="349"/>
      <c r="O39" s="349"/>
      <c r="P39" s="349"/>
      <c r="Q39" s="349"/>
      <c r="R39" s="349"/>
      <c r="S39" s="349"/>
      <c r="T39" s="349"/>
      <c r="U39" s="349"/>
      <c r="V39" s="349"/>
      <c r="W39" s="349"/>
      <c r="X39" s="349"/>
      <c r="Y39" s="349"/>
      <c r="Z39" s="350"/>
    </row>
    <row r="40" spans="1:26" ht="13.5" hidden="1" customHeight="1" x14ac:dyDescent="0.15">
      <c r="A40" s="296" t="s">
        <v>223</v>
      </c>
      <c r="B40" s="308"/>
      <c r="C40" s="309" t="e">
        <f>#REF!</f>
        <v>#REF!</v>
      </c>
      <c r="D40" s="310" t="e">
        <f>#REF!</f>
        <v>#REF!</v>
      </c>
      <c r="E40" s="309" t="e">
        <f>#REF!</f>
        <v>#REF!</v>
      </c>
      <c r="F40" s="310" t="e">
        <f>#REF!</f>
        <v>#REF!</v>
      </c>
      <c r="G40" s="309" t="e">
        <f>#REF!</f>
        <v>#REF!</v>
      </c>
      <c r="H40" s="310" t="e">
        <f>#REF!</f>
        <v>#REF!</v>
      </c>
      <c r="I40" s="309" t="e">
        <f>#REF!</f>
        <v>#REF!</v>
      </c>
      <c r="J40" s="310" t="e">
        <f>#REF!</f>
        <v>#REF!</v>
      </c>
      <c r="K40" s="309" t="e">
        <f>#REF!</f>
        <v>#REF!</v>
      </c>
      <c r="L40" s="310" t="e">
        <f>#REF!</f>
        <v>#REF!</v>
      </c>
      <c r="M40" s="309" t="e">
        <f>#REF!</f>
        <v>#REF!</v>
      </c>
      <c r="N40" s="310" t="e">
        <f>#REF!</f>
        <v>#REF!</v>
      </c>
      <c r="O40" s="309">
        <f>$E$1</f>
        <v>0</v>
      </c>
      <c r="P40" s="310">
        <f>$M$1</f>
        <v>0</v>
      </c>
      <c r="Q40" s="309">
        <f>$E$1</f>
        <v>0</v>
      </c>
      <c r="R40" s="310">
        <f>$M$1</f>
        <v>0</v>
      </c>
      <c r="S40" s="309">
        <f>$E$1</f>
        <v>0</v>
      </c>
      <c r="T40" s="310">
        <f>$M$1</f>
        <v>0</v>
      </c>
      <c r="U40" s="309" t="e">
        <f>#REF!</f>
        <v>#REF!</v>
      </c>
      <c r="V40" s="310" t="e">
        <f>#REF!</f>
        <v>#REF!</v>
      </c>
      <c r="W40" s="309" t="e">
        <f>#REF!</f>
        <v>#REF!</v>
      </c>
      <c r="X40" s="310" t="e">
        <f>#REF!</f>
        <v>#REF!</v>
      </c>
      <c r="Y40" s="309" t="e">
        <f>#REF!</f>
        <v>#REF!</v>
      </c>
      <c r="Z40" s="310" t="e">
        <f>#REF!</f>
        <v>#REF!</v>
      </c>
    </row>
    <row r="41" spans="1:26" ht="13.5" hidden="1" customHeight="1" x14ac:dyDescent="0.15">
      <c r="A41" s="296" t="s">
        <v>224</v>
      </c>
      <c r="B41" s="308"/>
      <c r="C41" s="311" t="e">
        <f>C37*C40+D37*D40</f>
        <v>#REF!</v>
      </c>
      <c r="D41" s="312"/>
      <c r="E41" s="311" t="e">
        <f>E37*E40+F37*F40</f>
        <v>#REF!</v>
      </c>
      <c r="F41" s="312"/>
      <c r="G41" s="311" t="e">
        <f>G37*G40+H37*H40</f>
        <v>#REF!</v>
      </c>
      <c r="H41" s="312"/>
      <c r="I41" s="311" t="e">
        <f>I37*I40+J37*J40</f>
        <v>#REF!</v>
      </c>
      <c r="J41" s="312"/>
      <c r="K41" s="311" t="e">
        <f>K37*K40+L37*L40</f>
        <v>#REF!</v>
      </c>
      <c r="L41" s="312"/>
      <c r="M41" s="311" t="e">
        <f>M37*M40+N37*N40</f>
        <v>#REF!</v>
      </c>
      <c r="N41" s="312"/>
      <c r="O41" s="311">
        <f>O37*O40+P37*P40</f>
        <v>0</v>
      </c>
      <c r="P41" s="312"/>
      <c r="Q41" s="311">
        <f>Q37*Q40+R37*R40</f>
        <v>0</v>
      </c>
      <c r="R41" s="312"/>
      <c r="S41" s="311">
        <f>S37*S40+T37*T40</f>
        <v>0</v>
      </c>
      <c r="T41" s="312"/>
      <c r="U41" s="311" t="e">
        <f>U37*U40+V37*V40</f>
        <v>#REF!</v>
      </c>
      <c r="V41" s="312"/>
      <c r="W41" s="311" t="e">
        <f>W37*W40+X37*X40</f>
        <v>#REF!</v>
      </c>
      <c r="X41" s="312"/>
      <c r="Y41" s="311" t="e">
        <f>Y37*Y40+Z37*Z40</f>
        <v>#REF!</v>
      </c>
      <c r="Z41" s="313"/>
    </row>
    <row r="42" spans="1:26" ht="13.5" hidden="1" customHeight="1" x14ac:dyDescent="0.15">
      <c r="A42" s="314" t="s">
        <v>225</v>
      </c>
      <c r="B42" s="315"/>
      <c r="C42" s="316" t="e">
        <f>SUM(C41:Z41)</f>
        <v>#REF!</v>
      </c>
      <c r="D42" s="317"/>
      <c r="E42" s="317"/>
      <c r="F42" s="317"/>
      <c r="G42" s="317"/>
      <c r="H42" s="317"/>
      <c r="I42" s="317"/>
      <c r="J42" s="317"/>
      <c r="K42" s="317"/>
      <c r="L42" s="317"/>
      <c r="M42" s="317"/>
      <c r="N42" s="317"/>
      <c r="O42" s="317"/>
      <c r="P42" s="317"/>
      <c r="Q42" s="317"/>
      <c r="R42" s="317"/>
      <c r="S42" s="317"/>
      <c r="T42" s="317"/>
      <c r="U42" s="317"/>
      <c r="V42" s="317"/>
      <c r="W42" s="317"/>
      <c r="X42" s="317"/>
      <c r="Y42" s="317"/>
      <c r="Z42" s="318"/>
    </row>
    <row r="43" spans="1:26" ht="13.5" hidden="1" customHeight="1" x14ac:dyDescent="0.15">
      <c r="B43" s="280" t="s">
        <v>239</v>
      </c>
    </row>
    <row r="44" spans="1:26" ht="13.5" hidden="1" customHeight="1" x14ac:dyDescent="0.15"/>
    <row r="45" spans="1:26" ht="13.5" hidden="1" customHeight="1" x14ac:dyDescent="0.15"/>
    <row r="46" spans="1:26" ht="13.5" hidden="1" customHeight="1" x14ac:dyDescent="0.15"/>
    <row r="47" spans="1:26" ht="13.5" hidden="1" customHeight="1" x14ac:dyDescent="0.15">
      <c r="B47" s="351">
        <v>35</v>
      </c>
      <c r="C47" s="280" t="s">
        <v>240</v>
      </c>
    </row>
    <row r="48" spans="1:26" ht="13.5" hidden="1" customHeight="1" x14ac:dyDescent="0.15">
      <c r="B48" s="280" t="s">
        <v>241</v>
      </c>
    </row>
    <row r="49" spans="1:26" ht="13.5" hidden="1" customHeight="1" x14ac:dyDescent="0.15">
      <c r="B49" s="280" t="s">
        <v>242</v>
      </c>
    </row>
    <row r="50" spans="1:26" ht="13.5" hidden="1" customHeight="1" x14ac:dyDescent="0.15">
      <c r="B50" s="352">
        <v>-5</v>
      </c>
      <c r="C50" s="280" t="s">
        <v>243</v>
      </c>
    </row>
    <row r="51" spans="1:26" ht="13.5" hidden="1" customHeight="1" x14ac:dyDescent="0.15">
      <c r="B51" s="280">
        <v>1</v>
      </c>
      <c r="C51" s="280" t="s">
        <v>244</v>
      </c>
    </row>
    <row r="52" spans="1:26" ht="13.5" hidden="1" customHeight="1" x14ac:dyDescent="0.15">
      <c r="B52" s="352">
        <v>100</v>
      </c>
      <c r="C52" s="280" t="s">
        <v>245</v>
      </c>
    </row>
    <row r="53" spans="1:26" ht="13.5" hidden="1" customHeight="1" x14ac:dyDescent="0.15">
      <c r="B53" s="352">
        <v>100</v>
      </c>
      <c r="C53" s="280" t="s">
        <v>245</v>
      </c>
    </row>
    <row r="54" spans="1:26" ht="13.5" hidden="1" customHeight="1" x14ac:dyDescent="0.15"/>
    <row r="55" spans="1:26" ht="13.5" hidden="1" customHeight="1" x14ac:dyDescent="0.15">
      <c r="A55" s="288"/>
      <c r="B55" s="289"/>
      <c r="C55" s="268" t="s">
        <v>200</v>
      </c>
      <c r="D55" s="269"/>
      <c r="E55" s="268" t="s">
        <v>201</v>
      </c>
      <c r="F55" s="269"/>
      <c r="G55" s="268" t="s">
        <v>202</v>
      </c>
      <c r="H55" s="269"/>
      <c r="I55" s="270" t="s">
        <v>203</v>
      </c>
      <c r="J55" s="271"/>
      <c r="K55" s="270" t="s">
        <v>204</v>
      </c>
      <c r="L55" s="271"/>
      <c r="M55" s="270" t="s">
        <v>205</v>
      </c>
      <c r="N55" s="271"/>
      <c r="O55" s="272" t="s">
        <v>206</v>
      </c>
      <c r="P55" s="273"/>
      <c r="Q55" s="272" t="s">
        <v>207</v>
      </c>
      <c r="R55" s="273"/>
      <c r="S55" s="272" t="s">
        <v>208</v>
      </c>
      <c r="T55" s="273"/>
      <c r="U55" s="270" t="s">
        <v>209</v>
      </c>
      <c r="V55" s="271"/>
      <c r="W55" s="270" t="s">
        <v>210</v>
      </c>
      <c r="X55" s="271"/>
      <c r="Y55" s="268" t="s">
        <v>211</v>
      </c>
      <c r="Z55" s="269"/>
    </row>
    <row r="56" spans="1:26" ht="13.5" hidden="1" customHeight="1" thickBot="1" x14ac:dyDescent="0.2">
      <c r="A56" s="290"/>
      <c r="B56" s="291"/>
      <c r="C56" s="274" t="s">
        <v>212</v>
      </c>
      <c r="D56" s="275" t="s">
        <v>213</v>
      </c>
      <c r="E56" s="274" t="s">
        <v>212</v>
      </c>
      <c r="F56" s="275" t="s">
        <v>213</v>
      </c>
      <c r="G56" s="274" t="s">
        <v>212</v>
      </c>
      <c r="H56" s="275" t="s">
        <v>213</v>
      </c>
      <c r="I56" s="276" t="s">
        <v>212</v>
      </c>
      <c r="J56" s="277" t="s">
        <v>213</v>
      </c>
      <c r="K56" s="276" t="s">
        <v>212</v>
      </c>
      <c r="L56" s="277" t="s">
        <v>213</v>
      </c>
      <c r="M56" s="276" t="s">
        <v>212</v>
      </c>
      <c r="N56" s="277" t="s">
        <v>213</v>
      </c>
      <c r="O56" s="278" t="s">
        <v>212</v>
      </c>
      <c r="P56" s="279" t="s">
        <v>213</v>
      </c>
      <c r="Q56" s="278" t="s">
        <v>212</v>
      </c>
      <c r="R56" s="279" t="s">
        <v>213</v>
      </c>
      <c r="S56" s="278" t="s">
        <v>212</v>
      </c>
      <c r="T56" s="279" t="s">
        <v>213</v>
      </c>
      <c r="U56" s="276" t="s">
        <v>212</v>
      </c>
      <c r="V56" s="277" t="s">
        <v>213</v>
      </c>
      <c r="W56" s="276" t="s">
        <v>212</v>
      </c>
      <c r="X56" s="277" t="s">
        <v>213</v>
      </c>
      <c r="Y56" s="274" t="s">
        <v>212</v>
      </c>
      <c r="Z56" s="275" t="s">
        <v>213</v>
      </c>
    </row>
    <row r="57" spans="1:26" ht="13.5" hidden="1" customHeight="1" thickTop="1" x14ac:dyDescent="0.15">
      <c r="A57" s="353" t="s">
        <v>246</v>
      </c>
      <c r="B57" s="320"/>
      <c r="C57" s="321">
        <v>35</v>
      </c>
      <c r="D57" s="322"/>
      <c r="E57" s="321">
        <v>35</v>
      </c>
      <c r="F57" s="322"/>
      <c r="G57" s="321">
        <v>35</v>
      </c>
      <c r="H57" s="322"/>
      <c r="I57" s="321">
        <v>35</v>
      </c>
      <c r="J57" s="322"/>
      <c r="K57" s="321">
        <v>35</v>
      </c>
      <c r="L57" s="322"/>
      <c r="M57" s="321">
        <v>35</v>
      </c>
      <c r="N57" s="322"/>
      <c r="O57" s="321">
        <v>35</v>
      </c>
      <c r="P57" s="322"/>
      <c r="Q57" s="321">
        <v>35</v>
      </c>
      <c r="R57" s="322"/>
      <c r="S57" s="321">
        <v>35</v>
      </c>
      <c r="T57" s="322"/>
      <c r="U57" s="321">
        <v>35</v>
      </c>
      <c r="V57" s="322"/>
      <c r="W57" s="321">
        <v>35</v>
      </c>
      <c r="X57" s="322"/>
      <c r="Y57" s="321">
        <v>35</v>
      </c>
      <c r="Z57" s="322"/>
    </row>
    <row r="58" spans="1:26" ht="13.5" hidden="1" customHeight="1" x14ac:dyDescent="0.15">
      <c r="A58" s="292" t="s">
        <v>227</v>
      </c>
      <c r="B58" s="323"/>
      <c r="C58" s="324">
        <v>0.8</v>
      </c>
      <c r="D58" s="325">
        <v>0.8</v>
      </c>
      <c r="E58" s="325">
        <v>0.8</v>
      </c>
      <c r="F58" s="325">
        <v>0.8</v>
      </c>
      <c r="G58" s="325">
        <v>0.8</v>
      </c>
      <c r="H58" s="325">
        <v>0.8</v>
      </c>
      <c r="I58" s="325">
        <v>0.8</v>
      </c>
      <c r="J58" s="325">
        <v>0.8</v>
      </c>
      <c r="K58" s="325">
        <v>0.8</v>
      </c>
      <c r="L58" s="325">
        <v>0.8</v>
      </c>
      <c r="M58" s="325">
        <v>0.8</v>
      </c>
      <c r="N58" s="325">
        <v>0.8</v>
      </c>
      <c r="O58" s="325">
        <v>0.8</v>
      </c>
      <c r="P58" s="325">
        <v>0.8</v>
      </c>
      <c r="Q58" s="325">
        <v>0.8</v>
      </c>
      <c r="R58" s="325">
        <v>0.8</v>
      </c>
      <c r="S58" s="325">
        <v>0.8</v>
      </c>
      <c r="T58" s="325">
        <v>0.8</v>
      </c>
      <c r="U58" s="325">
        <v>0.8</v>
      </c>
      <c r="V58" s="325">
        <v>0.8</v>
      </c>
      <c r="W58" s="325">
        <v>0.8</v>
      </c>
      <c r="X58" s="325">
        <v>0.8</v>
      </c>
      <c r="Y58" s="325">
        <v>0.8</v>
      </c>
      <c r="Z58" s="325">
        <v>0.8</v>
      </c>
    </row>
    <row r="59" spans="1:26" ht="13.5" hidden="1" customHeight="1" x14ac:dyDescent="0.15">
      <c r="A59" s="296" t="s">
        <v>247</v>
      </c>
      <c r="B59" s="297"/>
      <c r="C59" s="302">
        <v>28</v>
      </c>
      <c r="D59" s="303">
        <v>28</v>
      </c>
      <c r="E59" s="302">
        <v>28</v>
      </c>
      <c r="F59" s="303">
        <v>28</v>
      </c>
      <c r="G59" s="302">
        <v>28</v>
      </c>
      <c r="H59" s="303">
        <v>28</v>
      </c>
      <c r="I59" s="302">
        <v>28</v>
      </c>
      <c r="J59" s="303">
        <v>28</v>
      </c>
      <c r="K59" s="302">
        <v>28</v>
      </c>
      <c r="L59" s="303">
        <v>28</v>
      </c>
      <c r="M59" s="302">
        <v>28</v>
      </c>
      <c r="N59" s="303">
        <v>28</v>
      </c>
      <c r="O59" s="302">
        <v>28</v>
      </c>
      <c r="P59" s="303">
        <v>28</v>
      </c>
      <c r="Q59" s="302">
        <v>28</v>
      </c>
      <c r="R59" s="303">
        <v>28</v>
      </c>
      <c r="S59" s="302">
        <v>28</v>
      </c>
      <c r="T59" s="303">
        <v>28</v>
      </c>
      <c r="U59" s="302">
        <v>28</v>
      </c>
      <c r="V59" s="303">
        <v>28</v>
      </c>
      <c r="W59" s="302">
        <v>28</v>
      </c>
      <c r="X59" s="303">
        <v>28</v>
      </c>
      <c r="Y59" s="302">
        <v>28</v>
      </c>
      <c r="Z59" s="303">
        <v>28</v>
      </c>
    </row>
    <row r="60" spans="1:26" ht="13.5" hidden="1" customHeight="1" x14ac:dyDescent="0.15">
      <c r="A60" s="292" t="s">
        <v>217</v>
      </c>
      <c r="B60" s="293"/>
      <c r="C60" s="294">
        <v>31</v>
      </c>
      <c r="D60" s="295"/>
      <c r="E60" s="294">
        <v>28</v>
      </c>
      <c r="F60" s="295"/>
      <c r="G60" s="294">
        <v>31</v>
      </c>
      <c r="H60" s="295"/>
      <c r="I60" s="294">
        <v>30</v>
      </c>
      <c r="J60" s="295"/>
      <c r="K60" s="294">
        <v>31</v>
      </c>
      <c r="L60" s="295"/>
      <c r="M60" s="294">
        <v>30</v>
      </c>
      <c r="N60" s="295"/>
      <c r="O60" s="294">
        <v>31</v>
      </c>
      <c r="P60" s="295"/>
      <c r="Q60" s="294">
        <v>31</v>
      </c>
      <c r="R60" s="295"/>
      <c r="S60" s="294">
        <v>30</v>
      </c>
      <c r="T60" s="295"/>
      <c r="U60" s="294">
        <v>31</v>
      </c>
      <c r="V60" s="295"/>
      <c r="W60" s="294">
        <v>30</v>
      </c>
      <c r="X60" s="295"/>
      <c r="Y60" s="294">
        <v>31</v>
      </c>
      <c r="Z60" s="295"/>
    </row>
    <row r="61" spans="1:26" ht="13.5" hidden="1" customHeight="1" x14ac:dyDescent="0.15">
      <c r="A61" s="296" t="s">
        <v>218</v>
      </c>
      <c r="B61" s="297"/>
      <c r="C61" s="298">
        <v>12</v>
      </c>
      <c r="D61" s="299">
        <v>12</v>
      </c>
      <c r="E61" s="298">
        <v>12</v>
      </c>
      <c r="F61" s="298">
        <v>12</v>
      </c>
      <c r="G61" s="298">
        <v>12</v>
      </c>
      <c r="H61" s="299">
        <v>12</v>
      </c>
      <c r="I61" s="298">
        <v>12</v>
      </c>
      <c r="J61" s="299">
        <v>12</v>
      </c>
      <c r="K61" s="298">
        <v>12</v>
      </c>
      <c r="L61" s="298">
        <v>12</v>
      </c>
      <c r="M61" s="298">
        <v>12</v>
      </c>
      <c r="N61" s="298">
        <v>12</v>
      </c>
      <c r="O61" s="299">
        <v>12</v>
      </c>
      <c r="P61" s="299">
        <v>12</v>
      </c>
      <c r="Q61" s="299">
        <v>12</v>
      </c>
      <c r="R61" s="299">
        <v>12</v>
      </c>
      <c r="S61" s="299">
        <v>12</v>
      </c>
      <c r="T61" s="299">
        <v>12</v>
      </c>
      <c r="U61" s="299">
        <v>12</v>
      </c>
      <c r="V61" s="299">
        <v>12</v>
      </c>
      <c r="W61" s="299">
        <v>12</v>
      </c>
      <c r="X61" s="299">
        <v>12</v>
      </c>
      <c r="Y61" s="299">
        <v>12</v>
      </c>
      <c r="Z61" s="299">
        <v>12</v>
      </c>
    </row>
    <row r="62" spans="1:26" ht="13.5" hidden="1" customHeight="1" x14ac:dyDescent="0.15">
      <c r="A62" s="296" t="s">
        <v>219</v>
      </c>
      <c r="B62" s="297"/>
      <c r="C62" s="298">
        <v>372</v>
      </c>
      <c r="D62" s="299">
        <v>372</v>
      </c>
      <c r="E62" s="298">
        <v>336</v>
      </c>
      <c r="F62" s="299">
        <v>336</v>
      </c>
      <c r="G62" s="298">
        <v>372</v>
      </c>
      <c r="H62" s="299">
        <v>372</v>
      </c>
      <c r="I62" s="298">
        <v>360</v>
      </c>
      <c r="J62" s="299">
        <v>360</v>
      </c>
      <c r="K62" s="298">
        <v>372</v>
      </c>
      <c r="L62" s="299">
        <v>372</v>
      </c>
      <c r="M62" s="298">
        <v>360</v>
      </c>
      <c r="N62" s="299">
        <v>360</v>
      </c>
      <c r="O62" s="298">
        <v>372</v>
      </c>
      <c r="P62" s="299">
        <v>372</v>
      </c>
      <c r="Q62" s="298">
        <v>372</v>
      </c>
      <c r="R62" s="299">
        <v>372</v>
      </c>
      <c r="S62" s="298">
        <v>360</v>
      </c>
      <c r="T62" s="299">
        <v>360</v>
      </c>
      <c r="U62" s="298">
        <v>372</v>
      </c>
      <c r="V62" s="299">
        <v>372</v>
      </c>
      <c r="W62" s="298">
        <v>360</v>
      </c>
      <c r="X62" s="299">
        <v>360</v>
      </c>
      <c r="Y62" s="298">
        <v>372</v>
      </c>
      <c r="Z62" s="299">
        <v>372</v>
      </c>
    </row>
    <row r="63" spans="1:26" ht="13.5" hidden="1" customHeight="1" x14ac:dyDescent="0.15">
      <c r="A63" s="296" t="s">
        <v>220</v>
      </c>
      <c r="B63" s="297"/>
      <c r="C63" s="300">
        <v>744</v>
      </c>
      <c r="D63" s="301"/>
      <c r="E63" s="300">
        <v>672</v>
      </c>
      <c r="F63" s="301"/>
      <c r="G63" s="300">
        <v>744</v>
      </c>
      <c r="H63" s="301"/>
      <c r="I63" s="300">
        <v>720</v>
      </c>
      <c r="J63" s="326"/>
      <c r="K63" s="300">
        <v>744</v>
      </c>
      <c r="L63" s="301"/>
      <c r="M63" s="300">
        <v>720</v>
      </c>
      <c r="N63" s="326"/>
      <c r="O63" s="300">
        <v>744</v>
      </c>
      <c r="P63" s="301"/>
      <c r="Q63" s="300">
        <v>744</v>
      </c>
      <c r="R63" s="301"/>
      <c r="S63" s="300">
        <v>720</v>
      </c>
      <c r="T63" s="326"/>
      <c r="U63" s="300">
        <v>744</v>
      </c>
      <c r="V63" s="301"/>
      <c r="W63" s="300">
        <v>720</v>
      </c>
      <c r="X63" s="326"/>
      <c r="Y63" s="300">
        <v>744</v>
      </c>
      <c r="Z63" s="301"/>
    </row>
    <row r="64" spans="1:26" ht="13.5" hidden="1" customHeight="1" x14ac:dyDescent="0.15">
      <c r="A64" s="296" t="s">
        <v>221</v>
      </c>
      <c r="B64" s="297"/>
      <c r="C64" s="302">
        <v>5.0999999999999996</v>
      </c>
      <c r="D64" s="303">
        <v>1.9</v>
      </c>
      <c r="E64" s="303">
        <v>5.0999999999999996</v>
      </c>
      <c r="F64" s="303">
        <v>1.9</v>
      </c>
      <c r="G64" s="303">
        <v>5.0999999999999996</v>
      </c>
      <c r="H64" s="303">
        <v>1.9</v>
      </c>
      <c r="I64" s="303">
        <v>16.5</v>
      </c>
      <c r="J64" s="303">
        <v>12.3</v>
      </c>
      <c r="K64" s="303">
        <v>16.5</v>
      </c>
      <c r="L64" s="303">
        <v>12.3</v>
      </c>
      <c r="M64" s="303">
        <v>16.5</v>
      </c>
      <c r="N64" s="303">
        <v>12.3</v>
      </c>
      <c r="O64" s="303">
        <v>25.7</v>
      </c>
      <c r="P64" s="303">
        <v>21.8</v>
      </c>
      <c r="Q64" s="303">
        <v>25.7</v>
      </c>
      <c r="R64" s="303">
        <v>21.8</v>
      </c>
      <c r="S64" s="303">
        <v>25.7</v>
      </c>
      <c r="T64" s="303">
        <v>21.8</v>
      </c>
      <c r="U64" s="303">
        <v>16.5</v>
      </c>
      <c r="V64" s="303">
        <v>12.3</v>
      </c>
      <c r="W64" s="303">
        <v>16.5</v>
      </c>
      <c r="X64" s="303">
        <v>12.3</v>
      </c>
      <c r="Y64" s="303">
        <v>5.0999999999999996</v>
      </c>
      <c r="Z64" s="303">
        <v>1.9</v>
      </c>
    </row>
    <row r="65" spans="1:26" ht="13.5" hidden="1" customHeight="1" x14ac:dyDescent="0.15">
      <c r="A65" s="304" t="s">
        <v>222</v>
      </c>
      <c r="B65" s="305"/>
      <c r="C65" s="306">
        <v>35</v>
      </c>
      <c r="D65" s="307">
        <v>35</v>
      </c>
      <c r="E65" s="307">
        <v>35</v>
      </c>
      <c r="F65" s="307">
        <v>35</v>
      </c>
      <c r="G65" s="307">
        <v>35</v>
      </c>
      <c r="H65" s="307">
        <v>35</v>
      </c>
      <c r="I65" s="307">
        <v>35</v>
      </c>
      <c r="J65" s="307">
        <v>35</v>
      </c>
      <c r="K65" s="307">
        <v>35</v>
      </c>
      <c r="L65" s="307">
        <v>35</v>
      </c>
      <c r="M65" s="307">
        <v>35</v>
      </c>
      <c r="N65" s="307">
        <v>35</v>
      </c>
      <c r="O65" s="307">
        <v>35</v>
      </c>
      <c r="P65" s="307">
        <v>35</v>
      </c>
      <c r="Q65" s="307">
        <v>35</v>
      </c>
      <c r="R65" s="307">
        <v>35</v>
      </c>
      <c r="S65" s="307">
        <v>35</v>
      </c>
      <c r="T65" s="307">
        <v>35</v>
      </c>
      <c r="U65" s="307">
        <v>35</v>
      </c>
      <c r="V65" s="307">
        <v>35</v>
      </c>
      <c r="W65" s="307">
        <v>35</v>
      </c>
      <c r="X65" s="307">
        <v>35</v>
      </c>
      <c r="Y65" s="307">
        <v>35</v>
      </c>
      <c r="Z65" s="307">
        <v>35</v>
      </c>
    </row>
    <row r="66" spans="1:26" ht="13.5" hidden="1" customHeight="1" x14ac:dyDescent="0.15">
      <c r="A66" s="327" t="s">
        <v>230</v>
      </c>
      <c r="B66" s="328"/>
      <c r="C66" s="329">
        <v>28.024717473884301</v>
      </c>
      <c r="D66" s="330">
        <v>28.024717473884301</v>
      </c>
      <c r="E66" s="330">
        <v>28.024717473884301</v>
      </c>
      <c r="F66" s="330">
        <v>28.024717473884301</v>
      </c>
      <c r="G66" s="330">
        <v>28.024717473884301</v>
      </c>
      <c r="H66" s="330">
        <v>28.024717473884301</v>
      </c>
      <c r="I66" s="330">
        <v>27.9991967582705</v>
      </c>
      <c r="J66" s="330">
        <v>28.024717473884301</v>
      </c>
      <c r="K66" s="330">
        <v>27.9991967582705</v>
      </c>
      <c r="L66" s="330">
        <v>28.024717473884301</v>
      </c>
      <c r="M66" s="330">
        <v>27.9991967582705</v>
      </c>
      <c r="N66" s="330">
        <v>28.024717473884301</v>
      </c>
      <c r="O66" s="330">
        <v>27.9883491345302</v>
      </c>
      <c r="P66" s="330">
        <v>27.999796722630901</v>
      </c>
      <c r="Q66" s="330">
        <v>27.9883491345302</v>
      </c>
      <c r="R66" s="330">
        <v>27.999796722630901</v>
      </c>
      <c r="S66" s="330">
        <v>27.9883491345302</v>
      </c>
      <c r="T66" s="330">
        <v>27.999796722630901</v>
      </c>
      <c r="U66" s="330">
        <v>27.9991967582705</v>
      </c>
      <c r="V66" s="330">
        <v>28.024717473884301</v>
      </c>
      <c r="W66" s="330">
        <v>27.9991967582705</v>
      </c>
      <c r="X66" s="330">
        <v>28.024717473884301</v>
      </c>
      <c r="Y66" s="330">
        <v>28.024717473884301</v>
      </c>
      <c r="Z66" s="330">
        <v>28.024717473884301</v>
      </c>
    </row>
    <row r="67" spans="1:26" ht="13.5" hidden="1" customHeight="1" x14ac:dyDescent="0.15">
      <c r="A67" s="296" t="s">
        <v>231</v>
      </c>
      <c r="B67" s="308"/>
      <c r="C67" s="302">
        <v>6.08939735996608</v>
      </c>
      <c r="D67" s="303">
        <v>6.08939735996608</v>
      </c>
      <c r="E67" s="303">
        <v>6.08939735996608</v>
      </c>
      <c r="F67" s="303">
        <v>6.08939735996608</v>
      </c>
      <c r="G67" s="303">
        <v>6.08939735996608</v>
      </c>
      <c r="H67" s="303">
        <v>6.08939735996608</v>
      </c>
      <c r="I67" s="303">
        <v>6.4809286117440097</v>
      </c>
      <c r="J67" s="303">
        <v>6.08939735996608</v>
      </c>
      <c r="K67" s="303">
        <v>6.4809286117440097</v>
      </c>
      <c r="L67" s="303">
        <v>6.08939735996608</v>
      </c>
      <c r="M67" s="303">
        <v>6.4809286117440097</v>
      </c>
      <c r="N67" s="303">
        <v>6.08939735996608</v>
      </c>
      <c r="O67" s="303">
        <v>9.3555244026937903</v>
      </c>
      <c r="P67" s="303">
        <v>8.0401764376483893</v>
      </c>
      <c r="Q67" s="303">
        <v>9.3555244026937903</v>
      </c>
      <c r="R67" s="303">
        <v>8.0401764376483893</v>
      </c>
      <c r="S67" s="303">
        <v>9.3555244026937903</v>
      </c>
      <c r="T67" s="303">
        <v>8.0401764376483893</v>
      </c>
      <c r="U67" s="303">
        <v>6.4809286117440097</v>
      </c>
      <c r="V67" s="303">
        <v>6.08939735996608</v>
      </c>
      <c r="W67" s="303">
        <v>6.4809286117440097</v>
      </c>
      <c r="X67" s="303">
        <v>6.08939735996608</v>
      </c>
      <c r="Y67" s="303">
        <v>6.08939735996608</v>
      </c>
      <c r="Z67" s="303">
        <v>6.08939735996608</v>
      </c>
    </row>
    <row r="68" spans="1:26" ht="13.5" hidden="1" customHeight="1" x14ac:dyDescent="0.15">
      <c r="A68" s="331" t="s">
        <v>232</v>
      </c>
      <c r="B68" s="332"/>
      <c r="C68" s="333">
        <v>4.6022152632260402</v>
      </c>
      <c r="D68" s="334">
        <v>4.6022152632260402</v>
      </c>
      <c r="E68" s="334">
        <v>4.6022152632260402</v>
      </c>
      <c r="F68" s="334">
        <v>4.6022152632260402</v>
      </c>
      <c r="G68" s="334">
        <v>4.6022152632260402</v>
      </c>
      <c r="H68" s="334">
        <v>4.6022152632260402</v>
      </c>
      <c r="I68" s="334">
        <v>4.3202445877174904</v>
      </c>
      <c r="J68" s="334">
        <v>4.6022152632260402</v>
      </c>
      <c r="K68" s="334">
        <v>4.3202445877174904</v>
      </c>
      <c r="L68" s="334">
        <v>4.6022152632260402</v>
      </c>
      <c r="M68" s="334">
        <v>4.3202445877174904</v>
      </c>
      <c r="N68" s="334">
        <v>4.6022152632260402</v>
      </c>
      <c r="O68" s="334">
        <v>2.9916387291418198</v>
      </c>
      <c r="P68" s="334">
        <v>3.4824853583462301</v>
      </c>
      <c r="Q68" s="334">
        <v>2.9916387291418198</v>
      </c>
      <c r="R68" s="334">
        <v>3.4824853583462301</v>
      </c>
      <c r="S68" s="334">
        <v>2.9916387291418198</v>
      </c>
      <c r="T68" s="334">
        <v>3.4824853583462301</v>
      </c>
      <c r="U68" s="334">
        <v>4.3202445877174904</v>
      </c>
      <c r="V68" s="334">
        <v>4.6022152632260402</v>
      </c>
      <c r="W68" s="334">
        <v>4.3202445877174904</v>
      </c>
      <c r="X68" s="334">
        <v>4.6022152632260402</v>
      </c>
      <c r="Y68" s="334">
        <v>4.6022152632260402</v>
      </c>
      <c r="Z68" s="334">
        <v>4.6022152632260402</v>
      </c>
    </row>
    <row r="69" spans="1:26" ht="13.5" hidden="1" customHeight="1" x14ac:dyDescent="0.15">
      <c r="A69" s="292" t="s">
        <v>234</v>
      </c>
      <c r="B69" s="323"/>
      <c r="C69" s="346">
        <v>2265.2558179073799</v>
      </c>
      <c r="D69" s="347">
        <v>2265.2558179073799</v>
      </c>
      <c r="E69" s="347">
        <v>2046.0375129486099</v>
      </c>
      <c r="F69" s="347">
        <v>2046.0375129486099</v>
      </c>
      <c r="G69" s="347">
        <v>2265.2558179073799</v>
      </c>
      <c r="H69" s="347">
        <v>2265.2558179073799</v>
      </c>
      <c r="I69" s="347">
        <v>2333.13430022784</v>
      </c>
      <c r="J69" s="347">
        <v>2192.1830495877898</v>
      </c>
      <c r="K69" s="347">
        <v>2410.9054435687699</v>
      </c>
      <c r="L69" s="347">
        <v>2265.2558179073799</v>
      </c>
      <c r="M69" s="347">
        <v>2333.13430022784</v>
      </c>
      <c r="N69" s="347">
        <v>2192.1830495877898</v>
      </c>
      <c r="O69" s="347">
        <v>3480.25507780209</v>
      </c>
      <c r="P69" s="347">
        <v>2990.9456348051999</v>
      </c>
      <c r="Q69" s="347">
        <v>3480.25507780209</v>
      </c>
      <c r="R69" s="347">
        <v>2990.9456348051999</v>
      </c>
      <c r="S69" s="347">
        <v>3367.9887849697702</v>
      </c>
      <c r="T69" s="347">
        <v>2894.4635175534199</v>
      </c>
      <c r="U69" s="347">
        <v>2410.9054435687699</v>
      </c>
      <c r="V69" s="347">
        <v>2265.2558179073799</v>
      </c>
      <c r="W69" s="347">
        <v>2333.13430022784</v>
      </c>
      <c r="X69" s="347">
        <v>2192.1830495877898</v>
      </c>
      <c r="Y69" s="347">
        <v>2265.2558179073799</v>
      </c>
      <c r="Z69" s="347">
        <v>2265.2558179073799</v>
      </c>
    </row>
    <row r="70" spans="1:26" ht="13.5" hidden="1" customHeight="1" x14ac:dyDescent="0.15">
      <c r="A70" s="296" t="s">
        <v>235</v>
      </c>
      <c r="B70" s="308"/>
      <c r="C70" s="341">
        <v>4530.5116358147698</v>
      </c>
      <c r="D70" s="342"/>
      <c r="E70" s="343">
        <v>4092.0750258972098</v>
      </c>
      <c r="F70" s="343"/>
      <c r="G70" s="343">
        <v>4530.5116358147698</v>
      </c>
      <c r="H70" s="343"/>
      <c r="I70" s="343">
        <v>4525.3173498156402</v>
      </c>
      <c r="J70" s="343"/>
      <c r="K70" s="343">
        <v>4676.1612614761598</v>
      </c>
      <c r="L70" s="343"/>
      <c r="M70" s="343">
        <v>4525.3173498156402</v>
      </c>
      <c r="N70" s="343"/>
      <c r="O70" s="343">
        <v>6471.2007126073004</v>
      </c>
      <c r="P70" s="343"/>
      <c r="Q70" s="343">
        <v>6471.2007126073004</v>
      </c>
      <c r="R70" s="343"/>
      <c r="S70" s="343">
        <v>6262.4523025231902</v>
      </c>
      <c r="T70" s="343"/>
      <c r="U70" s="343">
        <v>4676.1612614761598</v>
      </c>
      <c r="V70" s="343"/>
      <c r="W70" s="343">
        <v>4525.3173498156402</v>
      </c>
      <c r="X70" s="343"/>
      <c r="Y70" s="343">
        <v>4530.5116358147698</v>
      </c>
      <c r="Z70" s="343"/>
    </row>
    <row r="71" spans="1:26" ht="13.5" hidden="1" customHeight="1" x14ac:dyDescent="0.15">
      <c r="A71" s="314" t="s">
        <v>238</v>
      </c>
      <c r="B71" s="315"/>
      <c r="C71" s="348">
        <v>59816.7382334785</v>
      </c>
      <c r="D71" s="349"/>
      <c r="E71" s="349"/>
      <c r="F71" s="349"/>
      <c r="G71" s="349"/>
      <c r="H71" s="349"/>
      <c r="I71" s="349"/>
      <c r="J71" s="349"/>
      <c r="K71" s="349"/>
      <c r="L71" s="349"/>
      <c r="M71" s="349"/>
      <c r="N71" s="349"/>
      <c r="O71" s="349"/>
      <c r="P71" s="349"/>
      <c r="Q71" s="349"/>
      <c r="R71" s="349"/>
      <c r="S71" s="349"/>
      <c r="T71" s="349"/>
      <c r="U71" s="349"/>
      <c r="V71" s="349"/>
      <c r="W71" s="349"/>
      <c r="X71" s="349"/>
      <c r="Y71" s="349"/>
      <c r="Z71" s="350"/>
    </row>
    <row r="72" spans="1:26" ht="13.5" hidden="1" customHeight="1" x14ac:dyDescent="0.15">
      <c r="A72" s="296" t="s">
        <v>223</v>
      </c>
      <c r="B72" s="308"/>
      <c r="C72" s="309" t="e">
        <f>#REF!</f>
        <v>#REF!</v>
      </c>
      <c r="D72" s="310" t="e">
        <f>#REF!</f>
        <v>#REF!</v>
      </c>
      <c r="E72" s="309" t="e">
        <f>#REF!</f>
        <v>#REF!</v>
      </c>
      <c r="F72" s="310" t="e">
        <f>#REF!</f>
        <v>#REF!</v>
      </c>
      <c r="G72" s="309" t="e">
        <f>#REF!</f>
        <v>#REF!</v>
      </c>
      <c r="H72" s="310" t="e">
        <f>#REF!</f>
        <v>#REF!</v>
      </c>
      <c r="I72" s="309" t="e">
        <f>#REF!</f>
        <v>#REF!</v>
      </c>
      <c r="J72" s="310" t="e">
        <f>#REF!</f>
        <v>#REF!</v>
      </c>
      <c r="K72" s="309" t="e">
        <f>#REF!</f>
        <v>#REF!</v>
      </c>
      <c r="L72" s="310" t="e">
        <f>#REF!</f>
        <v>#REF!</v>
      </c>
      <c r="M72" s="309" t="e">
        <f>#REF!</f>
        <v>#REF!</v>
      </c>
      <c r="N72" s="310" t="e">
        <f>#REF!</f>
        <v>#REF!</v>
      </c>
      <c r="O72" s="309">
        <f>$E$1</f>
        <v>0</v>
      </c>
      <c r="P72" s="310">
        <f>$M$1</f>
        <v>0</v>
      </c>
      <c r="Q72" s="309">
        <f>$E$1</f>
        <v>0</v>
      </c>
      <c r="R72" s="310">
        <f>$M$1</f>
        <v>0</v>
      </c>
      <c r="S72" s="309">
        <f>$E$1</f>
        <v>0</v>
      </c>
      <c r="T72" s="310">
        <f>$M$1</f>
        <v>0</v>
      </c>
      <c r="U72" s="309" t="e">
        <f>#REF!</f>
        <v>#REF!</v>
      </c>
      <c r="V72" s="310" t="e">
        <f>#REF!</f>
        <v>#REF!</v>
      </c>
      <c r="W72" s="309" t="e">
        <f>#REF!</f>
        <v>#REF!</v>
      </c>
      <c r="X72" s="310" t="e">
        <f>#REF!</f>
        <v>#REF!</v>
      </c>
      <c r="Y72" s="309" t="e">
        <f>#REF!</f>
        <v>#REF!</v>
      </c>
      <c r="Z72" s="310" t="e">
        <f>#REF!</f>
        <v>#REF!</v>
      </c>
    </row>
    <row r="73" spans="1:26" ht="13.5" hidden="1" customHeight="1" x14ac:dyDescent="0.15">
      <c r="A73" s="296" t="s">
        <v>224</v>
      </c>
      <c r="B73" s="308"/>
      <c r="C73" s="311" t="e">
        <f>C69*C72+D69*D72</f>
        <v>#REF!</v>
      </c>
      <c r="D73" s="312"/>
      <c r="E73" s="311" t="e">
        <f>E69*E72+F69*F72</f>
        <v>#REF!</v>
      </c>
      <c r="F73" s="312"/>
      <c r="G73" s="311" t="e">
        <f>G69*G72+H69*H72</f>
        <v>#REF!</v>
      </c>
      <c r="H73" s="312"/>
      <c r="I73" s="311" t="e">
        <f>I69*I72+J69*J72</f>
        <v>#REF!</v>
      </c>
      <c r="J73" s="312"/>
      <c r="K73" s="311" t="e">
        <f>K69*K72+L69*L72</f>
        <v>#REF!</v>
      </c>
      <c r="L73" s="312"/>
      <c r="M73" s="311" t="e">
        <f>M69*M72+N69*N72</f>
        <v>#REF!</v>
      </c>
      <c r="N73" s="312"/>
      <c r="O73" s="311">
        <f>O69*O72+P69*P72</f>
        <v>0</v>
      </c>
      <c r="P73" s="312"/>
      <c r="Q73" s="311">
        <f>Q69*Q72+R69*R72</f>
        <v>0</v>
      </c>
      <c r="R73" s="312"/>
      <c r="S73" s="311">
        <f>S69*S72+T69*T72</f>
        <v>0</v>
      </c>
      <c r="T73" s="312"/>
      <c r="U73" s="311" t="e">
        <f>U69*U72+V69*V72</f>
        <v>#REF!</v>
      </c>
      <c r="V73" s="312"/>
      <c r="W73" s="311" t="e">
        <f>W69*W72+X69*X72</f>
        <v>#REF!</v>
      </c>
      <c r="X73" s="312"/>
      <c r="Y73" s="311" t="e">
        <f>Y69*Y72+Z69*Z72</f>
        <v>#REF!</v>
      </c>
      <c r="Z73" s="313"/>
    </row>
    <row r="74" spans="1:26" ht="13.5" hidden="1" customHeight="1" x14ac:dyDescent="0.15">
      <c r="A74" s="314" t="s">
        <v>225</v>
      </c>
      <c r="B74" s="315"/>
      <c r="C74" s="316" t="e">
        <f>SUM(C73:Z73)</f>
        <v>#REF!</v>
      </c>
      <c r="D74" s="317"/>
      <c r="E74" s="317"/>
      <c r="F74" s="317"/>
      <c r="G74" s="317"/>
      <c r="H74" s="317"/>
      <c r="I74" s="317"/>
      <c r="J74" s="317"/>
      <c r="K74" s="317"/>
      <c r="L74" s="317"/>
      <c r="M74" s="317"/>
      <c r="N74" s="317"/>
      <c r="O74" s="317"/>
      <c r="P74" s="317"/>
      <c r="Q74" s="317"/>
      <c r="R74" s="317"/>
      <c r="S74" s="317"/>
      <c r="T74" s="317"/>
      <c r="U74" s="317"/>
      <c r="V74" s="317"/>
      <c r="W74" s="317"/>
      <c r="X74" s="317"/>
      <c r="Y74" s="317"/>
      <c r="Z74" s="318"/>
    </row>
    <row r="75" spans="1:26" ht="12" hidden="1" x14ac:dyDescent="0.15"/>
    <row r="76" spans="1:26" ht="13.5" hidden="1" customHeight="1" x14ac:dyDescent="0.15"/>
    <row r="77" spans="1:26" ht="13.5" hidden="1" customHeight="1" x14ac:dyDescent="0.15">
      <c r="B77" s="351">
        <v>35</v>
      </c>
      <c r="C77" s="280" t="s">
        <v>240</v>
      </c>
    </row>
    <row r="78" spans="1:26" ht="13.5" hidden="1" customHeight="1" x14ac:dyDescent="0.15">
      <c r="B78" s="280" t="s">
        <v>248</v>
      </c>
    </row>
    <row r="79" spans="1:26" ht="13.5" hidden="1" customHeight="1" x14ac:dyDescent="0.15">
      <c r="B79" s="280" t="s">
        <v>249</v>
      </c>
    </row>
    <row r="80" spans="1:26" ht="13.5" hidden="1" customHeight="1" x14ac:dyDescent="0.15">
      <c r="B80" s="352">
        <v>-5</v>
      </c>
      <c r="C80" s="280" t="s">
        <v>243</v>
      </c>
    </row>
    <row r="81" spans="1:26" ht="13.5" hidden="1" customHeight="1" x14ac:dyDescent="0.15">
      <c r="B81" s="280">
        <v>1</v>
      </c>
      <c r="C81" s="280" t="s">
        <v>244</v>
      </c>
    </row>
    <row r="82" spans="1:26" ht="13.5" hidden="1" customHeight="1" x14ac:dyDescent="0.15">
      <c r="B82" s="352">
        <v>100</v>
      </c>
      <c r="C82" s="280" t="s">
        <v>245</v>
      </c>
    </row>
    <row r="83" spans="1:26" ht="13.5" hidden="1" customHeight="1" x14ac:dyDescent="0.15">
      <c r="B83" s="352">
        <v>100</v>
      </c>
      <c r="C83" s="280" t="s">
        <v>245</v>
      </c>
    </row>
    <row r="84" spans="1:26" ht="13.5" hidden="1" customHeight="1" x14ac:dyDescent="0.15"/>
    <row r="85" spans="1:26" ht="13.5" hidden="1" customHeight="1" x14ac:dyDescent="0.15">
      <c r="A85" s="288"/>
      <c r="B85" s="289"/>
      <c r="C85" s="268" t="s">
        <v>200</v>
      </c>
      <c r="D85" s="269"/>
      <c r="E85" s="268" t="s">
        <v>201</v>
      </c>
      <c r="F85" s="269"/>
      <c r="G85" s="268" t="s">
        <v>202</v>
      </c>
      <c r="H85" s="269"/>
      <c r="I85" s="270" t="s">
        <v>203</v>
      </c>
      <c r="J85" s="271"/>
      <c r="K85" s="270" t="s">
        <v>204</v>
      </c>
      <c r="L85" s="271"/>
      <c r="M85" s="270" t="s">
        <v>205</v>
      </c>
      <c r="N85" s="271"/>
      <c r="O85" s="272" t="s">
        <v>206</v>
      </c>
      <c r="P85" s="273"/>
      <c r="Q85" s="272" t="s">
        <v>207</v>
      </c>
      <c r="R85" s="273"/>
      <c r="S85" s="272" t="s">
        <v>208</v>
      </c>
      <c r="T85" s="273"/>
      <c r="U85" s="270" t="s">
        <v>209</v>
      </c>
      <c r="V85" s="271"/>
      <c r="W85" s="270" t="s">
        <v>210</v>
      </c>
      <c r="X85" s="271"/>
      <c r="Y85" s="268" t="s">
        <v>211</v>
      </c>
      <c r="Z85" s="269"/>
    </row>
    <row r="86" spans="1:26" ht="13.5" hidden="1" customHeight="1" thickBot="1" x14ac:dyDescent="0.2">
      <c r="A86" s="290"/>
      <c r="B86" s="291"/>
      <c r="C86" s="274" t="s">
        <v>212</v>
      </c>
      <c r="D86" s="275" t="s">
        <v>213</v>
      </c>
      <c r="E86" s="274" t="s">
        <v>212</v>
      </c>
      <c r="F86" s="275" t="s">
        <v>213</v>
      </c>
      <c r="G86" s="274" t="s">
        <v>212</v>
      </c>
      <c r="H86" s="275" t="s">
        <v>213</v>
      </c>
      <c r="I86" s="276" t="s">
        <v>212</v>
      </c>
      <c r="J86" s="277" t="s">
        <v>213</v>
      </c>
      <c r="K86" s="276" t="s">
        <v>212</v>
      </c>
      <c r="L86" s="277" t="s">
        <v>213</v>
      </c>
      <c r="M86" s="276" t="s">
        <v>212</v>
      </c>
      <c r="N86" s="277" t="s">
        <v>213</v>
      </c>
      <c r="O86" s="278" t="s">
        <v>212</v>
      </c>
      <c r="P86" s="279" t="s">
        <v>213</v>
      </c>
      <c r="Q86" s="278" t="s">
        <v>212</v>
      </c>
      <c r="R86" s="279" t="s">
        <v>213</v>
      </c>
      <c r="S86" s="278" t="s">
        <v>212</v>
      </c>
      <c r="T86" s="279" t="s">
        <v>213</v>
      </c>
      <c r="U86" s="276" t="s">
        <v>212</v>
      </c>
      <c r="V86" s="277" t="s">
        <v>213</v>
      </c>
      <c r="W86" s="276" t="s">
        <v>212</v>
      </c>
      <c r="X86" s="277" t="s">
        <v>213</v>
      </c>
      <c r="Y86" s="274" t="s">
        <v>212</v>
      </c>
      <c r="Z86" s="275" t="s">
        <v>213</v>
      </c>
    </row>
    <row r="87" spans="1:26" ht="13.5" hidden="1" customHeight="1" thickTop="1" x14ac:dyDescent="0.15">
      <c r="A87" s="353" t="s">
        <v>246</v>
      </c>
      <c r="B87" s="320"/>
      <c r="C87" s="321">
        <v>35</v>
      </c>
      <c r="D87" s="322"/>
      <c r="E87" s="321">
        <v>35</v>
      </c>
      <c r="F87" s="322"/>
      <c r="G87" s="321">
        <v>35</v>
      </c>
      <c r="H87" s="322"/>
      <c r="I87" s="321">
        <v>35</v>
      </c>
      <c r="J87" s="322"/>
      <c r="K87" s="321">
        <v>35</v>
      </c>
      <c r="L87" s="322"/>
      <c r="M87" s="321">
        <v>35</v>
      </c>
      <c r="N87" s="322"/>
      <c r="O87" s="321">
        <v>35</v>
      </c>
      <c r="P87" s="322"/>
      <c r="Q87" s="321">
        <v>35</v>
      </c>
      <c r="R87" s="322"/>
      <c r="S87" s="321">
        <v>35</v>
      </c>
      <c r="T87" s="322"/>
      <c r="U87" s="321">
        <v>35</v>
      </c>
      <c r="V87" s="322"/>
      <c r="W87" s="321">
        <v>35</v>
      </c>
      <c r="X87" s="322"/>
      <c r="Y87" s="321">
        <v>35</v>
      </c>
      <c r="Z87" s="322"/>
    </row>
    <row r="88" spans="1:26" ht="13.5" hidden="1" customHeight="1" x14ac:dyDescent="0.15">
      <c r="A88" s="292" t="s">
        <v>227</v>
      </c>
      <c r="B88" s="323"/>
      <c r="C88" s="324">
        <v>0.8</v>
      </c>
      <c r="D88" s="325">
        <v>0.8</v>
      </c>
      <c r="E88" s="325">
        <v>0.8</v>
      </c>
      <c r="F88" s="325">
        <v>0.8</v>
      </c>
      <c r="G88" s="325">
        <v>0.8</v>
      </c>
      <c r="H88" s="325">
        <v>0.8</v>
      </c>
      <c r="I88" s="325">
        <v>0.8</v>
      </c>
      <c r="J88" s="325">
        <v>0.8</v>
      </c>
      <c r="K88" s="325">
        <v>0.8</v>
      </c>
      <c r="L88" s="325">
        <v>0.8</v>
      </c>
      <c r="M88" s="325">
        <v>0.8</v>
      </c>
      <c r="N88" s="325">
        <v>0.8</v>
      </c>
      <c r="O88" s="325">
        <v>0.8</v>
      </c>
      <c r="P88" s="325">
        <v>0.8</v>
      </c>
      <c r="Q88" s="325">
        <v>0.8</v>
      </c>
      <c r="R88" s="325">
        <v>0.8</v>
      </c>
      <c r="S88" s="325">
        <v>0.8</v>
      </c>
      <c r="T88" s="325">
        <v>0.8</v>
      </c>
      <c r="U88" s="325">
        <v>0.8</v>
      </c>
      <c r="V88" s="325">
        <v>0.8</v>
      </c>
      <c r="W88" s="325">
        <v>0.8</v>
      </c>
      <c r="X88" s="325">
        <v>0.8</v>
      </c>
      <c r="Y88" s="325">
        <v>0.8</v>
      </c>
      <c r="Z88" s="325">
        <v>0.8</v>
      </c>
    </row>
    <row r="89" spans="1:26" ht="13.5" hidden="1" customHeight="1" x14ac:dyDescent="0.15">
      <c r="A89" s="296" t="s">
        <v>247</v>
      </c>
      <c r="B89" s="297"/>
      <c r="C89" s="302">
        <v>28</v>
      </c>
      <c r="D89" s="303">
        <v>28</v>
      </c>
      <c r="E89" s="302">
        <v>28</v>
      </c>
      <c r="F89" s="303">
        <v>28</v>
      </c>
      <c r="G89" s="302">
        <v>28</v>
      </c>
      <c r="H89" s="303">
        <v>28</v>
      </c>
      <c r="I89" s="302">
        <v>28</v>
      </c>
      <c r="J89" s="303">
        <v>28</v>
      </c>
      <c r="K89" s="302">
        <v>28</v>
      </c>
      <c r="L89" s="303">
        <v>28</v>
      </c>
      <c r="M89" s="302">
        <v>28</v>
      </c>
      <c r="N89" s="303">
        <v>28</v>
      </c>
      <c r="O89" s="302">
        <v>28</v>
      </c>
      <c r="P89" s="303">
        <v>28</v>
      </c>
      <c r="Q89" s="302">
        <v>28</v>
      </c>
      <c r="R89" s="303">
        <v>28</v>
      </c>
      <c r="S89" s="302">
        <v>28</v>
      </c>
      <c r="T89" s="303">
        <v>28</v>
      </c>
      <c r="U89" s="302">
        <v>28</v>
      </c>
      <c r="V89" s="303">
        <v>28</v>
      </c>
      <c r="W89" s="302">
        <v>28</v>
      </c>
      <c r="X89" s="303">
        <v>28</v>
      </c>
      <c r="Y89" s="302">
        <v>28</v>
      </c>
      <c r="Z89" s="303">
        <v>28</v>
      </c>
    </row>
    <row r="90" spans="1:26" ht="13.5" hidden="1" customHeight="1" x14ac:dyDescent="0.15">
      <c r="A90" s="292" t="s">
        <v>217</v>
      </c>
      <c r="B90" s="293"/>
      <c r="C90" s="294">
        <v>31</v>
      </c>
      <c r="D90" s="295"/>
      <c r="E90" s="294">
        <v>28</v>
      </c>
      <c r="F90" s="295"/>
      <c r="G90" s="294">
        <v>31</v>
      </c>
      <c r="H90" s="295"/>
      <c r="I90" s="294">
        <v>30</v>
      </c>
      <c r="J90" s="295"/>
      <c r="K90" s="294">
        <v>31</v>
      </c>
      <c r="L90" s="295"/>
      <c r="M90" s="294">
        <v>30</v>
      </c>
      <c r="N90" s="295"/>
      <c r="O90" s="294">
        <v>31</v>
      </c>
      <c r="P90" s="295"/>
      <c r="Q90" s="294">
        <v>31</v>
      </c>
      <c r="R90" s="295"/>
      <c r="S90" s="294">
        <v>30</v>
      </c>
      <c r="T90" s="295"/>
      <c r="U90" s="294">
        <v>31</v>
      </c>
      <c r="V90" s="295"/>
      <c r="W90" s="294">
        <v>30</v>
      </c>
      <c r="X90" s="295"/>
      <c r="Y90" s="294">
        <v>31</v>
      </c>
      <c r="Z90" s="295"/>
    </row>
    <row r="91" spans="1:26" ht="13.5" hidden="1" customHeight="1" x14ac:dyDescent="0.15">
      <c r="A91" s="296" t="s">
        <v>218</v>
      </c>
      <c r="B91" s="297"/>
      <c r="C91" s="298">
        <v>12</v>
      </c>
      <c r="D91" s="299">
        <v>12</v>
      </c>
      <c r="E91" s="298">
        <v>12</v>
      </c>
      <c r="F91" s="298">
        <v>12</v>
      </c>
      <c r="G91" s="298">
        <v>12</v>
      </c>
      <c r="H91" s="299">
        <v>12</v>
      </c>
      <c r="I91" s="298">
        <v>12</v>
      </c>
      <c r="J91" s="299">
        <v>12</v>
      </c>
      <c r="K91" s="298">
        <v>12</v>
      </c>
      <c r="L91" s="298">
        <v>12</v>
      </c>
      <c r="M91" s="298">
        <v>12</v>
      </c>
      <c r="N91" s="298">
        <v>12</v>
      </c>
      <c r="O91" s="299">
        <v>12</v>
      </c>
      <c r="P91" s="299">
        <v>12</v>
      </c>
      <c r="Q91" s="299">
        <v>12</v>
      </c>
      <c r="R91" s="299">
        <v>12</v>
      </c>
      <c r="S91" s="299">
        <v>12</v>
      </c>
      <c r="T91" s="299">
        <v>12</v>
      </c>
      <c r="U91" s="299">
        <v>12</v>
      </c>
      <c r="V91" s="299">
        <v>12</v>
      </c>
      <c r="W91" s="299">
        <v>12</v>
      </c>
      <c r="X91" s="299">
        <v>12</v>
      </c>
      <c r="Y91" s="299">
        <v>12</v>
      </c>
      <c r="Z91" s="299">
        <v>12</v>
      </c>
    </row>
    <row r="92" spans="1:26" ht="13.5" hidden="1" customHeight="1" x14ac:dyDescent="0.15">
      <c r="A92" s="296" t="s">
        <v>219</v>
      </c>
      <c r="B92" s="297"/>
      <c r="C92" s="298">
        <v>372</v>
      </c>
      <c r="D92" s="299">
        <v>372</v>
      </c>
      <c r="E92" s="298">
        <v>336</v>
      </c>
      <c r="F92" s="299">
        <v>336</v>
      </c>
      <c r="G92" s="298">
        <v>372</v>
      </c>
      <c r="H92" s="299">
        <v>372</v>
      </c>
      <c r="I92" s="298">
        <v>360</v>
      </c>
      <c r="J92" s="299">
        <v>360</v>
      </c>
      <c r="K92" s="298">
        <v>372</v>
      </c>
      <c r="L92" s="299">
        <v>372</v>
      </c>
      <c r="M92" s="298">
        <v>360</v>
      </c>
      <c r="N92" s="299">
        <v>360</v>
      </c>
      <c r="O92" s="298">
        <v>372</v>
      </c>
      <c r="P92" s="299">
        <v>372</v>
      </c>
      <c r="Q92" s="298">
        <v>372</v>
      </c>
      <c r="R92" s="299">
        <v>372</v>
      </c>
      <c r="S92" s="298">
        <v>360</v>
      </c>
      <c r="T92" s="299">
        <v>360</v>
      </c>
      <c r="U92" s="298">
        <v>372</v>
      </c>
      <c r="V92" s="299">
        <v>372</v>
      </c>
      <c r="W92" s="298">
        <v>360</v>
      </c>
      <c r="X92" s="299">
        <v>360</v>
      </c>
      <c r="Y92" s="298">
        <v>372</v>
      </c>
      <c r="Z92" s="299">
        <v>372</v>
      </c>
    </row>
    <row r="93" spans="1:26" ht="13.5" hidden="1" customHeight="1" x14ac:dyDescent="0.15">
      <c r="A93" s="296" t="s">
        <v>220</v>
      </c>
      <c r="B93" s="297"/>
      <c r="C93" s="300">
        <v>744</v>
      </c>
      <c r="D93" s="301"/>
      <c r="E93" s="300">
        <v>672</v>
      </c>
      <c r="F93" s="301"/>
      <c r="G93" s="300">
        <v>744</v>
      </c>
      <c r="H93" s="301"/>
      <c r="I93" s="300">
        <v>720</v>
      </c>
      <c r="J93" s="326"/>
      <c r="K93" s="300">
        <v>744</v>
      </c>
      <c r="L93" s="301"/>
      <c r="M93" s="300">
        <v>720</v>
      </c>
      <c r="N93" s="326"/>
      <c r="O93" s="300">
        <v>744</v>
      </c>
      <c r="P93" s="301"/>
      <c r="Q93" s="300">
        <v>744</v>
      </c>
      <c r="R93" s="301"/>
      <c r="S93" s="300">
        <v>720</v>
      </c>
      <c r="T93" s="326"/>
      <c r="U93" s="300">
        <v>744</v>
      </c>
      <c r="V93" s="301"/>
      <c r="W93" s="300">
        <v>720</v>
      </c>
      <c r="X93" s="326"/>
      <c r="Y93" s="300">
        <v>744</v>
      </c>
      <c r="Z93" s="301"/>
    </row>
    <row r="94" spans="1:26" ht="13.5" hidden="1" customHeight="1" x14ac:dyDescent="0.15">
      <c r="A94" s="296" t="s">
        <v>221</v>
      </c>
      <c r="B94" s="297"/>
      <c r="C94" s="302">
        <v>5.0999999999999996</v>
      </c>
      <c r="D94" s="303">
        <v>1.9</v>
      </c>
      <c r="E94" s="303">
        <v>5.0999999999999996</v>
      </c>
      <c r="F94" s="303">
        <v>1.9</v>
      </c>
      <c r="G94" s="303">
        <v>5.0999999999999996</v>
      </c>
      <c r="H94" s="303">
        <v>1.9</v>
      </c>
      <c r="I94" s="303">
        <v>16.5</v>
      </c>
      <c r="J94" s="303">
        <v>12.3</v>
      </c>
      <c r="K94" s="303">
        <v>16.5</v>
      </c>
      <c r="L94" s="303">
        <v>12.3</v>
      </c>
      <c r="M94" s="303">
        <v>16.5</v>
      </c>
      <c r="N94" s="303">
        <v>12.3</v>
      </c>
      <c r="O94" s="303">
        <v>25.7</v>
      </c>
      <c r="P94" s="303">
        <v>21.8</v>
      </c>
      <c r="Q94" s="303">
        <v>25.7</v>
      </c>
      <c r="R94" s="303">
        <v>21.8</v>
      </c>
      <c r="S94" s="303">
        <v>25.7</v>
      </c>
      <c r="T94" s="303">
        <v>21.8</v>
      </c>
      <c r="U94" s="303">
        <v>16.5</v>
      </c>
      <c r="V94" s="303">
        <v>12.3</v>
      </c>
      <c r="W94" s="303">
        <v>16.5</v>
      </c>
      <c r="X94" s="303">
        <v>12.3</v>
      </c>
      <c r="Y94" s="303">
        <v>5.0999999999999996</v>
      </c>
      <c r="Z94" s="303">
        <v>1.9</v>
      </c>
    </row>
    <row r="95" spans="1:26" ht="13.5" hidden="1" customHeight="1" x14ac:dyDescent="0.15">
      <c r="A95" s="304" t="s">
        <v>222</v>
      </c>
      <c r="B95" s="305"/>
      <c r="C95" s="306">
        <v>35</v>
      </c>
      <c r="D95" s="307">
        <v>35</v>
      </c>
      <c r="E95" s="307">
        <v>35</v>
      </c>
      <c r="F95" s="307">
        <v>35</v>
      </c>
      <c r="G95" s="307">
        <v>35</v>
      </c>
      <c r="H95" s="307">
        <v>35</v>
      </c>
      <c r="I95" s="307">
        <v>35</v>
      </c>
      <c r="J95" s="307">
        <v>35</v>
      </c>
      <c r="K95" s="307">
        <v>35</v>
      </c>
      <c r="L95" s="307">
        <v>35</v>
      </c>
      <c r="M95" s="307">
        <v>35</v>
      </c>
      <c r="N95" s="307">
        <v>35</v>
      </c>
      <c r="O95" s="307">
        <v>35</v>
      </c>
      <c r="P95" s="307">
        <v>35</v>
      </c>
      <c r="Q95" s="307">
        <v>35</v>
      </c>
      <c r="R95" s="307">
        <v>35</v>
      </c>
      <c r="S95" s="307">
        <v>35</v>
      </c>
      <c r="T95" s="307">
        <v>35</v>
      </c>
      <c r="U95" s="307">
        <v>35</v>
      </c>
      <c r="V95" s="307">
        <v>35</v>
      </c>
      <c r="W95" s="307">
        <v>35</v>
      </c>
      <c r="X95" s="307">
        <v>35</v>
      </c>
      <c r="Y95" s="307">
        <v>35</v>
      </c>
      <c r="Z95" s="307">
        <v>35</v>
      </c>
    </row>
    <row r="96" spans="1:26" ht="13.5" hidden="1" customHeight="1" x14ac:dyDescent="0.15">
      <c r="A96" s="327" t="s">
        <v>230</v>
      </c>
      <c r="B96" s="328"/>
      <c r="C96" s="329">
        <v>28.024717473884301</v>
      </c>
      <c r="D96" s="330">
        <v>28.024717473884301</v>
      </c>
      <c r="E96" s="330">
        <v>28.024717473884301</v>
      </c>
      <c r="F96" s="330">
        <v>28.024717473884301</v>
      </c>
      <c r="G96" s="330">
        <v>28.024717473884301</v>
      </c>
      <c r="H96" s="330">
        <v>28.024717473884301</v>
      </c>
      <c r="I96" s="330">
        <v>27.9991967582705</v>
      </c>
      <c r="J96" s="330">
        <v>28.024717473884301</v>
      </c>
      <c r="K96" s="330">
        <v>27.9991967582705</v>
      </c>
      <c r="L96" s="330">
        <v>28.024717473884301</v>
      </c>
      <c r="M96" s="330">
        <v>27.9991967582705</v>
      </c>
      <c r="N96" s="330">
        <v>28.024717473884301</v>
      </c>
      <c r="O96" s="330">
        <v>27.9883491345302</v>
      </c>
      <c r="P96" s="330">
        <v>27.999796722630901</v>
      </c>
      <c r="Q96" s="330">
        <v>27.9883491345302</v>
      </c>
      <c r="R96" s="330">
        <v>27.999796722630901</v>
      </c>
      <c r="S96" s="330">
        <v>27.9883491345302</v>
      </c>
      <c r="T96" s="330">
        <v>27.999796722630901</v>
      </c>
      <c r="U96" s="330">
        <v>27.9991967582705</v>
      </c>
      <c r="V96" s="330">
        <v>28.024717473884301</v>
      </c>
      <c r="W96" s="330">
        <v>27.9991967582705</v>
      </c>
      <c r="X96" s="330">
        <v>28.024717473884301</v>
      </c>
      <c r="Y96" s="330">
        <v>28.024717473884301</v>
      </c>
      <c r="Z96" s="330">
        <v>28.024717473884301</v>
      </c>
    </row>
    <row r="97" spans="1:26" ht="13.5" hidden="1" customHeight="1" x14ac:dyDescent="0.15">
      <c r="A97" s="296" t="s">
        <v>231</v>
      </c>
      <c r="B97" s="308"/>
      <c r="C97" s="302">
        <v>6.08939735996608</v>
      </c>
      <c r="D97" s="303">
        <v>6.08939735996608</v>
      </c>
      <c r="E97" s="303">
        <v>6.08939735996608</v>
      </c>
      <c r="F97" s="303">
        <v>6.08939735996608</v>
      </c>
      <c r="G97" s="303">
        <v>6.08939735996608</v>
      </c>
      <c r="H97" s="303">
        <v>6.08939735996608</v>
      </c>
      <c r="I97" s="303">
        <v>6.4809286117440097</v>
      </c>
      <c r="J97" s="303">
        <v>6.08939735996608</v>
      </c>
      <c r="K97" s="303">
        <v>6.4809286117440097</v>
      </c>
      <c r="L97" s="303">
        <v>6.08939735996608</v>
      </c>
      <c r="M97" s="303">
        <v>6.4809286117440097</v>
      </c>
      <c r="N97" s="303">
        <v>6.08939735996608</v>
      </c>
      <c r="O97" s="303">
        <v>9.3555244026937903</v>
      </c>
      <c r="P97" s="303">
        <v>8.0401764376483893</v>
      </c>
      <c r="Q97" s="303">
        <v>9.3555244026937903</v>
      </c>
      <c r="R97" s="303">
        <v>8.0401764376483893</v>
      </c>
      <c r="S97" s="303">
        <v>9.3555244026937903</v>
      </c>
      <c r="T97" s="303">
        <v>8.0401764376483893</v>
      </c>
      <c r="U97" s="303">
        <v>6.4809286117440097</v>
      </c>
      <c r="V97" s="303">
        <v>6.08939735996608</v>
      </c>
      <c r="W97" s="303">
        <v>6.4809286117440097</v>
      </c>
      <c r="X97" s="303">
        <v>6.08939735996608</v>
      </c>
      <c r="Y97" s="303">
        <v>6.08939735996608</v>
      </c>
      <c r="Z97" s="303">
        <v>6.08939735996608</v>
      </c>
    </row>
    <row r="98" spans="1:26" ht="13.5" hidden="1" customHeight="1" x14ac:dyDescent="0.15">
      <c r="A98" s="331" t="s">
        <v>232</v>
      </c>
      <c r="B98" s="332"/>
      <c r="C98" s="333">
        <v>4.6022152632260402</v>
      </c>
      <c r="D98" s="334">
        <v>4.6022152632260402</v>
      </c>
      <c r="E98" s="334">
        <v>4.6022152632260402</v>
      </c>
      <c r="F98" s="334">
        <v>4.6022152632260402</v>
      </c>
      <c r="G98" s="334">
        <v>4.6022152632260402</v>
      </c>
      <c r="H98" s="334">
        <v>4.6022152632260402</v>
      </c>
      <c r="I98" s="334">
        <v>4.3202445877174904</v>
      </c>
      <c r="J98" s="334">
        <v>4.6022152632260402</v>
      </c>
      <c r="K98" s="334">
        <v>4.3202445877174904</v>
      </c>
      <c r="L98" s="334">
        <v>4.6022152632260402</v>
      </c>
      <c r="M98" s="334">
        <v>4.3202445877174904</v>
      </c>
      <c r="N98" s="334">
        <v>4.6022152632260402</v>
      </c>
      <c r="O98" s="334">
        <v>2.9916387291418198</v>
      </c>
      <c r="P98" s="334">
        <v>3.4824853583462301</v>
      </c>
      <c r="Q98" s="334">
        <v>2.9916387291418198</v>
      </c>
      <c r="R98" s="334">
        <v>3.4824853583462301</v>
      </c>
      <c r="S98" s="334">
        <v>2.9916387291418198</v>
      </c>
      <c r="T98" s="334">
        <v>3.4824853583462301</v>
      </c>
      <c r="U98" s="334">
        <v>4.3202445877174904</v>
      </c>
      <c r="V98" s="334">
        <v>4.6022152632260402</v>
      </c>
      <c r="W98" s="334">
        <v>4.3202445877174904</v>
      </c>
      <c r="X98" s="334">
        <v>4.6022152632260402</v>
      </c>
      <c r="Y98" s="334">
        <v>4.6022152632260402</v>
      </c>
      <c r="Z98" s="334">
        <v>4.6022152632260402</v>
      </c>
    </row>
    <row r="99" spans="1:26" ht="13.5" hidden="1" customHeight="1" x14ac:dyDescent="0.15">
      <c r="A99" s="292" t="s">
        <v>234</v>
      </c>
      <c r="B99" s="323"/>
      <c r="C99" s="346">
        <v>2265.2558179073799</v>
      </c>
      <c r="D99" s="347">
        <v>2265.2558179073799</v>
      </c>
      <c r="E99" s="347">
        <v>2046.0375129486099</v>
      </c>
      <c r="F99" s="347">
        <v>2046.0375129486099</v>
      </c>
      <c r="G99" s="347">
        <v>2265.2558179073799</v>
      </c>
      <c r="H99" s="347">
        <v>2265.2558179073799</v>
      </c>
      <c r="I99" s="347">
        <v>2333.13430022784</v>
      </c>
      <c r="J99" s="347">
        <v>2192.1830495877898</v>
      </c>
      <c r="K99" s="347">
        <v>2410.9054435687699</v>
      </c>
      <c r="L99" s="347">
        <v>2265.2558179073799</v>
      </c>
      <c r="M99" s="347">
        <v>2333.13430022784</v>
      </c>
      <c r="N99" s="347">
        <v>2192.1830495877898</v>
      </c>
      <c r="O99" s="347">
        <v>3480.25507780209</v>
      </c>
      <c r="P99" s="347">
        <v>2990.9456348051999</v>
      </c>
      <c r="Q99" s="347">
        <v>3480.25507780209</v>
      </c>
      <c r="R99" s="347">
        <v>2990.9456348051999</v>
      </c>
      <c r="S99" s="347">
        <v>3367.9887849697702</v>
      </c>
      <c r="T99" s="347">
        <v>2894.4635175534199</v>
      </c>
      <c r="U99" s="347">
        <v>2410.9054435687699</v>
      </c>
      <c r="V99" s="347">
        <v>2265.2558179073799</v>
      </c>
      <c r="W99" s="347">
        <v>2333.13430022784</v>
      </c>
      <c r="X99" s="347">
        <v>2192.1830495877898</v>
      </c>
      <c r="Y99" s="347">
        <v>2265.2558179073799</v>
      </c>
      <c r="Z99" s="347">
        <v>2265.2558179073799</v>
      </c>
    </row>
    <row r="100" spans="1:26" ht="13.5" hidden="1" customHeight="1" x14ac:dyDescent="0.15">
      <c r="A100" s="296" t="s">
        <v>235</v>
      </c>
      <c r="B100" s="308"/>
      <c r="C100" s="341">
        <v>4530.5116358147698</v>
      </c>
      <c r="D100" s="342"/>
      <c r="E100" s="343">
        <v>4092.0750258972098</v>
      </c>
      <c r="F100" s="343"/>
      <c r="G100" s="343">
        <v>4530.5116358147698</v>
      </c>
      <c r="H100" s="343"/>
      <c r="I100" s="343">
        <v>4525.3173498156402</v>
      </c>
      <c r="J100" s="343"/>
      <c r="K100" s="343">
        <v>4676.1612614761598</v>
      </c>
      <c r="L100" s="343"/>
      <c r="M100" s="343">
        <v>4525.3173498156402</v>
      </c>
      <c r="N100" s="343"/>
      <c r="O100" s="343">
        <v>6471.2007126073004</v>
      </c>
      <c r="P100" s="343"/>
      <c r="Q100" s="343">
        <v>6471.2007126073004</v>
      </c>
      <c r="R100" s="343"/>
      <c r="S100" s="343">
        <v>6262.4523025231902</v>
      </c>
      <c r="T100" s="343"/>
      <c r="U100" s="343">
        <v>4676.1612614761598</v>
      </c>
      <c r="V100" s="343"/>
      <c r="W100" s="343">
        <v>4525.3173498156402</v>
      </c>
      <c r="X100" s="343"/>
      <c r="Y100" s="343">
        <v>4530.5116358147698</v>
      </c>
      <c r="Z100" s="343"/>
    </row>
    <row r="101" spans="1:26" ht="13.5" hidden="1" customHeight="1" x14ac:dyDescent="0.15">
      <c r="A101" s="314" t="s">
        <v>238</v>
      </c>
      <c r="B101" s="315"/>
      <c r="C101" s="348">
        <v>59816.7382334785</v>
      </c>
      <c r="D101" s="349"/>
      <c r="E101" s="349"/>
      <c r="F101" s="349"/>
      <c r="G101" s="349"/>
      <c r="H101" s="349"/>
      <c r="I101" s="349"/>
      <c r="J101" s="349"/>
      <c r="K101" s="349"/>
      <c r="L101" s="349"/>
      <c r="M101" s="349"/>
      <c r="N101" s="349"/>
      <c r="O101" s="349"/>
      <c r="P101" s="349"/>
      <c r="Q101" s="349"/>
      <c r="R101" s="349"/>
      <c r="S101" s="349"/>
      <c r="T101" s="349"/>
      <c r="U101" s="349"/>
      <c r="V101" s="349"/>
      <c r="W101" s="349"/>
      <c r="X101" s="349"/>
      <c r="Y101" s="349"/>
      <c r="Z101" s="350"/>
    </row>
    <row r="102" spans="1:26" ht="13.5" hidden="1" customHeight="1" x14ac:dyDescent="0.15">
      <c r="A102" s="296" t="s">
        <v>223</v>
      </c>
      <c r="B102" s="308"/>
      <c r="C102" s="309" t="e">
        <f>#REF!</f>
        <v>#REF!</v>
      </c>
      <c r="D102" s="310" t="e">
        <f>#REF!</f>
        <v>#REF!</v>
      </c>
      <c r="E102" s="309" t="e">
        <f>#REF!</f>
        <v>#REF!</v>
      </c>
      <c r="F102" s="310" t="e">
        <f>#REF!</f>
        <v>#REF!</v>
      </c>
      <c r="G102" s="309" t="e">
        <f>#REF!</f>
        <v>#REF!</v>
      </c>
      <c r="H102" s="310" t="e">
        <f>#REF!</f>
        <v>#REF!</v>
      </c>
      <c r="I102" s="309" t="e">
        <f>#REF!</f>
        <v>#REF!</v>
      </c>
      <c r="J102" s="310" t="e">
        <f>#REF!</f>
        <v>#REF!</v>
      </c>
      <c r="K102" s="309" t="e">
        <f>#REF!</f>
        <v>#REF!</v>
      </c>
      <c r="L102" s="310" t="e">
        <f>#REF!</f>
        <v>#REF!</v>
      </c>
      <c r="M102" s="309" t="e">
        <f>#REF!</f>
        <v>#REF!</v>
      </c>
      <c r="N102" s="310" t="e">
        <f>#REF!</f>
        <v>#REF!</v>
      </c>
      <c r="O102" s="309">
        <f>$E$1</f>
        <v>0</v>
      </c>
      <c r="P102" s="310">
        <f>$M$1</f>
        <v>0</v>
      </c>
      <c r="Q102" s="309">
        <f>$E$1</f>
        <v>0</v>
      </c>
      <c r="R102" s="310">
        <f>$M$1</f>
        <v>0</v>
      </c>
      <c r="S102" s="309">
        <f>$E$1</f>
        <v>0</v>
      </c>
      <c r="T102" s="310">
        <f>$M$1</f>
        <v>0</v>
      </c>
      <c r="U102" s="309" t="e">
        <f>#REF!</f>
        <v>#REF!</v>
      </c>
      <c r="V102" s="310" t="e">
        <f>#REF!</f>
        <v>#REF!</v>
      </c>
      <c r="W102" s="309" t="e">
        <f>#REF!</f>
        <v>#REF!</v>
      </c>
      <c r="X102" s="310" t="e">
        <f>#REF!</f>
        <v>#REF!</v>
      </c>
      <c r="Y102" s="309" t="e">
        <f>#REF!</f>
        <v>#REF!</v>
      </c>
      <c r="Z102" s="310" t="e">
        <f>#REF!</f>
        <v>#REF!</v>
      </c>
    </row>
    <row r="103" spans="1:26" ht="13.5" hidden="1" customHeight="1" x14ac:dyDescent="0.15">
      <c r="A103" s="296" t="s">
        <v>224</v>
      </c>
      <c r="B103" s="308"/>
      <c r="C103" s="311" t="e">
        <f>C99*C102+D99*D102</f>
        <v>#REF!</v>
      </c>
      <c r="D103" s="312"/>
      <c r="E103" s="311" t="e">
        <f>E99*E102+F99*F102</f>
        <v>#REF!</v>
      </c>
      <c r="F103" s="312"/>
      <c r="G103" s="311" t="e">
        <f>G99*G102+H99*H102</f>
        <v>#REF!</v>
      </c>
      <c r="H103" s="312"/>
      <c r="I103" s="311" t="e">
        <f>I99*I102+J99*J102</f>
        <v>#REF!</v>
      </c>
      <c r="J103" s="312"/>
      <c r="K103" s="311" t="e">
        <f>K99*K102+L99*L102</f>
        <v>#REF!</v>
      </c>
      <c r="L103" s="312"/>
      <c r="M103" s="311" t="e">
        <f>M99*M102+N99*N102</f>
        <v>#REF!</v>
      </c>
      <c r="N103" s="312"/>
      <c r="O103" s="311">
        <f>O99*O102+P99*P102</f>
        <v>0</v>
      </c>
      <c r="P103" s="312"/>
      <c r="Q103" s="311">
        <f>Q99*Q102+R99*R102</f>
        <v>0</v>
      </c>
      <c r="R103" s="312"/>
      <c r="S103" s="311">
        <f>S99*S102+T99*T102</f>
        <v>0</v>
      </c>
      <c r="T103" s="312"/>
      <c r="U103" s="311" t="e">
        <f>U99*U102+V99*V102</f>
        <v>#REF!</v>
      </c>
      <c r="V103" s="312"/>
      <c r="W103" s="311" t="e">
        <f>W99*W102+X99*X102</f>
        <v>#REF!</v>
      </c>
      <c r="X103" s="312"/>
      <c r="Y103" s="311" t="e">
        <f>Y99*Y102+Z99*Z102</f>
        <v>#REF!</v>
      </c>
      <c r="Z103" s="313"/>
    </row>
    <row r="104" spans="1:26" ht="13.5" hidden="1" customHeight="1" x14ac:dyDescent="0.15">
      <c r="A104" s="314" t="s">
        <v>225</v>
      </c>
      <c r="B104" s="315"/>
      <c r="C104" s="316" t="e">
        <f>SUM(C103:Z103)</f>
        <v>#REF!</v>
      </c>
      <c r="D104" s="317"/>
      <c r="E104" s="317"/>
      <c r="F104" s="317"/>
      <c r="G104" s="317"/>
      <c r="H104" s="317"/>
      <c r="I104" s="317"/>
      <c r="J104" s="317"/>
      <c r="K104" s="317"/>
      <c r="L104" s="317"/>
      <c r="M104" s="317"/>
      <c r="N104" s="317"/>
      <c r="O104" s="317"/>
      <c r="P104" s="317"/>
      <c r="Q104" s="317"/>
      <c r="R104" s="317"/>
      <c r="S104" s="317"/>
      <c r="T104" s="317"/>
      <c r="U104" s="317"/>
      <c r="V104" s="317"/>
      <c r="W104" s="317"/>
      <c r="X104" s="317"/>
      <c r="Y104" s="317"/>
      <c r="Z104" s="318"/>
    </row>
    <row r="105" spans="1:26" ht="12" hidden="1" x14ac:dyDescent="0.15"/>
    <row r="106" spans="1:26" ht="13.5" hidden="1" customHeight="1" x14ac:dyDescent="0.15"/>
    <row r="107" spans="1:26" ht="13.5" hidden="1" customHeight="1" x14ac:dyDescent="0.15">
      <c r="B107" s="351">
        <v>24</v>
      </c>
      <c r="C107" s="280" t="s">
        <v>240</v>
      </c>
    </row>
    <row r="108" spans="1:26" ht="13.5" hidden="1" customHeight="1" x14ac:dyDescent="0.15">
      <c r="B108" s="280" t="s">
        <v>248</v>
      </c>
    </row>
    <row r="109" spans="1:26" ht="13.5" hidden="1" customHeight="1" x14ac:dyDescent="0.15">
      <c r="B109" s="280" t="s">
        <v>249</v>
      </c>
    </row>
    <row r="110" spans="1:26" ht="13.5" hidden="1" customHeight="1" x14ac:dyDescent="0.15">
      <c r="B110" s="352">
        <v>-15</v>
      </c>
      <c r="C110" s="280" t="s">
        <v>243</v>
      </c>
    </row>
    <row r="111" spans="1:26" ht="13.5" hidden="1" customHeight="1" x14ac:dyDescent="0.15">
      <c r="B111" s="280">
        <v>1</v>
      </c>
      <c r="C111" s="280" t="s">
        <v>244</v>
      </c>
    </row>
    <row r="112" spans="1:26" ht="13.5" hidden="1" customHeight="1" x14ac:dyDescent="0.15">
      <c r="B112" s="352">
        <v>100</v>
      </c>
      <c r="C112" s="280" t="s">
        <v>245</v>
      </c>
    </row>
    <row r="113" spans="1:26" ht="13.5" hidden="1" customHeight="1" x14ac:dyDescent="0.15">
      <c r="B113" s="352">
        <v>100</v>
      </c>
      <c r="C113" s="280" t="s">
        <v>245</v>
      </c>
    </row>
    <row r="114" spans="1:26" ht="13.5" hidden="1" customHeight="1" x14ac:dyDescent="0.15"/>
    <row r="115" spans="1:26" ht="13.5" hidden="1" customHeight="1" x14ac:dyDescent="0.15">
      <c r="A115" s="288"/>
      <c r="B115" s="289"/>
      <c r="C115" s="268" t="s">
        <v>200</v>
      </c>
      <c r="D115" s="269"/>
      <c r="E115" s="268" t="s">
        <v>201</v>
      </c>
      <c r="F115" s="269"/>
      <c r="G115" s="268" t="s">
        <v>202</v>
      </c>
      <c r="H115" s="269"/>
      <c r="I115" s="270" t="s">
        <v>203</v>
      </c>
      <c r="J115" s="271"/>
      <c r="K115" s="270" t="s">
        <v>204</v>
      </c>
      <c r="L115" s="271"/>
      <c r="M115" s="270" t="s">
        <v>205</v>
      </c>
      <c r="N115" s="271"/>
      <c r="O115" s="272" t="s">
        <v>206</v>
      </c>
      <c r="P115" s="273"/>
      <c r="Q115" s="272" t="s">
        <v>207</v>
      </c>
      <c r="R115" s="273"/>
      <c r="S115" s="272" t="s">
        <v>208</v>
      </c>
      <c r="T115" s="273"/>
      <c r="U115" s="270" t="s">
        <v>209</v>
      </c>
      <c r="V115" s="271"/>
      <c r="W115" s="270" t="s">
        <v>210</v>
      </c>
      <c r="X115" s="271"/>
      <c r="Y115" s="268" t="s">
        <v>211</v>
      </c>
      <c r="Z115" s="269"/>
    </row>
    <row r="116" spans="1:26" ht="13.5" hidden="1" customHeight="1" thickBot="1" x14ac:dyDescent="0.2">
      <c r="A116" s="290"/>
      <c r="B116" s="291"/>
      <c r="C116" s="274" t="s">
        <v>212</v>
      </c>
      <c r="D116" s="275" t="s">
        <v>213</v>
      </c>
      <c r="E116" s="274" t="s">
        <v>212</v>
      </c>
      <c r="F116" s="275" t="s">
        <v>213</v>
      </c>
      <c r="G116" s="274" t="s">
        <v>212</v>
      </c>
      <c r="H116" s="275" t="s">
        <v>213</v>
      </c>
      <c r="I116" s="276" t="s">
        <v>212</v>
      </c>
      <c r="J116" s="277" t="s">
        <v>213</v>
      </c>
      <c r="K116" s="276" t="s">
        <v>212</v>
      </c>
      <c r="L116" s="277" t="s">
        <v>213</v>
      </c>
      <c r="M116" s="276" t="s">
        <v>212</v>
      </c>
      <c r="N116" s="277" t="s">
        <v>213</v>
      </c>
      <c r="O116" s="278" t="s">
        <v>212</v>
      </c>
      <c r="P116" s="279" t="s">
        <v>213</v>
      </c>
      <c r="Q116" s="278" t="s">
        <v>212</v>
      </c>
      <c r="R116" s="279" t="s">
        <v>213</v>
      </c>
      <c r="S116" s="278" t="s">
        <v>212</v>
      </c>
      <c r="T116" s="279" t="s">
        <v>213</v>
      </c>
      <c r="U116" s="276" t="s">
        <v>212</v>
      </c>
      <c r="V116" s="277" t="s">
        <v>213</v>
      </c>
      <c r="W116" s="276" t="s">
        <v>212</v>
      </c>
      <c r="X116" s="277" t="s">
        <v>213</v>
      </c>
      <c r="Y116" s="274" t="s">
        <v>212</v>
      </c>
      <c r="Z116" s="275" t="s">
        <v>213</v>
      </c>
    </row>
    <row r="117" spans="1:26" ht="13.5" hidden="1" customHeight="1" thickTop="1" x14ac:dyDescent="0.15">
      <c r="A117" s="353" t="s">
        <v>246</v>
      </c>
      <c r="B117" s="320"/>
      <c r="C117" s="321">
        <v>24</v>
      </c>
      <c r="D117" s="322"/>
      <c r="E117" s="321">
        <v>24</v>
      </c>
      <c r="F117" s="322"/>
      <c r="G117" s="321">
        <v>24</v>
      </c>
      <c r="H117" s="322"/>
      <c r="I117" s="321">
        <v>24</v>
      </c>
      <c r="J117" s="322"/>
      <c r="K117" s="321">
        <v>24</v>
      </c>
      <c r="L117" s="322"/>
      <c r="M117" s="321">
        <v>24</v>
      </c>
      <c r="N117" s="322"/>
      <c r="O117" s="321">
        <v>24</v>
      </c>
      <c r="P117" s="322"/>
      <c r="Q117" s="321">
        <v>24</v>
      </c>
      <c r="R117" s="322"/>
      <c r="S117" s="321">
        <v>24</v>
      </c>
      <c r="T117" s="322"/>
      <c r="U117" s="321">
        <v>24</v>
      </c>
      <c r="V117" s="322"/>
      <c r="W117" s="321">
        <v>24</v>
      </c>
      <c r="X117" s="322"/>
      <c r="Y117" s="321">
        <v>24</v>
      </c>
      <c r="Z117" s="322"/>
    </row>
    <row r="118" spans="1:26" ht="13.5" hidden="1" customHeight="1" x14ac:dyDescent="0.15">
      <c r="A118" s="292" t="s">
        <v>227</v>
      </c>
      <c r="B118" s="323"/>
      <c r="C118" s="324">
        <v>0.8</v>
      </c>
      <c r="D118" s="325">
        <v>0.8</v>
      </c>
      <c r="E118" s="325">
        <v>0.8</v>
      </c>
      <c r="F118" s="325">
        <v>0.8</v>
      </c>
      <c r="G118" s="325">
        <v>0.8</v>
      </c>
      <c r="H118" s="325">
        <v>0.8</v>
      </c>
      <c r="I118" s="325">
        <v>0.8</v>
      </c>
      <c r="J118" s="325">
        <v>0.8</v>
      </c>
      <c r="K118" s="325">
        <v>0.8</v>
      </c>
      <c r="L118" s="325">
        <v>0.8</v>
      </c>
      <c r="M118" s="325">
        <v>0.8</v>
      </c>
      <c r="N118" s="325">
        <v>0.8</v>
      </c>
      <c r="O118" s="325">
        <v>0.8</v>
      </c>
      <c r="P118" s="325">
        <v>0.8</v>
      </c>
      <c r="Q118" s="325">
        <v>0.8</v>
      </c>
      <c r="R118" s="325">
        <v>0.8</v>
      </c>
      <c r="S118" s="325">
        <v>0.8</v>
      </c>
      <c r="T118" s="325">
        <v>0.8</v>
      </c>
      <c r="U118" s="325">
        <v>0.8</v>
      </c>
      <c r="V118" s="325">
        <v>0.8</v>
      </c>
      <c r="W118" s="325">
        <v>0.8</v>
      </c>
      <c r="X118" s="325">
        <v>0.8</v>
      </c>
      <c r="Y118" s="325">
        <v>0.8</v>
      </c>
      <c r="Z118" s="325">
        <v>0.8</v>
      </c>
    </row>
    <row r="119" spans="1:26" ht="13.5" hidden="1" customHeight="1" x14ac:dyDescent="0.15">
      <c r="A119" s="296" t="s">
        <v>247</v>
      </c>
      <c r="B119" s="297"/>
      <c r="C119" s="302">
        <v>19.2</v>
      </c>
      <c r="D119" s="303">
        <v>19.2</v>
      </c>
      <c r="E119" s="302">
        <v>19.2</v>
      </c>
      <c r="F119" s="303">
        <v>19.2</v>
      </c>
      <c r="G119" s="302">
        <v>19.2</v>
      </c>
      <c r="H119" s="303">
        <v>19.2</v>
      </c>
      <c r="I119" s="302">
        <v>19.2</v>
      </c>
      <c r="J119" s="303">
        <v>19.2</v>
      </c>
      <c r="K119" s="302">
        <v>19.2</v>
      </c>
      <c r="L119" s="303">
        <v>19.2</v>
      </c>
      <c r="M119" s="302">
        <v>19.2</v>
      </c>
      <c r="N119" s="303">
        <v>19.2</v>
      </c>
      <c r="O119" s="302">
        <v>19.2</v>
      </c>
      <c r="P119" s="303">
        <v>19.2</v>
      </c>
      <c r="Q119" s="302">
        <v>19.2</v>
      </c>
      <c r="R119" s="303">
        <v>19.2</v>
      </c>
      <c r="S119" s="302">
        <v>19.2</v>
      </c>
      <c r="T119" s="303">
        <v>19.2</v>
      </c>
      <c r="U119" s="302">
        <v>19.2</v>
      </c>
      <c r="V119" s="303">
        <v>19.2</v>
      </c>
      <c r="W119" s="302">
        <v>19.2</v>
      </c>
      <c r="X119" s="303">
        <v>19.2</v>
      </c>
      <c r="Y119" s="302">
        <v>19.2</v>
      </c>
      <c r="Z119" s="303">
        <v>19.2</v>
      </c>
    </row>
    <row r="120" spans="1:26" ht="13.5" hidden="1" customHeight="1" x14ac:dyDescent="0.15">
      <c r="A120" s="292" t="s">
        <v>217</v>
      </c>
      <c r="B120" s="293"/>
      <c r="C120" s="294">
        <v>31</v>
      </c>
      <c r="D120" s="295"/>
      <c r="E120" s="294">
        <v>28</v>
      </c>
      <c r="F120" s="295"/>
      <c r="G120" s="294">
        <v>31</v>
      </c>
      <c r="H120" s="295"/>
      <c r="I120" s="294">
        <v>30</v>
      </c>
      <c r="J120" s="295"/>
      <c r="K120" s="294">
        <v>31</v>
      </c>
      <c r="L120" s="295"/>
      <c r="M120" s="294">
        <v>30</v>
      </c>
      <c r="N120" s="295"/>
      <c r="O120" s="294">
        <v>31</v>
      </c>
      <c r="P120" s="295"/>
      <c r="Q120" s="294">
        <v>31</v>
      </c>
      <c r="R120" s="295"/>
      <c r="S120" s="294">
        <v>30</v>
      </c>
      <c r="T120" s="295"/>
      <c r="U120" s="294">
        <v>31</v>
      </c>
      <c r="V120" s="295"/>
      <c r="W120" s="294">
        <v>30</v>
      </c>
      <c r="X120" s="295"/>
      <c r="Y120" s="294">
        <v>31</v>
      </c>
      <c r="Z120" s="295"/>
    </row>
    <row r="121" spans="1:26" ht="13.5" hidden="1" customHeight="1" x14ac:dyDescent="0.15">
      <c r="A121" s="296" t="s">
        <v>218</v>
      </c>
      <c r="B121" s="297"/>
      <c r="C121" s="298">
        <v>12</v>
      </c>
      <c r="D121" s="299">
        <v>12</v>
      </c>
      <c r="E121" s="298">
        <v>12</v>
      </c>
      <c r="F121" s="298">
        <v>12</v>
      </c>
      <c r="G121" s="298">
        <v>12</v>
      </c>
      <c r="H121" s="299">
        <v>12</v>
      </c>
      <c r="I121" s="298">
        <v>12</v>
      </c>
      <c r="J121" s="299">
        <v>12</v>
      </c>
      <c r="K121" s="298">
        <v>12</v>
      </c>
      <c r="L121" s="298">
        <v>12</v>
      </c>
      <c r="M121" s="298">
        <v>12</v>
      </c>
      <c r="N121" s="298">
        <v>12</v>
      </c>
      <c r="O121" s="299">
        <v>12</v>
      </c>
      <c r="P121" s="299">
        <v>12</v>
      </c>
      <c r="Q121" s="299">
        <v>12</v>
      </c>
      <c r="R121" s="299">
        <v>12</v>
      </c>
      <c r="S121" s="299">
        <v>12</v>
      </c>
      <c r="T121" s="299">
        <v>12</v>
      </c>
      <c r="U121" s="299">
        <v>12</v>
      </c>
      <c r="V121" s="299">
        <v>12</v>
      </c>
      <c r="W121" s="299">
        <v>12</v>
      </c>
      <c r="X121" s="299">
        <v>12</v>
      </c>
      <c r="Y121" s="299">
        <v>12</v>
      </c>
      <c r="Z121" s="299">
        <v>12</v>
      </c>
    </row>
    <row r="122" spans="1:26" ht="13.5" hidden="1" customHeight="1" x14ac:dyDescent="0.15">
      <c r="A122" s="296" t="s">
        <v>219</v>
      </c>
      <c r="B122" s="297"/>
      <c r="C122" s="298">
        <v>372</v>
      </c>
      <c r="D122" s="299">
        <v>372</v>
      </c>
      <c r="E122" s="298">
        <v>336</v>
      </c>
      <c r="F122" s="299">
        <v>336</v>
      </c>
      <c r="G122" s="298">
        <v>372</v>
      </c>
      <c r="H122" s="299">
        <v>372</v>
      </c>
      <c r="I122" s="298">
        <v>360</v>
      </c>
      <c r="J122" s="299">
        <v>360</v>
      </c>
      <c r="K122" s="298">
        <v>372</v>
      </c>
      <c r="L122" s="299">
        <v>372</v>
      </c>
      <c r="M122" s="298">
        <v>360</v>
      </c>
      <c r="N122" s="299">
        <v>360</v>
      </c>
      <c r="O122" s="298">
        <v>372</v>
      </c>
      <c r="P122" s="299">
        <v>372</v>
      </c>
      <c r="Q122" s="298">
        <v>372</v>
      </c>
      <c r="R122" s="299">
        <v>372</v>
      </c>
      <c r="S122" s="298">
        <v>360</v>
      </c>
      <c r="T122" s="299">
        <v>360</v>
      </c>
      <c r="U122" s="298">
        <v>372</v>
      </c>
      <c r="V122" s="299">
        <v>372</v>
      </c>
      <c r="W122" s="298">
        <v>360</v>
      </c>
      <c r="X122" s="299">
        <v>360</v>
      </c>
      <c r="Y122" s="298">
        <v>372</v>
      </c>
      <c r="Z122" s="299">
        <v>372</v>
      </c>
    </row>
    <row r="123" spans="1:26" ht="13.5" hidden="1" customHeight="1" x14ac:dyDescent="0.15">
      <c r="A123" s="296" t="s">
        <v>220</v>
      </c>
      <c r="B123" s="297"/>
      <c r="C123" s="300">
        <v>744</v>
      </c>
      <c r="D123" s="301"/>
      <c r="E123" s="300">
        <v>672</v>
      </c>
      <c r="F123" s="301"/>
      <c r="G123" s="300">
        <v>744</v>
      </c>
      <c r="H123" s="301"/>
      <c r="I123" s="300">
        <v>720</v>
      </c>
      <c r="J123" s="326"/>
      <c r="K123" s="300">
        <v>744</v>
      </c>
      <c r="L123" s="301"/>
      <c r="M123" s="300">
        <v>720</v>
      </c>
      <c r="N123" s="326"/>
      <c r="O123" s="300">
        <v>744</v>
      </c>
      <c r="P123" s="301"/>
      <c r="Q123" s="300">
        <v>744</v>
      </c>
      <c r="R123" s="301"/>
      <c r="S123" s="300">
        <v>720</v>
      </c>
      <c r="T123" s="326"/>
      <c r="U123" s="300">
        <v>744</v>
      </c>
      <c r="V123" s="301"/>
      <c r="W123" s="300">
        <v>720</v>
      </c>
      <c r="X123" s="326"/>
      <c r="Y123" s="300">
        <v>744</v>
      </c>
      <c r="Z123" s="301"/>
    </row>
    <row r="124" spans="1:26" ht="13.5" hidden="1" customHeight="1" x14ac:dyDescent="0.15">
      <c r="A124" s="296" t="s">
        <v>221</v>
      </c>
      <c r="B124" s="297"/>
      <c r="C124" s="302">
        <v>5.0999999999999996</v>
      </c>
      <c r="D124" s="303">
        <v>1.9</v>
      </c>
      <c r="E124" s="303">
        <v>5.0999999999999996</v>
      </c>
      <c r="F124" s="303">
        <v>1.9</v>
      </c>
      <c r="G124" s="303">
        <v>5.0999999999999996</v>
      </c>
      <c r="H124" s="303">
        <v>1.9</v>
      </c>
      <c r="I124" s="303">
        <v>16.5</v>
      </c>
      <c r="J124" s="303">
        <v>12.3</v>
      </c>
      <c r="K124" s="303">
        <v>16.5</v>
      </c>
      <c r="L124" s="303">
        <v>12.3</v>
      </c>
      <c r="M124" s="303">
        <v>16.5</v>
      </c>
      <c r="N124" s="303">
        <v>12.3</v>
      </c>
      <c r="O124" s="303">
        <v>25.7</v>
      </c>
      <c r="P124" s="303">
        <v>21.8</v>
      </c>
      <c r="Q124" s="303">
        <v>25.7</v>
      </c>
      <c r="R124" s="303">
        <v>21.8</v>
      </c>
      <c r="S124" s="303">
        <v>25.7</v>
      </c>
      <c r="T124" s="303">
        <v>21.8</v>
      </c>
      <c r="U124" s="303">
        <v>16.5</v>
      </c>
      <c r="V124" s="303">
        <v>12.3</v>
      </c>
      <c r="W124" s="303">
        <v>16.5</v>
      </c>
      <c r="X124" s="303">
        <v>12.3</v>
      </c>
      <c r="Y124" s="303">
        <v>5.0999999999999996</v>
      </c>
      <c r="Z124" s="303">
        <v>1.9</v>
      </c>
    </row>
    <row r="125" spans="1:26" ht="13.5" hidden="1" customHeight="1" x14ac:dyDescent="0.15">
      <c r="A125" s="304" t="s">
        <v>222</v>
      </c>
      <c r="B125" s="305"/>
      <c r="C125" s="306">
        <v>35</v>
      </c>
      <c r="D125" s="307">
        <v>35</v>
      </c>
      <c r="E125" s="307">
        <v>35</v>
      </c>
      <c r="F125" s="307">
        <v>35</v>
      </c>
      <c r="G125" s="307">
        <v>35</v>
      </c>
      <c r="H125" s="307">
        <v>35</v>
      </c>
      <c r="I125" s="307">
        <v>35</v>
      </c>
      <c r="J125" s="307">
        <v>35</v>
      </c>
      <c r="K125" s="307">
        <v>35</v>
      </c>
      <c r="L125" s="307">
        <v>35</v>
      </c>
      <c r="M125" s="307">
        <v>35</v>
      </c>
      <c r="N125" s="307">
        <v>35</v>
      </c>
      <c r="O125" s="307">
        <v>35</v>
      </c>
      <c r="P125" s="307">
        <v>35</v>
      </c>
      <c r="Q125" s="307">
        <v>35</v>
      </c>
      <c r="R125" s="307">
        <v>35</v>
      </c>
      <c r="S125" s="307">
        <v>35</v>
      </c>
      <c r="T125" s="307">
        <v>35</v>
      </c>
      <c r="U125" s="307">
        <v>35</v>
      </c>
      <c r="V125" s="307">
        <v>35</v>
      </c>
      <c r="W125" s="307">
        <v>35</v>
      </c>
      <c r="X125" s="307">
        <v>35</v>
      </c>
      <c r="Y125" s="307">
        <v>35</v>
      </c>
      <c r="Z125" s="307">
        <v>35</v>
      </c>
    </row>
    <row r="126" spans="1:26" ht="13.5" hidden="1" customHeight="1" x14ac:dyDescent="0.15">
      <c r="A126" s="327" t="s">
        <v>230</v>
      </c>
      <c r="B126" s="328"/>
      <c r="C126" s="329">
        <v>19.198842889464501</v>
      </c>
      <c r="D126" s="330">
        <v>19.198842889464501</v>
      </c>
      <c r="E126" s="330">
        <v>19.198842889464501</v>
      </c>
      <c r="F126" s="330">
        <v>19.198842889464501</v>
      </c>
      <c r="G126" s="330">
        <v>19.198842889464501</v>
      </c>
      <c r="H126" s="330">
        <v>19.198842889464501</v>
      </c>
      <c r="I126" s="330">
        <v>19.1896637182315</v>
      </c>
      <c r="J126" s="330">
        <v>19.198842889464501</v>
      </c>
      <c r="K126" s="330">
        <v>19.1896637182315</v>
      </c>
      <c r="L126" s="330">
        <v>19.198842889464501</v>
      </c>
      <c r="M126" s="330">
        <v>19.1896637182315</v>
      </c>
      <c r="N126" s="330">
        <v>19.198842889464501</v>
      </c>
      <c r="O126" s="330">
        <v>19.1999313566347</v>
      </c>
      <c r="P126" s="330">
        <v>19.205901725751499</v>
      </c>
      <c r="Q126" s="330">
        <v>19.1999313566347</v>
      </c>
      <c r="R126" s="330">
        <v>19.205901725751499</v>
      </c>
      <c r="S126" s="330">
        <v>19.1999313566347</v>
      </c>
      <c r="T126" s="330">
        <v>19.205901725751499</v>
      </c>
      <c r="U126" s="330">
        <v>19.1896637182315</v>
      </c>
      <c r="V126" s="330">
        <v>19.198842889464501</v>
      </c>
      <c r="W126" s="330">
        <v>19.1896637182315</v>
      </c>
      <c r="X126" s="330">
        <v>19.198842889464501</v>
      </c>
      <c r="Y126" s="330">
        <v>19.198842889464501</v>
      </c>
      <c r="Z126" s="330">
        <v>19.198842889464501</v>
      </c>
    </row>
    <row r="127" spans="1:26" ht="13.5" hidden="1" customHeight="1" x14ac:dyDescent="0.15">
      <c r="A127" s="296" t="s">
        <v>231</v>
      </c>
      <c r="B127" s="308"/>
      <c r="C127" s="302">
        <v>4.8588456668046902</v>
      </c>
      <c r="D127" s="303">
        <v>4.8588456668046902</v>
      </c>
      <c r="E127" s="303">
        <v>4.8588456668046902</v>
      </c>
      <c r="F127" s="303">
        <v>4.8588456668046902</v>
      </c>
      <c r="G127" s="303">
        <v>4.8588456668046902</v>
      </c>
      <c r="H127" s="303">
        <v>4.8588456668046902</v>
      </c>
      <c r="I127" s="303">
        <v>5.1840057303486997</v>
      </c>
      <c r="J127" s="303">
        <v>4.8588456668046902</v>
      </c>
      <c r="K127" s="303">
        <v>5.1840057303486997</v>
      </c>
      <c r="L127" s="303">
        <v>4.8588456668046902</v>
      </c>
      <c r="M127" s="303">
        <v>5.1840057303486997</v>
      </c>
      <c r="N127" s="303">
        <v>4.8588456668046902</v>
      </c>
      <c r="O127" s="303">
        <v>7.4994518422641203</v>
      </c>
      <c r="P127" s="303">
        <v>6.4568964384721097</v>
      </c>
      <c r="Q127" s="303">
        <v>7.4994518422641203</v>
      </c>
      <c r="R127" s="303">
        <v>6.4568964384721097</v>
      </c>
      <c r="S127" s="303">
        <v>7.4994518422641203</v>
      </c>
      <c r="T127" s="303">
        <v>6.4568964384721097</v>
      </c>
      <c r="U127" s="303">
        <v>5.1840057303486997</v>
      </c>
      <c r="V127" s="303">
        <v>4.8588456668046902</v>
      </c>
      <c r="W127" s="303">
        <v>5.1840057303486997</v>
      </c>
      <c r="X127" s="303">
        <v>4.8588456668046902</v>
      </c>
      <c r="Y127" s="303">
        <v>4.8588456668046902</v>
      </c>
      <c r="Z127" s="303">
        <v>4.8588456668046902</v>
      </c>
    </row>
    <row r="128" spans="1:26" ht="13.5" hidden="1" customHeight="1" x14ac:dyDescent="0.15">
      <c r="A128" s="331" t="s">
        <v>232</v>
      </c>
      <c r="B128" s="332"/>
      <c r="C128" s="333">
        <v>3.9513177009571798</v>
      </c>
      <c r="D128" s="334">
        <v>3.9513177009571798</v>
      </c>
      <c r="E128" s="334">
        <v>3.9513177009571798</v>
      </c>
      <c r="F128" s="334">
        <v>3.9513177009571798</v>
      </c>
      <c r="G128" s="334">
        <v>3.9513177009571798</v>
      </c>
      <c r="H128" s="334">
        <v>3.9513177009571798</v>
      </c>
      <c r="I128" s="334">
        <v>3.7017057303562599</v>
      </c>
      <c r="J128" s="334">
        <v>3.9513177009571798</v>
      </c>
      <c r="K128" s="334">
        <v>3.7017057303562599</v>
      </c>
      <c r="L128" s="334">
        <v>3.9513177009571798</v>
      </c>
      <c r="M128" s="334">
        <v>3.7017057303562599</v>
      </c>
      <c r="N128" s="334">
        <v>3.9513177009571798</v>
      </c>
      <c r="O128" s="334">
        <v>2.5601779650655301</v>
      </c>
      <c r="P128" s="334">
        <v>2.97447882411696</v>
      </c>
      <c r="Q128" s="334">
        <v>2.5601779650655301</v>
      </c>
      <c r="R128" s="334">
        <v>2.97447882411696</v>
      </c>
      <c r="S128" s="334">
        <v>2.5601779650655301</v>
      </c>
      <c r="T128" s="334">
        <v>2.97447882411696</v>
      </c>
      <c r="U128" s="334">
        <v>3.7017057303562599</v>
      </c>
      <c r="V128" s="334">
        <v>3.9513177009571798</v>
      </c>
      <c r="W128" s="334">
        <v>3.7017057303562599</v>
      </c>
      <c r="X128" s="334">
        <v>3.9513177009571798</v>
      </c>
      <c r="Y128" s="334">
        <v>3.9513177009571798</v>
      </c>
      <c r="Z128" s="334">
        <v>3.9513177009571798</v>
      </c>
    </row>
    <row r="129" spans="1:26" ht="13.5" hidden="1" customHeight="1" x14ac:dyDescent="0.15">
      <c r="A129" s="292" t="s">
        <v>234</v>
      </c>
      <c r="B129" s="323"/>
      <c r="C129" s="346">
        <v>1807.49058805135</v>
      </c>
      <c r="D129" s="347">
        <v>1807.49058805135</v>
      </c>
      <c r="E129" s="347">
        <v>1632.5721440463799</v>
      </c>
      <c r="F129" s="347">
        <v>1632.5721440463799</v>
      </c>
      <c r="G129" s="347">
        <v>1807.49058805135</v>
      </c>
      <c r="H129" s="347">
        <v>1807.49058805135</v>
      </c>
      <c r="I129" s="347">
        <v>1866.24206292553</v>
      </c>
      <c r="J129" s="347">
        <v>1749.18444004969</v>
      </c>
      <c r="K129" s="347">
        <v>1928.4501316897199</v>
      </c>
      <c r="L129" s="347">
        <v>1807.49058805135</v>
      </c>
      <c r="M129" s="347">
        <v>1866.24206292553</v>
      </c>
      <c r="N129" s="347">
        <v>1749.18444004969</v>
      </c>
      <c r="O129" s="347">
        <v>2789.7960853222498</v>
      </c>
      <c r="P129" s="347">
        <v>2401.96547511163</v>
      </c>
      <c r="Q129" s="347">
        <v>2789.7960853222498</v>
      </c>
      <c r="R129" s="347">
        <v>2401.96547511163</v>
      </c>
      <c r="S129" s="347">
        <v>2699.80266321508</v>
      </c>
      <c r="T129" s="347">
        <v>2324.48271784996</v>
      </c>
      <c r="U129" s="347">
        <v>1928.4501316897199</v>
      </c>
      <c r="V129" s="347">
        <v>1807.49058805135</v>
      </c>
      <c r="W129" s="347">
        <v>1866.24206292553</v>
      </c>
      <c r="X129" s="347">
        <v>1749.18444004969</v>
      </c>
      <c r="Y129" s="347">
        <v>1807.49058805135</v>
      </c>
      <c r="Z129" s="347">
        <v>1807.49058805135</v>
      </c>
    </row>
    <row r="130" spans="1:26" ht="13.5" hidden="1" customHeight="1" x14ac:dyDescent="0.15">
      <c r="A130" s="296" t="s">
        <v>235</v>
      </c>
      <c r="B130" s="308"/>
      <c r="C130" s="341">
        <v>3614.9811761026899</v>
      </c>
      <c r="D130" s="342"/>
      <c r="E130" s="343">
        <v>3265.1442880927598</v>
      </c>
      <c r="F130" s="343"/>
      <c r="G130" s="343">
        <v>3614.9811761026899</v>
      </c>
      <c r="H130" s="343"/>
      <c r="I130" s="343">
        <v>3615.42650297522</v>
      </c>
      <c r="J130" s="343"/>
      <c r="K130" s="343">
        <v>3735.9407197410601</v>
      </c>
      <c r="L130" s="343"/>
      <c r="M130" s="343">
        <v>3615.42650297522</v>
      </c>
      <c r="N130" s="343"/>
      <c r="O130" s="343">
        <v>5191.7615604338798</v>
      </c>
      <c r="P130" s="343"/>
      <c r="Q130" s="343">
        <v>5191.7615604338798</v>
      </c>
      <c r="R130" s="343"/>
      <c r="S130" s="343">
        <v>5024.2853810650504</v>
      </c>
      <c r="T130" s="343"/>
      <c r="U130" s="343">
        <v>3735.9407197410601</v>
      </c>
      <c r="V130" s="343"/>
      <c r="W130" s="343">
        <v>3615.42650297522</v>
      </c>
      <c r="X130" s="343"/>
      <c r="Y130" s="343">
        <v>3614.9811761026899</v>
      </c>
      <c r="Z130" s="343"/>
    </row>
    <row r="131" spans="1:26" ht="13.5" hidden="1" customHeight="1" x14ac:dyDescent="0.15">
      <c r="A131" s="314" t="s">
        <v>238</v>
      </c>
      <c r="B131" s="315"/>
      <c r="C131" s="348">
        <v>47836.057266741402</v>
      </c>
      <c r="D131" s="349"/>
      <c r="E131" s="349"/>
      <c r="F131" s="349"/>
      <c r="G131" s="349"/>
      <c r="H131" s="349"/>
      <c r="I131" s="349"/>
      <c r="J131" s="349"/>
      <c r="K131" s="349"/>
      <c r="L131" s="349"/>
      <c r="M131" s="349"/>
      <c r="N131" s="349"/>
      <c r="O131" s="349"/>
      <c r="P131" s="349"/>
      <c r="Q131" s="349"/>
      <c r="R131" s="349"/>
      <c r="S131" s="349"/>
      <c r="T131" s="349"/>
      <c r="U131" s="349"/>
      <c r="V131" s="349"/>
      <c r="W131" s="349"/>
      <c r="X131" s="349"/>
      <c r="Y131" s="349"/>
      <c r="Z131" s="350"/>
    </row>
    <row r="132" spans="1:26" ht="13.5" hidden="1" customHeight="1" x14ac:dyDescent="0.15">
      <c r="A132" s="296" t="s">
        <v>223</v>
      </c>
      <c r="B132" s="308"/>
      <c r="C132" s="309" t="e">
        <f>#REF!</f>
        <v>#REF!</v>
      </c>
      <c r="D132" s="310" t="e">
        <f>#REF!</f>
        <v>#REF!</v>
      </c>
      <c r="E132" s="309" t="e">
        <f>#REF!</f>
        <v>#REF!</v>
      </c>
      <c r="F132" s="310" t="e">
        <f>#REF!</f>
        <v>#REF!</v>
      </c>
      <c r="G132" s="309" t="e">
        <f>#REF!</f>
        <v>#REF!</v>
      </c>
      <c r="H132" s="310" t="e">
        <f>#REF!</f>
        <v>#REF!</v>
      </c>
      <c r="I132" s="309" t="e">
        <f>#REF!</f>
        <v>#REF!</v>
      </c>
      <c r="J132" s="310" t="e">
        <f>#REF!</f>
        <v>#REF!</v>
      </c>
      <c r="K132" s="309" t="e">
        <f>#REF!</f>
        <v>#REF!</v>
      </c>
      <c r="L132" s="310" t="e">
        <f>#REF!</f>
        <v>#REF!</v>
      </c>
      <c r="M132" s="309" t="e">
        <f>#REF!</f>
        <v>#REF!</v>
      </c>
      <c r="N132" s="310" t="e">
        <f>#REF!</f>
        <v>#REF!</v>
      </c>
      <c r="O132" s="309">
        <f>$E$1</f>
        <v>0</v>
      </c>
      <c r="P132" s="310">
        <f>$M$1</f>
        <v>0</v>
      </c>
      <c r="Q132" s="309">
        <f>$E$1</f>
        <v>0</v>
      </c>
      <c r="R132" s="310">
        <f>$M$1</f>
        <v>0</v>
      </c>
      <c r="S132" s="309">
        <f>$E$1</f>
        <v>0</v>
      </c>
      <c r="T132" s="310">
        <f>$M$1</f>
        <v>0</v>
      </c>
      <c r="U132" s="309" t="e">
        <f>#REF!</f>
        <v>#REF!</v>
      </c>
      <c r="V132" s="310" t="e">
        <f>#REF!</f>
        <v>#REF!</v>
      </c>
      <c r="W132" s="309" t="e">
        <f>#REF!</f>
        <v>#REF!</v>
      </c>
      <c r="X132" s="310" t="e">
        <f>#REF!</f>
        <v>#REF!</v>
      </c>
      <c r="Y132" s="309" t="e">
        <f>#REF!</f>
        <v>#REF!</v>
      </c>
      <c r="Z132" s="310" t="e">
        <f>#REF!</f>
        <v>#REF!</v>
      </c>
    </row>
    <row r="133" spans="1:26" ht="13.5" hidden="1" customHeight="1" x14ac:dyDescent="0.15">
      <c r="A133" s="296" t="s">
        <v>224</v>
      </c>
      <c r="B133" s="308"/>
      <c r="C133" s="311" t="e">
        <f>C129*C132+D129*D132</f>
        <v>#REF!</v>
      </c>
      <c r="D133" s="312"/>
      <c r="E133" s="311" t="e">
        <f>E129*E132+F129*F132</f>
        <v>#REF!</v>
      </c>
      <c r="F133" s="312"/>
      <c r="G133" s="311" t="e">
        <f>G129*G132+H129*H132</f>
        <v>#REF!</v>
      </c>
      <c r="H133" s="312"/>
      <c r="I133" s="311" t="e">
        <f>I129*I132+J129*J132</f>
        <v>#REF!</v>
      </c>
      <c r="J133" s="312"/>
      <c r="K133" s="311" t="e">
        <f>K129*K132+L129*L132</f>
        <v>#REF!</v>
      </c>
      <c r="L133" s="312"/>
      <c r="M133" s="311" t="e">
        <f>M129*M132+N129*N132</f>
        <v>#REF!</v>
      </c>
      <c r="N133" s="312"/>
      <c r="O133" s="311">
        <f>O129*O132+P129*P132</f>
        <v>0</v>
      </c>
      <c r="P133" s="312"/>
      <c r="Q133" s="311">
        <f>Q129*Q132+R129*R132</f>
        <v>0</v>
      </c>
      <c r="R133" s="312"/>
      <c r="S133" s="311">
        <f>S129*S132+T129*T132</f>
        <v>0</v>
      </c>
      <c r="T133" s="312"/>
      <c r="U133" s="311" t="e">
        <f>U129*U132+V129*V132</f>
        <v>#REF!</v>
      </c>
      <c r="V133" s="312"/>
      <c r="W133" s="311" t="e">
        <f>W129*W132+X129*X132</f>
        <v>#REF!</v>
      </c>
      <c r="X133" s="312"/>
      <c r="Y133" s="311" t="e">
        <f>Y129*Y132+Z129*Z132</f>
        <v>#REF!</v>
      </c>
      <c r="Z133" s="313"/>
    </row>
    <row r="134" spans="1:26" ht="13.5" hidden="1" customHeight="1" x14ac:dyDescent="0.15">
      <c r="A134" s="314" t="s">
        <v>225</v>
      </c>
      <c r="B134" s="315"/>
      <c r="C134" s="316" t="e">
        <f>SUM(C133:Z133)</f>
        <v>#REF!</v>
      </c>
      <c r="D134" s="317"/>
      <c r="E134" s="317"/>
      <c r="F134" s="317"/>
      <c r="G134" s="317"/>
      <c r="H134" s="317"/>
      <c r="I134" s="317"/>
      <c r="J134" s="317"/>
      <c r="K134" s="317"/>
      <c r="L134" s="317"/>
      <c r="M134" s="317"/>
      <c r="N134" s="317"/>
      <c r="O134" s="317"/>
      <c r="P134" s="317"/>
      <c r="Q134" s="317"/>
      <c r="R134" s="317"/>
      <c r="S134" s="317"/>
      <c r="T134" s="317"/>
      <c r="U134" s="317"/>
      <c r="V134" s="317"/>
      <c r="W134" s="317"/>
      <c r="X134" s="317"/>
      <c r="Y134" s="317"/>
      <c r="Z134" s="318"/>
    </row>
    <row r="135" spans="1:26" ht="12" hidden="1" x14ac:dyDescent="0.15"/>
    <row r="136" spans="1:26" ht="13.5" hidden="1" customHeight="1" x14ac:dyDescent="0.15"/>
    <row r="137" spans="1:26" ht="13.5" hidden="1" customHeight="1" x14ac:dyDescent="0.15">
      <c r="B137" s="351">
        <v>24</v>
      </c>
      <c r="C137" s="280" t="s">
        <v>240</v>
      </c>
    </row>
    <row r="138" spans="1:26" ht="13.5" hidden="1" customHeight="1" x14ac:dyDescent="0.15">
      <c r="B138" s="280" t="s">
        <v>248</v>
      </c>
    </row>
    <row r="139" spans="1:26" ht="13.5" hidden="1" customHeight="1" x14ac:dyDescent="0.15">
      <c r="B139" s="280" t="s">
        <v>249</v>
      </c>
    </row>
    <row r="140" spans="1:26" ht="13.5" hidden="1" customHeight="1" x14ac:dyDescent="0.15">
      <c r="B140" s="352">
        <v>-15</v>
      </c>
      <c r="C140" s="280" t="s">
        <v>243</v>
      </c>
    </row>
    <row r="141" spans="1:26" ht="13.5" hidden="1" customHeight="1" x14ac:dyDescent="0.15">
      <c r="B141" s="280">
        <v>1</v>
      </c>
      <c r="C141" s="280" t="s">
        <v>244</v>
      </c>
    </row>
    <row r="142" spans="1:26" ht="13.5" hidden="1" customHeight="1" x14ac:dyDescent="0.15">
      <c r="B142" s="352">
        <v>100</v>
      </c>
      <c r="C142" s="280" t="s">
        <v>245</v>
      </c>
    </row>
    <row r="143" spans="1:26" ht="13.5" hidden="1" customHeight="1" x14ac:dyDescent="0.15">
      <c r="B143" s="352">
        <v>100</v>
      </c>
      <c r="C143" s="280" t="s">
        <v>245</v>
      </c>
    </row>
    <row r="144" spans="1:26" ht="13.5" hidden="1" customHeight="1" x14ac:dyDescent="0.15"/>
    <row r="145" spans="1:26" ht="13.5" hidden="1" customHeight="1" x14ac:dyDescent="0.15">
      <c r="A145" s="288"/>
      <c r="B145" s="289"/>
      <c r="C145" s="268" t="s">
        <v>200</v>
      </c>
      <c r="D145" s="269"/>
      <c r="E145" s="268" t="s">
        <v>201</v>
      </c>
      <c r="F145" s="269"/>
      <c r="G145" s="268" t="s">
        <v>202</v>
      </c>
      <c r="H145" s="269"/>
      <c r="I145" s="270" t="s">
        <v>203</v>
      </c>
      <c r="J145" s="271"/>
      <c r="K145" s="270" t="s">
        <v>204</v>
      </c>
      <c r="L145" s="271"/>
      <c r="M145" s="270" t="s">
        <v>205</v>
      </c>
      <c r="N145" s="271"/>
      <c r="O145" s="272" t="s">
        <v>206</v>
      </c>
      <c r="P145" s="273"/>
      <c r="Q145" s="272" t="s">
        <v>207</v>
      </c>
      <c r="R145" s="273"/>
      <c r="S145" s="272" t="s">
        <v>208</v>
      </c>
      <c r="T145" s="273"/>
      <c r="U145" s="270" t="s">
        <v>209</v>
      </c>
      <c r="V145" s="271"/>
      <c r="W145" s="270" t="s">
        <v>210</v>
      </c>
      <c r="X145" s="271"/>
      <c r="Y145" s="268" t="s">
        <v>211</v>
      </c>
      <c r="Z145" s="269"/>
    </row>
    <row r="146" spans="1:26" ht="13.5" hidden="1" customHeight="1" thickBot="1" x14ac:dyDescent="0.2">
      <c r="A146" s="290"/>
      <c r="B146" s="291"/>
      <c r="C146" s="274" t="s">
        <v>212</v>
      </c>
      <c r="D146" s="275" t="s">
        <v>213</v>
      </c>
      <c r="E146" s="274" t="s">
        <v>212</v>
      </c>
      <c r="F146" s="275" t="s">
        <v>213</v>
      </c>
      <c r="G146" s="274" t="s">
        <v>212</v>
      </c>
      <c r="H146" s="275" t="s">
        <v>213</v>
      </c>
      <c r="I146" s="276" t="s">
        <v>212</v>
      </c>
      <c r="J146" s="277" t="s">
        <v>213</v>
      </c>
      <c r="K146" s="276" t="s">
        <v>212</v>
      </c>
      <c r="L146" s="277" t="s">
        <v>213</v>
      </c>
      <c r="M146" s="276" t="s">
        <v>212</v>
      </c>
      <c r="N146" s="277" t="s">
        <v>213</v>
      </c>
      <c r="O146" s="278" t="s">
        <v>212</v>
      </c>
      <c r="P146" s="279" t="s">
        <v>213</v>
      </c>
      <c r="Q146" s="278" t="s">
        <v>212</v>
      </c>
      <c r="R146" s="279" t="s">
        <v>213</v>
      </c>
      <c r="S146" s="278" t="s">
        <v>212</v>
      </c>
      <c r="T146" s="279" t="s">
        <v>213</v>
      </c>
      <c r="U146" s="276" t="s">
        <v>212</v>
      </c>
      <c r="V146" s="277" t="s">
        <v>213</v>
      </c>
      <c r="W146" s="276" t="s">
        <v>212</v>
      </c>
      <c r="X146" s="277" t="s">
        <v>213</v>
      </c>
      <c r="Y146" s="274" t="s">
        <v>212</v>
      </c>
      <c r="Z146" s="275" t="s">
        <v>213</v>
      </c>
    </row>
    <row r="147" spans="1:26" ht="13.5" hidden="1" customHeight="1" thickTop="1" x14ac:dyDescent="0.15">
      <c r="A147" s="353" t="s">
        <v>246</v>
      </c>
      <c r="B147" s="320"/>
      <c r="C147" s="321">
        <v>24</v>
      </c>
      <c r="D147" s="322"/>
      <c r="E147" s="321">
        <v>24</v>
      </c>
      <c r="F147" s="322"/>
      <c r="G147" s="321">
        <v>24</v>
      </c>
      <c r="H147" s="322"/>
      <c r="I147" s="321">
        <v>24</v>
      </c>
      <c r="J147" s="322"/>
      <c r="K147" s="321">
        <v>24</v>
      </c>
      <c r="L147" s="322"/>
      <c r="M147" s="321">
        <v>24</v>
      </c>
      <c r="N147" s="322"/>
      <c r="O147" s="321">
        <v>24</v>
      </c>
      <c r="P147" s="322"/>
      <c r="Q147" s="321">
        <v>24</v>
      </c>
      <c r="R147" s="322"/>
      <c r="S147" s="321">
        <v>24</v>
      </c>
      <c r="T147" s="322"/>
      <c r="U147" s="321">
        <v>24</v>
      </c>
      <c r="V147" s="322"/>
      <c r="W147" s="321">
        <v>24</v>
      </c>
      <c r="X147" s="322"/>
      <c r="Y147" s="321">
        <v>24</v>
      </c>
      <c r="Z147" s="322"/>
    </row>
    <row r="148" spans="1:26" ht="13.5" hidden="1" customHeight="1" x14ac:dyDescent="0.15">
      <c r="A148" s="292" t="s">
        <v>227</v>
      </c>
      <c r="B148" s="323"/>
      <c r="C148" s="324">
        <v>0.8</v>
      </c>
      <c r="D148" s="325">
        <v>0.8</v>
      </c>
      <c r="E148" s="325">
        <v>0.8</v>
      </c>
      <c r="F148" s="325">
        <v>0.8</v>
      </c>
      <c r="G148" s="325">
        <v>0.8</v>
      </c>
      <c r="H148" s="325">
        <v>0.8</v>
      </c>
      <c r="I148" s="325">
        <v>0.8</v>
      </c>
      <c r="J148" s="325">
        <v>0.8</v>
      </c>
      <c r="K148" s="325">
        <v>0.8</v>
      </c>
      <c r="L148" s="325">
        <v>0.8</v>
      </c>
      <c r="M148" s="325">
        <v>0.8</v>
      </c>
      <c r="N148" s="325">
        <v>0.8</v>
      </c>
      <c r="O148" s="325">
        <v>0.8</v>
      </c>
      <c r="P148" s="325">
        <v>0.8</v>
      </c>
      <c r="Q148" s="325">
        <v>0.8</v>
      </c>
      <c r="R148" s="325">
        <v>0.8</v>
      </c>
      <c r="S148" s="325">
        <v>0.8</v>
      </c>
      <c r="T148" s="325">
        <v>0.8</v>
      </c>
      <c r="U148" s="325">
        <v>0.8</v>
      </c>
      <c r="V148" s="325">
        <v>0.8</v>
      </c>
      <c r="W148" s="325">
        <v>0.8</v>
      </c>
      <c r="X148" s="325">
        <v>0.8</v>
      </c>
      <c r="Y148" s="325">
        <v>0.8</v>
      </c>
      <c r="Z148" s="325">
        <v>0.8</v>
      </c>
    </row>
    <row r="149" spans="1:26" ht="13.5" hidden="1" customHeight="1" x14ac:dyDescent="0.15">
      <c r="A149" s="296" t="s">
        <v>247</v>
      </c>
      <c r="B149" s="297"/>
      <c r="C149" s="302">
        <v>19.2</v>
      </c>
      <c r="D149" s="303">
        <v>19.2</v>
      </c>
      <c r="E149" s="302">
        <v>19.2</v>
      </c>
      <c r="F149" s="303">
        <v>19.2</v>
      </c>
      <c r="G149" s="302">
        <v>19.2</v>
      </c>
      <c r="H149" s="303">
        <v>19.2</v>
      </c>
      <c r="I149" s="302">
        <v>19.2</v>
      </c>
      <c r="J149" s="303">
        <v>19.2</v>
      </c>
      <c r="K149" s="302">
        <v>19.2</v>
      </c>
      <c r="L149" s="303">
        <v>19.2</v>
      </c>
      <c r="M149" s="302">
        <v>19.2</v>
      </c>
      <c r="N149" s="303">
        <v>19.2</v>
      </c>
      <c r="O149" s="302">
        <v>19.2</v>
      </c>
      <c r="P149" s="303">
        <v>19.2</v>
      </c>
      <c r="Q149" s="302">
        <v>19.2</v>
      </c>
      <c r="R149" s="303">
        <v>19.2</v>
      </c>
      <c r="S149" s="302">
        <v>19.2</v>
      </c>
      <c r="T149" s="303">
        <v>19.2</v>
      </c>
      <c r="U149" s="302">
        <v>19.2</v>
      </c>
      <c r="V149" s="303">
        <v>19.2</v>
      </c>
      <c r="W149" s="302">
        <v>19.2</v>
      </c>
      <c r="X149" s="303">
        <v>19.2</v>
      </c>
      <c r="Y149" s="302">
        <v>19.2</v>
      </c>
      <c r="Z149" s="303">
        <v>19.2</v>
      </c>
    </row>
    <row r="150" spans="1:26" ht="13.5" hidden="1" customHeight="1" x14ac:dyDescent="0.15">
      <c r="A150" s="292" t="s">
        <v>217</v>
      </c>
      <c r="B150" s="293"/>
      <c r="C150" s="294">
        <v>31</v>
      </c>
      <c r="D150" s="295"/>
      <c r="E150" s="294">
        <v>28</v>
      </c>
      <c r="F150" s="295"/>
      <c r="G150" s="294">
        <v>31</v>
      </c>
      <c r="H150" s="295"/>
      <c r="I150" s="294">
        <v>30</v>
      </c>
      <c r="J150" s="295"/>
      <c r="K150" s="294">
        <v>31</v>
      </c>
      <c r="L150" s="295"/>
      <c r="M150" s="294">
        <v>30</v>
      </c>
      <c r="N150" s="295"/>
      <c r="O150" s="294">
        <v>31</v>
      </c>
      <c r="P150" s="295"/>
      <c r="Q150" s="294">
        <v>31</v>
      </c>
      <c r="R150" s="295"/>
      <c r="S150" s="294">
        <v>30</v>
      </c>
      <c r="T150" s="295"/>
      <c r="U150" s="294">
        <v>31</v>
      </c>
      <c r="V150" s="295"/>
      <c r="W150" s="294">
        <v>30</v>
      </c>
      <c r="X150" s="295"/>
      <c r="Y150" s="294">
        <v>31</v>
      </c>
      <c r="Z150" s="295"/>
    </row>
    <row r="151" spans="1:26" ht="13.5" hidden="1" customHeight="1" x14ac:dyDescent="0.15">
      <c r="A151" s="296" t="s">
        <v>218</v>
      </c>
      <c r="B151" s="297"/>
      <c r="C151" s="298">
        <v>12</v>
      </c>
      <c r="D151" s="299">
        <v>12</v>
      </c>
      <c r="E151" s="298">
        <v>12</v>
      </c>
      <c r="F151" s="298">
        <v>12</v>
      </c>
      <c r="G151" s="298">
        <v>12</v>
      </c>
      <c r="H151" s="299">
        <v>12</v>
      </c>
      <c r="I151" s="298">
        <v>12</v>
      </c>
      <c r="J151" s="299">
        <v>12</v>
      </c>
      <c r="K151" s="298">
        <v>12</v>
      </c>
      <c r="L151" s="298">
        <v>12</v>
      </c>
      <c r="M151" s="298">
        <v>12</v>
      </c>
      <c r="N151" s="298">
        <v>12</v>
      </c>
      <c r="O151" s="299">
        <v>12</v>
      </c>
      <c r="P151" s="299">
        <v>12</v>
      </c>
      <c r="Q151" s="299">
        <v>12</v>
      </c>
      <c r="R151" s="299">
        <v>12</v>
      </c>
      <c r="S151" s="299">
        <v>12</v>
      </c>
      <c r="T151" s="299">
        <v>12</v>
      </c>
      <c r="U151" s="299">
        <v>12</v>
      </c>
      <c r="V151" s="299">
        <v>12</v>
      </c>
      <c r="W151" s="299">
        <v>12</v>
      </c>
      <c r="X151" s="299">
        <v>12</v>
      </c>
      <c r="Y151" s="299">
        <v>12</v>
      </c>
      <c r="Z151" s="299">
        <v>12</v>
      </c>
    </row>
    <row r="152" spans="1:26" ht="13.5" hidden="1" customHeight="1" x14ac:dyDescent="0.15">
      <c r="A152" s="296" t="s">
        <v>219</v>
      </c>
      <c r="B152" s="297"/>
      <c r="C152" s="298">
        <v>372</v>
      </c>
      <c r="D152" s="299">
        <v>372</v>
      </c>
      <c r="E152" s="298">
        <v>336</v>
      </c>
      <c r="F152" s="299">
        <v>336</v>
      </c>
      <c r="G152" s="298">
        <v>372</v>
      </c>
      <c r="H152" s="299">
        <v>372</v>
      </c>
      <c r="I152" s="298">
        <v>360</v>
      </c>
      <c r="J152" s="299">
        <v>360</v>
      </c>
      <c r="K152" s="298">
        <v>372</v>
      </c>
      <c r="L152" s="299">
        <v>372</v>
      </c>
      <c r="M152" s="298">
        <v>360</v>
      </c>
      <c r="N152" s="299">
        <v>360</v>
      </c>
      <c r="O152" s="298">
        <v>372</v>
      </c>
      <c r="P152" s="299">
        <v>372</v>
      </c>
      <c r="Q152" s="298">
        <v>372</v>
      </c>
      <c r="R152" s="299">
        <v>372</v>
      </c>
      <c r="S152" s="298">
        <v>360</v>
      </c>
      <c r="T152" s="299">
        <v>360</v>
      </c>
      <c r="U152" s="298">
        <v>372</v>
      </c>
      <c r="V152" s="299">
        <v>372</v>
      </c>
      <c r="W152" s="298">
        <v>360</v>
      </c>
      <c r="X152" s="299">
        <v>360</v>
      </c>
      <c r="Y152" s="298">
        <v>372</v>
      </c>
      <c r="Z152" s="299">
        <v>372</v>
      </c>
    </row>
    <row r="153" spans="1:26" ht="13.5" hidden="1" customHeight="1" x14ac:dyDescent="0.15">
      <c r="A153" s="296" t="s">
        <v>220</v>
      </c>
      <c r="B153" s="297"/>
      <c r="C153" s="300">
        <v>744</v>
      </c>
      <c r="D153" s="301"/>
      <c r="E153" s="300">
        <v>672</v>
      </c>
      <c r="F153" s="301"/>
      <c r="G153" s="300">
        <v>744</v>
      </c>
      <c r="H153" s="301"/>
      <c r="I153" s="300">
        <v>720</v>
      </c>
      <c r="J153" s="326"/>
      <c r="K153" s="300">
        <v>744</v>
      </c>
      <c r="L153" s="301"/>
      <c r="M153" s="300">
        <v>720</v>
      </c>
      <c r="N153" s="326"/>
      <c r="O153" s="300">
        <v>744</v>
      </c>
      <c r="P153" s="301"/>
      <c r="Q153" s="300">
        <v>744</v>
      </c>
      <c r="R153" s="301"/>
      <c r="S153" s="300">
        <v>720</v>
      </c>
      <c r="T153" s="326"/>
      <c r="U153" s="300">
        <v>744</v>
      </c>
      <c r="V153" s="301"/>
      <c r="W153" s="300">
        <v>720</v>
      </c>
      <c r="X153" s="326"/>
      <c r="Y153" s="300">
        <v>744</v>
      </c>
      <c r="Z153" s="301"/>
    </row>
    <row r="154" spans="1:26" ht="13.5" hidden="1" customHeight="1" x14ac:dyDescent="0.15">
      <c r="A154" s="296" t="s">
        <v>221</v>
      </c>
      <c r="B154" s="297"/>
      <c r="C154" s="302">
        <v>5.0999999999999996</v>
      </c>
      <c r="D154" s="303">
        <v>1.9</v>
      </c>
      <c r="E154" s="303">
        <v>5.0999999999999996</v>
      </c>
      <c r="F154" s="303">
        <v>1.9</v>
      </c>
      <c r="G154" s="303">
        <v>5.0999999999999996</v>
      </c>
      <c r="H154" s="303">
        <v>1.9</v>
      </c>
      <c r="I154" s="303">
        <v>16.5</v>
      </c>
      <c r="J154" s="303">
        <v>12.3</v>
      </c>
      <c r="K154" s="303">
        <v>16.5</v>
      </c>
      <c r="L154" s="303">
        <v>12.3</v>
      </c>
      <c r="M154" s="303">
        <v>16.5</v>
      </c>
      <c r="N154" s="303">
        <v>12.3</v>
      </c>
      <c r="O154" s="303">
        <v>25.7</v>
      </c>
      <c r="P154" s="303">
        <v>21.8</v>
      </c>
      <c r="Q154" s="303">
        <v>25.7</v>
      </c>
      <c r="R154" s="303">
        <v>21.8</v>
      </c>
      <c r="S154" s="303">
        <v>25.7</v>
      </c>
      <c r="T154" s="303">
        <v>21.8</v>
      </c>
      <c r="U154" s="303">
        <v>16.5</v>
      </c>
      <c r="V154" s="303">
        <v>12.3</v>
      </c>
      <c r="W154" s="303">
        <v>16.5</v>
      </c>
      <c r="X154" s="303">
        <v>12.3</v>
      </c>
      <c r="Y154" s="303">
        <v>5.0999999999999996</v>
      </c>
      <c r="Z154" s="303">
        <v>1.9</v>
      </c>
    </row>
    <row r="155" spans="1:26" ht="13.5" hidden="1" customHeight="1" x14ac:dyDescent="0.15">
      <c r="A155" s="304" t="s">
        <v>222</v>
      </c>
      <c r="B155" s="305"/>
      <c r="C155" s="306">
        <v>35</v>
      </c>
      <c r="D155" s="307">
        <v>35</v>
      </c>
      <c r="E155" s="307">
        <v>35</v>
      </c>
      <c r="F155" s="307">
        <v>35</v>
      </c>
      <c r="G155" s="307">
        <v>35</v>
      </c>
      <c r="H155" s="307">
        <v>35</v>
      </c>
      <c r="I155" s="307">
        <v>35</v>
      </c>
      <c r="J155" s="307">
        <v>35</v>
      </c>
      <c r="K155" s="307">
        <v>35</v>
      </c>
      <c r="L155" s="307">
        <v>35</v>
      </c>
      <c r="M155" s="307">
        <v>35</v>
      </c>
      <c r="N155" s="307">
        <v>35</v>
      </c>
      <c r="O155" s="307">
        <v>35</v>
      </c>
      <c r="P155" s="307">
        <v>35</v>
      </c>
      <c r="Q155" s="307">
        <v>35</v>
      </c>
      <c r="R155" s="307">
        <v>35</v>
      </c>
      <c r="S155" s="307">
        <v>35</v>
      </c>
      <c r="T155" s="307">
        <v>35</v>
      </c>
      <c r="U155" s="307">
        <v>35</v>
      </c>
      <c r="V155" s="307">
        <v>35</v>
      </c>
      <c r="W155" s="307">
        <v>35</v>
      </c>
      <c r="X155" s="307">
        <v>35</v>
      </c>
      <c r="Y155" s="307">
        <v>35</v>
      </c>
      <c r="Z155" s="307">
        <v>35</v>
      </c>
    </row>
    <row r="156" spans="1:26" ht="13.5" hidden="1" customHeight="1" x14ac:dyDescent="0.15">
      <c r="A156" s="327" t="s">
        <v>230</v>
      </c>
      <c r="B156" s="328"/>
      <c r="C156" s="329">
        <v>19.198842889464501</v>
      </c>
      <c r="D156" s="330">
        <v>19.198842889464501</v>
      </c>
      <c r="E156" s="330">
        <v>19.198842889464501</v>
      </c>
      <c r="F156" s="330">
        <v>19.198842889464501</v>
      </c>
      <c r="G156" s="330">
        <v>19.198842889464501</v>
      </c>
      <c r="H156" s="330">
        <v>19.198842889464501</v>
      </c>
      <c r="I156" s="330">
        <v>19.1896637182315</v>
      </c>
      <c r="J156" s="330">
        <v>19.198842889464501</v>
      </c>
      <c r="K156" s="330">
        <v>19.1896637182315</v>
      </c>
      <c r="L156" s="330">
        <v>19.198842889464501</v>
      </c>
      <c r="M156" s="330">
        <v>19.1896637182315</v>
      </c>
      <c r="N156" s="330">
        <v>19.198842889464501</v>
      </c>
      <c r="O156" s="330">
        <v>19.1999313566347</v>
      </c>
      <c r="P156" s="330">
        <v>19.205901725751499</v>
      </c>
      <c r="Q156" s="330">
        <v>19.1999313566347</v>
      </c>
      <c r="R156" s="330">
        <v>19.205901725751499</v>
      </c>
      <c r="S156" s="330">
        <v>19.1999313566347</v>
      </c>
      <c r="T156" s="330">
        <v>19.205901725751499</v>
      </c>
      <c r="U156" s="330">
        <v>19.1896637182315</v>
      </c>
      <c r="V156" s="330">
        <v>19.198842889464501</v>
      </c>
      <c r="W156" s="330">
        <v>19.1896637182315</v>
      </c>
      <c r="X156" s="330">
        <v>19.198842889464501</v>
      </c>
      <c r="Y156" s="330">
        <v>19.198842889464501</v>
      </c>
      <c r="Z156" s="330">
        <v>19.198842889464501</v>
      </c>
    </row>
    <row r="157" spans="1:26" ht="13.5" hidden="1" customHeight="1" x14ac:dyDescent="0.15">
      <c r="A157" s="296" t="s">
        <v>231</v>
      </c>
      <c r="B157" s="308"/>
      <c r="C157" s="302">
        <v>4.8588456668046902</v>
      </c>
      <c r="D157" s="303">
        <v>4.8588456668046902</v>
      </c>
      <c r="E157" s="303">
        <v>4.8588456668046902</v>
      </c>
      <c r="F157" s="303">
        <v>4.8588456668046902</v>
      </c>
      <c r="G157" s="303">
        <v>4.8588456668046902</v>
      </c>
      <c r="H157" s="303">
        <v>4.8588456668046902</v>
      </c>
      <c r="I157" s="303">
        <v>5.1840057303486997</v>
      </c>
      <c r="J157" s="303">
        <v>4.8588456668046902</v>
      </c>
      <c r="K157" s="303">
        <v>5.1840057303486997</v>
      </c>
      <c r="L157" s="303">
        <v>4.8588456668046902</v>
      </c>
      <c r="M157" s="303">
        <v>5.1840057303486997</v>
      </c>
      <c r="N157" s="303">
        <v>4.8588456668046902</v>
      </c>
      <c r="O157" s="303">
        <v>7.4994518422641203</v>
      </c>
      <c r="P157" s="303">
        <v>6.4568964384721097</v>
      </c>
      <c r="Q157" s="303">
        <v>7.4994518422641203</v>
      </c>
      <c r="R157" s="303">
        <v>6.4568964384721097</v>
      </c>
      <c r="S157" s="303">
        <v>7.4994518422641203</v>
      </c>
      <c r="T157" s="303">
        <v>6.4568964384721097</v>
      </c>
      <c r="U157" s="303">
        <v>5.1840057303486997</v>
      </c>
      <c r="V157" s="303">
        <v>4.8588456668046902</v>
      </c>
      <c r="W157" s="303">
        <v>5.1840057303486997</v>
      </c>
      <c r="X157" s="303">
        <v>4.8588456668046902</v>
      </c>
      <c r="Y157" s="303">
        <v>4.8588456668046902</v>
      </c>
      <c r="Z157" s="303">
        <v>4.8588456668046902</v>
      </c>
    </row>
    <row r="158" spans="1:26" ht="13.5" hidden="1" customHeight="1" x14ac:dyDescent="0.15">
      <c r="A158" s="331" t="s">
        <v>232</v>
      </c>
      <c r="B158" s="332"/>
      <c r="C158" s="333">
        <v>3.9513177009571798</v>
      </c>
      <c r="D158" s="334">
        <v>3.9513177009571798</v>
      </c>
      <c r="E158" s="334">
        <v>3.9513177009571798</v>
      </c>
      <c r="F158" s="334">
        <v>3.9513177009571798</v>
      </c>
      <c r="G158" s="334">
        <v>3.9513177009571798</v>
      </c>
      <c r="H158" s="334">
        <v>3.9513177009571798</v>
      </c>
      <c r="I158" s="334">
        <v>3.7017057303562599</v>
      </c>
      <c r="J158" s="334">
        <v>3.9513177009571798</v>
      </c>
      <c r="K158" s="334">
        <v>3.7017057303562599</v>
      </c>
      <c r="L158" s="334">
        <v>3.9513177009571798</v>
      </c>
      <c r="M158" s="334">
        <v>3.7017057303562599</v>
      </c>
      <c r="N158" s="334">
        <v>3.9513177009571798</v>
      </c>
      <c r="O158" s="334">
        <v>2.5601779650655301</v>
      </c>
      <c r="P158" s="334">
        <v>2.97447882411696</v>
      </c>
      <c r="Q158" s="334">
        <v>2.5601779650655301</v>
      </c>
      <c r="R158" s="334">
        <v>2.97447882411696</v>
      </c>
      <c r="S158" s="334">
        <v>2.5601779650655301</v>
      </c>
      <c r="T158" s="334">
        <v>2.97447882411696</v>
      </c>
      <c r="U158" s="334">
        <v>3.7017057303562599</v>
      </c>
      <c r="V158" s="334">
        <v>3.9513177009571798</v>
      </c>
      <c r="W158" s="334">
        <v>3.7017057303562599</v>
      </c>
      <c r="X158" s="334">
        <v>3.9513177009571798</v>
      </c>
      <c r="Y158" s="334">
        <v>3.9513177009571798</v>
      </c>
      <c r="Z158" s="334">
        <v>3.9513177009571798</v>
      </c>
    </row>
    <row r="159" spans="1:26" ht="13.5" hidden="1" customHeight="1" x14ac:dyDescent="0.15">
      <c r="A159" s="292" t="s">
        <v>234</v>
      </c>
      <c r="B159" s="323"/>
      <c r="C159" s="346">
        <v>1807.49058805135</v>
      </c>
      <c r="D159" s="347">
        <v>1807.49058805135</v>
      </c>
      <c r="E159" s="347">
        <v>1632.5721440463799</v>
      </c>
      <c r="F159" s="347">
        <v>1632.5721440463799</v>
      </c>
      <c r="G159" s="347">
        <v>1807.49058805135</v>
      </c>
      <c r="H159" s="347">
        <v>1807.49058805135</v>
      </c>
      <c r="I159" s="347">
        <v>1866.24206292553</v>
      </c>
      <c r="J159" s="347">
        <v>1749.18444004969</v>
      </c>
      <c r="K159" s="347">
        <v>1928.4501316897199</v>
      </c>
      <c r="L159" s="347">
        <v>1807.49058805135</v>
      </c>
      <c r="M159" s="347">
        <v>1866.24206292553</v>
      </c>
      <c r="N159" s="347">
        <v>1749.18444004969</v>
      </c>
      <c r="O159" s="347">
        <v>2789.7960853222498</v>
      </c>
      <c r="P159" s="347">
        <v>2401.96547511163</v>
      </c>
      <c r="Q159" s="347">
        <v>2789.7960853222498</v>
      </c>
      <c r="R159" s="347">
        <v>2401.96547511163</v>
      </c>
      <c r="S159" s="347">
        <v>2699.80266321508</v>
      </c>
      <c r="T159" s="347">
        <v>2324.48271784996</v>
      </c>
      <c r="U159" s="347">
        <v>1928.4501316897199</v>
      </c>
      <c r="V159" s="347">
        <v>1807.49058805135</v>
      </c>
      <c r="W159" s="347">
        <v>1866.24206292553</v>
      </c>
      <c r="X159" s="347">
        <v>1749.18444004969</v>
      </c>
      <c r="Y159" s="347">
        <v>1807.49058805135</v>
      </c>
      <c r="Z159" s="347">
        <v>1807.49058805135</v>
      </c>
    </row>
    <row r="160" spans="1:26" ht="13.5" hidden="1" customHeight="1" x14ac:dyDescent="0.15">
      <c r="A160" s="296" t="s">
        <v>235</v>
      </c>
      <c r="B160" s="308"/>
      <c r="C160" s="341">
        <v>3614.9811761026899</v>
      </c>
      <c r="D160" s="342"/>
      <c r="E160" s="343">
        <v>3265.1442880927598</v>
      </c>
      <c r="F160" s="343"/>
      <c r="G160" s="343">
        <v>3614.9811761026899</v>
      </c>
      <c r="H160" s="343"/>
      <c r="I160" s="343">
        <v>3615.42650297522</v>
      </c>
      <c r="J160" s="343"/>
      <c r="K160" s="343">
        <v>3735.9407197410601</v>
      </c>
      <c r="L160" s="343"/>
      <c r="M160" s="343">
        <v>3615.42650297522</v>
      </c>
      <c r="N160" s="343"/>
      <c r="O160" s="343">
        <v>5191.7615604338798</v>
      </c>
      <c r="P160" s="343"/>
      <c r="Q160" s="343">
        <v>5191.7615604338798</v>
      </c>
      <c r="R160" s="343"/>
      <c r="S160" s="343">
        <v>5024.2853810650504</v>
      </c>
      <c r="T160" s="343"/>
      <c r="U160" s="343">
        <v>3735.9407197410601</v>
      </c>
      <c r="V160" s="343"/>
      <c r="W160" s="343">
        <v>3615.42650297522</v>
      </c>
      <c r="X160" s="343"/>
      <c r="Y160" s="343">
        <v>3614.9811761026899</v>
      </c>
      <c r="Z160" s="343"/>
    </row>
    <row r="161" spans="1:26" ht="13.5" hidden="1" customHeight="1" x14ac:dyDescent="0.15">
      <c r="A161" s="314" t="s">
        <v>238</v>
      </c>
      <c r="B161" s="315"/>
      <c r="C161" s="348">
        <v>47836.057266741402</v>
      </c>
      <c r="D161" s="349"/>
      <c r="E161" s="349"/>
      <c r="F161" s="349"/>
      <c r="G161" s="349"/>
      <c r="H161" s="349"/>
      <c r="I161" s="349"/>
      <c r="J161" s="349"/>
      <c r="K161" s="349"/>
      <c r="L161" s="349"/>
      <c r="M161" s="349"/>
      <c r="N161" s="349"/>
      <c r="O161" s="349"/>
      <c r="P161" s="349"/>
      <c r="Q161" s="349"/>
      <c r="R161" s="349"/>
      <c r="S161" s="349"/>
      <c r="T161" s="349"/>
      <c r="U161" s="349"/>
      <c r="V161" s="349"/>
      <c r="W161" s="349"/>
      <c r="X161" s="349"/>
      <c r="Y161" s="349"/>
      <c r="Z161" s="350"/>
    </row>
    <row r="162" spans="1:26" ht="13.5" hidden="1" customHeight="1" x14ac:dyDescent="0.15">
      <c r="A162" s="296" t="s">
        <v>223</v>
      </c>
      <c r="B162" s="308"/>
      <c r="C162" s="309" t="e">
        <f>#REF!</f>
        <v>#REF!</v>
      </c>
      <c r="D162" s="310" t="e">
        <f>#REF!</f>
        <v>#REF!</v>
      </c>
      <c r="E162" s="309" t="e">
        <f>#REF!</f>
        <v>#REF!</v>
      </c>
      <c r="F162" s="310" t="e">
        <f>#REF!</f>
        <v>#REF!</v>
      </c>
      <c r="G162" s="309" t="e">
        <f>#REF!</f>
        <v>#REF!</v>
      </c>
      <c r="H162" s="310" t="e">
        <f>#REF!</f>
        <v>#REF!</v>
      </c>
      <c r="I162" s="309" t="e">
        <f>#REF!</f>
        <v>#REF!</v>
      </c>
      <c r="J162" s="310" t="e">
        <f>#REF!</f>
        <v>#REF!</v>
      </c>
      <c r="K162" s="309" t="e">
        <f>#REF!</f>
        <v>#REF!</v>
      </c>
      <c r="L162" s="310" t="e">
        <f>#REF!</f>
        <v>#REF!</v>
      </c>
      <c r="M162" s="309" t="e">
        <f>#REF!</f>
        <v>#REF!</v>
      </c>
      <c r="N162" s="310" t="e">
        <f>#REF!</f>
        <v>#REF!</v>
      </c>
      <c r="O162" s="309">
        <f>$E$1</f>
        <v>0</v>
      </c>
      <c r="P162" s="310">
        <f>$M$1</f>
        <v>0</v>
      </c>
      <c r="Q162" s="309">
        <f>$E$1</f>
        <v>0</v>
      </c>
      <c r="R162" s="310">
        <f>$M$1</f>
        <v>0</v>
      </c>
      <c r="S162" s="309">
        <f>$E$1</f>
        <v>0</v>
      </c>
      <c r="T162" s="310">
        <f>$M$1</f>
        <v>0</v>
      </c>
      <c r="U162" s="309" t="e">
        <f>#REF!</f>
        <v>#REF!</v>
      </c>
      <c r="V162" s="310" t="e">
        <f>#REF!</f>
        <v>#REF!</v>
      </c>
      <c r="W162" s="309" t="e">
        <f>#REF!</f>
        <v>#REF!</v>
      </c>
      <c r="X162" s="310" t="e">
        <f>#REF!</f>
        <v>#REF!</v>
      </c>
      <c r="Y162" s="309" t="e">
        <f>#REF!</f>
        <v>#REF!</v>
      </c>
      <c r="Z162" s="310" t="e">
        <f>#REF!</f>
        <v>#REF!</v>
      </c>
    </row>
    <row r="163" spans="1:26" ht="13.5" hidden="1" customHeight="1" x14ac:dyDescent="0.15">
      <c r="A163" s="296" t="s">
        <v>224</v>
      </c>
      <c r="B163" s="308"/>
      <c r="C163" s="311" t="e">
        <f>C159*C162+D159*D162</f>
        <v>#REF!</v>
      </c>
      <c r="D163" s="312"/>
      <c r="E163" s="311" t="e">
        <f>E159*E162+F159*F162</f>
        <v>#REF!</v>
      </c>
      <c r="F163" s="312"/>
      <c r="G163" s="311" t="e">
        <f>G159*G162+H159*H162</f>
        <v>#REF!</v>
      </c>
      <c r="H163" s="312"/>
      <c r="I163" s="311" t="e">
        <f>I159*I162+J159*J162</f>
        <v>#REF!</v>
      </c>
      <c r="J163" s="312"/>
      <c r="K163" s="311" t="e">
        <f>K159*K162+L159*L162</f>
        <v>#REF!</v>
      </c>
      <c r="L163" s="312"/>
      <c r="M163" s="311" t="e">
        <f>M159*M162+N159*N162</f>
        <v>#REF!</v>
      </c>
      <c r="N163" s="312"/>
      <c r="O163" s="311">
        <f>O159*O162+P159*P162</f>
        <v>0</v>
      </c>
      <c r="P163" s="312"/>
      <c r="Q163" s="311">
        <f>Q159*Q162+R159*R162</f>
        <v>0</v>
      </c>
      <c r="R163" s="312"/>
      <c r="S163" s="311">
        <f>S159*S162+T159*T162</f>
        <v>0</v>
      </c>
      <c r="T163" s="312"/>
      <c r="U163" s="311" t="e">
        <f>U159*U162+V159*V162</f>
        <v>#REF!</v>
      </c>
      <c r="V163" s="312"/>
      <c r="W163" s="311" t="e">
        <f>W159*W162+X159*X162</f>
        <v>#REF!</v>
      </c>
      <c r="X163" s="312"/>
      <c r="Y163" s="311" t="e">
        <f>Y159*Y162+Z159*Z162</f>
        <v>#REF!</v>
      </c>
      <c r="Z163" s="313"/>
    </row>
    <row r="164" spans="1:26" ht="13.5" hidden="1" customHeight="1" x14ac:dyDescent="0.15">
      <c r="A164" s="314" t="s">
        <v>225</v>
      </c>
      <c r="B164" s="315"/>
      <c r="C164" s="316" t="e">
        <f>SUM(C163:Z163)</f>
        <v>#REF!</v>
      </c>
      <c r="D164" s="317"/>
      <c r="E164" s="317"/>
      <c r="F164" s="317"/>
      <c r="G164" s="317"/>
      <c r="H164" s="317"/>
      <c r="I164" s="317"/>
      <c r="J164" s="317"/>
      <c r="K164" s="317"/>
      <c r="L164" s="317"/>
      <c r="M164" s="317"/>
      <c r="N164" s="317"/>
      <c r="O164" s="317"/>
      <c r="P164" s="317"/>
      <c r="Q164" s="317"/>
      <c r="R164" s="317"/>
      <c r="S164" s="317"/>
      <c r="T164" s="317"/>
      <c r="U164" s="317"/>
      <c r="V164" s="317"/>
      <c r="W164" s="317"/>
      <c r="X164" s="317"/>
      <c r="Y164" s="317"/>
      <c r="Z164" s="318"/>
    </row>
    <row r="165" spans="1:26" ht="12" hidden="1" x14ac:dyDescent="0.15"/>
    <row r="166" spans="1:26" ht="13.5" hidden="1" customHeight="1" x14ac:dyDescent="0.15"/>
    <row r="167" spans="1:26" ht="13.5" hidden="1" customHeight="1" x14ac:dyDescent="0.15">
      <c r="B167" s="351">
        <v>24</v>
      </c>
      <c r="C167" s="280" t="s">
        <v>240</v>
      </c>
    </row>
    <row r="168" spans="1:26" ht="13.5" hidden="1" customHeight="1" x14ac:dyDescent="0.15">
      <c r="B168" s="280" t="s">
        <v>248</v>
      </c>
    </row>
    <row r="169" spans="1:26" ht="13.5" hidden="1" customHeight="1" x14ac:dyDescent="0.15">
      <c r="B169" s="280" t="s">
        <v>249</v>
      </c>
    </row>
    <row r="170" spans="1:26" ht="13.5" hidden="1" customHeight="1" x14ac:dyDescent="0.15">
      <c r="B170" s="352">
        <v>-15</v>
      </c>
      <c r="C170" s="280" t="s">
        <v>243</v>
      </c>
    </row>
    <row r="171" spans="1:26" ht="13.5" hidden="1" customHeight="1" x14ac:dyDescent="0.15">
      <c r="B171" s="280">
        <v>1</v>
      </c>
      <c r="C171" s="280" t="s">
        <v>244</v>
      </c>
    </row>
    <row r="172" spans="1:26" ht="13.5" hidden="1" customHeight="1" x14ac:dyDescent="0.15">
      <c r="B172" s="352">
        <v>100</v>
      </c>
      <c r="C172" s="280" t="s">
        <v>245</v>
      </c>
    </row>
    <row r="173" spans="1:26" ht="13.5" hidden="1" customHeight="1" x14ac:dyDescent="0.15">
      <c r="B173" s="352">
        <v>100</v>
      </c>
      <c r="C173" s="280" t="s">
        <v>245</v>
      </c>
    </row>
    <row r="174" spans="1:26" ht="13.5" hidden="1" customHeight="1" x14ac:dyDescent="0.15"/>
    <row r="175" spans="1:26" ht="13.5" hidden="1" customHeight="1" x14ac:dyDescent="0.15">
      <c r="A175" s="288"/>
      <c r="B175" s="289"/>
      <c r="C175" s="268" t="s">
        <v>200</v>
      </c>
      <c r="D175" s="269"/>
      <c r="E175" s="268" t="s">
        <v>201</v>
      </c>
      <c r="F175" s="269"/>
      <c r="G175" s="268" t="s">
        <v>202</v>
      </c>
      <c r="H175" s="269"/>
      <c r="I175" s="270" t="s">
        <v>203</v>
      </c>
      <c r="J175" s="271"/>
      <c r="K175" s="270" t="s">
        <v>204</v>
      </c>
      <c r="L175" s="271"/>
      <c r="M175" s="270" t="s">
        <v>205</v>
      </c>
      <c r="N175" s="271"/>
      <c r="O175" s="272" t="s">
        <v>206</v>
      </c>
      <c r="P175" s="273"/>
      <c r="Q175" s="272" t="s">
        <v>207</v>
      </c>
      <c r="R175" s="273"/>
      <c r="S175" s="272" t="s">
        <v>208</v>
      </c>
      <c r="T175" s="273"/>
      <c r="U175" s="270" t="s">
        <v>209</v>
      </c>
      <c r="V175" s="271"/>
      <c r="W175" s="270" t="s">
        <v>210</v>
      </c>
      <c r="X175" s="271"/>
      <c r="Y175" s="268" t="s">
        <v>211</v>
      </c>
      <c r="Z175" s="269"/>
    </row>
    <row r="176" spans="1:26" ht="13.5" hidden="1" customHeight="1" thickBot="1" x14ac:dyDescent="0.2">
      <c r="A176" s="290"/>
      <c r="B176" s="291"/>
      <c r="C176" s="274" t="s">
        <v>212</v>
      </c>
      <c r="D176" s="275" t="s">
        <v>213</v>
      </c>
      <c r="E176" s="274" t="s">
        <v>212</v>
      </c>
      <c r="F176" s="275" t="s">
        <v>213</v>
      </c>
      <c r="G176" s="274" t="s">
        <v>212</v>
      </c>
      <c r="H176" s="275" t="s">
        <v>213</v>
      </c>
      <c r="I176" s="276" t="s">
        <v>212</v>
      </c>
      <c r="J176" s="277" t="s">
        <v>213</v>
      </c>
      <c r="K176" s="276" t="s">
        <v>212</v>
      </c>
      <c r="L176" s="277" t="s">
        <v>213</v>
      </c>
      <c r="M176" s="276" t="s">
        <v>212</v>
      </c>
      <c r="N176" s="277" t="s">
        <v>213</v>
      </c>
      <c r="O176" s="278" t="s">
        <v>212</v>
      </c>
      <c r="P176" s="279" t="s">
        <v>213</v>
      </c>
      <c r="Q176" s="278" t="s">
        <v>212</v>
      </c>
      <c r="R176" s="279" t="s">
        <v>213</v>
      </c>
      <c r="S176" s="278" t="s">
        <v>212</v>
      </c>
      <c r="T176" s="279" t="s">
        <v>213</v>
      </c>
      <c r="U176" s="276" t="s">
        <v>212</v>
      </c>
      <c r="V176" s="277" t="s">
        <v>213</v>
      </c>
      <c r="W176" s="276" t="s">
        <v>212</v>
      </c>
      <c r="X176" s="277" t="s">
        <v>213</v>
      </c>
      <c r="Y176" s="274" t="s">
        <v>212</v>
      </c>
      <c r="Z176" s="275" t="s">
        <v>213</v>
      </c>
    </row>
    <row r="177" spans="1:26" ht="13.5" hidden="1" customHeight="1" thickTop="1" x14ac:dyDescent="0.15">
      <c r="A177" s="353" t="s">
        <v>246</v>
      </c>
      <c r="B177" s="320"/>
      <c r="C177" s="321">
        <v>24</v>
      </c>
      <c r="D177" s="322"/>
      <c r="E177" s="321">
        <v>24</v>
      </c>
      <c r="F177" s="322"/>
      <c r="G177" s="321">
        <v>24</v>
      </c>
      <c r="H177" s="322"/>
      <c r="I177" s="321">
        <v>24</v>
      </c>
      <c r="J177" s="322"/>
      <c r="K177" s="321">
        <v>24</v>
      </c>
      <c r="L177" s="322"/>
      <c r="M177" s="321">
        <v>24</v>
      </c>
      <c r="N177" s="322"/>
      <c r="O177" s="321">
        <v>24</v>
      </c>
      <c r="P177" s="322"/>
      <c r="Q177" s="321">
        <v>24</v>
      </c>
      <c r="R177" s="322"/>
      <c r="S177" s="321">
        <v>24</v>
      </c>
      <c r="T177" s="322"/>
      <c r="U177" s="321">
        <v>24</v>
      </c>
      <c r="V177" s="322"/>
      <c r="W177" s="321">
        <v>24</v>
      </c>
      <c r="X177" s="322"/>
      <c r="Y177" s="321">
        <v>24</v>
      </c>
      <c r="Z177" s="322"/>
    </row>
    <row r="178" spans="1:26" ht="13.5" hidden="1" customHeight="1" x14ac:dyDescent="0.15">
      <c r="A178" s="292" t="s">
        <v>227</v>
      </c>
      <c r="B178" s="323"/>
      <c r="C178" s="324">
        <v>0.8</v>
      </c>
      <c r="D178" s="325">
        <v>0.8</v>
      </c>
      <c r="E178" s="325">
        <v>0.8</v>
      </c>
      <c r="F178" s="325">
        <v>0.8</v>
      </c>
      <c r="G178" s="325">
        <v>0.8</v>
      </c>
      <c r="H178" s="325">
        <v>0.8</v>
      </c>
      <c r="I178" s="325">
        <v>0.8</v>
      </c>
      <c r="J178" s="325">
        <v>0.8</v>
      </c>
      <c r="K178" s="325">
        <v>0.8</v>
      </c>
      <c r="L178" s="325">
        <v>0.8</v>
      </c>
      <c r="M178" s="325">
        <v>0.8</v>
      </c>
      <c r="N178" s="325">
        <v>0.8</v>
      </c>
      <c r="O178" s="325">
        <v>0.8</v>
      </c>
      <c r="P178" s="325">
        <v>0.8</v>
      </c>
      <c r="Q178" s="325">
        <v>0.8</v>
      </c>
      <c r="R178" s="325">
        <v>0.8</v>
      </c>
      <c r="S178" s="325">
        <v>0.8</v>
      </c>
      <c r="T178" s="325">
        <v>0.8</v>
      </c>
      <c r="U178" s="325">
        <v>0.8</v>
      </c>
      <c r="V178" s="325">
        <v>0.8</v>
      </c>
      <c r="W178" s="325">
        <v>0.8</v>
      </c>
      <c r="X178" s="325">
        <v>0.8</v>
      </c>
      <c r="Y178" s="325">
        <v>0.8</v>
      </c>
      <c r="Z178" s="325">
        <v>0.8</v>
      </c>
    </row>
    <row r="179" spans="1:26" ht="13.5" hidden="1" customHeight="1" x14ac:dyDescent="0.15">
      <c r="A179" s="296" t="s">
        <v>247</v>
      </c>
      <c r="B179" s="297"/>
      <c r="C179" s="302">
        <v>19.2</v>
      </c>
      <c r="D179" s="303">
        <v>19.2</v>
      </c>
      <c r="E179" s="302">
        <v>19.2</v>
      </c>
      <c r="F179" s="303">
        <v>19.2</v>
      </c>
      <c r="G179" s="302">
        <v>19.2</v>
      </c>
      <c r="H179" s="303">
        <v>19.2</v>
      </c>
      <c r="I179" s="302">
        <v>19.2</v>
      </c>
      <c r="J179" s="303">
        <v>19.2</v>
      </c>
      <c r="K179" s="302">
        <v>19.2</v>
      </c>
      <c r="L179" s="303">
        <v>19.2</v>
      </c>
      <c r="M179" s="302">
        <v>19.2</v>
      </c>
      <c r="N179" s="303">
        <v>19.2</v>
      </c>
      <c r="O179" s="302">
        <v>19.2</v>
      </c>
      <c r="P179" s="303">
        <v>19.2</v>
      </c>
      <c r="Q179" s="302">
        <v>19.2</v>
      </c>
      <c r="R179" s="303">
        <v>19.2</v>
      </c>
      <c r="S179" s="302">
        <v>19.2</v>
      </c>
      <c r="T179" s="303">
        <v>19.2</v>
      </c>
      <c r="U179" s="302">
        <v>19.2</v>
      </c>
      <c r="V179" s="303">
        <v>19.2</v>
      </c>
      <c r="W179" s="302">
        <v>19.2</v>
      </c>
      <c r="X179" s="303">
        <v>19.2</v>
      </c>
      <c r="Y179" s="302">
        <v>19.2</v>
      </c>
      <c r="Z179" s="303">
        <v>19.2</v>
      </c>
    </row>
    <row r="180" spans="1:26" ht="13.5" hidden="1" customHeight="1" x14ac:dyDescent="0.15">
      <c r="A180" s="292" t="s">
        <v>217</v>
      </c>
      <c r="B180" s="293"/>
      <c r="C180" s="294">
        <v>31</v>
      </c>
      <c r="D180" s="295"/>
      <c r="E180" s="294">
        <v>28</v>
      </c>
      <c r="F180" s="295"/>
      <c r="G180" s="294">
        <v>31</v>
      </c>
      <c r="H180" s="295"/>
      <c r="I180" s="294">
        <v>30</v>
      </c>
      <c r="J180" s="295"/>
      <c r="K180" s="294">
        <v>31</v>
      </c>
      <c r="L180" s="295"/>
      <c r="M180" s="294">
        <v>30</v>
      </c>
      <c r="N180" s="295"/>
      <c r="O180" s="294">
        <v>31</v>
      </c>
      <c r="P180" s="295"/>
      <c r="Q180" s="294">
        <v>31</v>
      </c>
      <c r="R180" s="295"/>
      <c r="S180" s="294">
        <v>30</v>
      </c>
      <c r="T180" s="295"/>
      <c r="U180" s="294">
        <v>31</v>
      </c>
      <c r="V180" s="295"/>
      <c r="W180" s="294">
        <v>30</v>
      </c>
      <c r="X180" s="295"/>
      <c r="Y180" s="294">
        <v>31</v>
      </c>
      <c r="Z180" s="295"/>
    </row>
    <row r="181" spans="1:26" ht="13.5" hidden="1" customHeight="1" x14ac:dyDescent="0.15">
      <c r="A181" s="296" t="s">
        <v>218</v>
      </c>
      <c r="B181" s="297"/>
      <c r="C181" s="298">
        <v>12</v>
      </c>
      <c r="D181" s="299">
        <v>12</v>
      </c>
      <c r="E181" s="298">
        <v>12</v>
      </c>
      <c r="F181" s="298">
        <v>12</v>
      </c>
      <c r="G181" s="298">
        <v>12</v>
      </c>
      <c r="H181" s="299">
        <v>12</v>
      </c>
      <c r="I181" s="298">
        <v>12</v>
      </c>
      <c r="J181" s="299">
        <v>12</v>
      </c>
      <c r="K181" s="298">
        <v>12</v>
      </c>
      <c r="L181" s="298">
        <v>12</v>
      </c>
      <c r="M181" s="298">
        <v>12</v>
      </c>
      <c r="N181" s="298">
        <v>12</v>
      </c>
      <c r="O181" s="299">
        <v>12</v>
      </c>
      <c r="P181" s="299">
        <v>12</v>
      </c>
      <c r="Q181" s="299">
        <v>12</v>
      </c>
      <c r="R181" s="299">
        <v>12</v>
      </c>
      <c r="S181" s="299">
        <v>12</v>
      </c>
      <c r="T181" s="299">
        <v>12</v>
      </c>
      <c r="U181" s="299">
        <v>12</v>
      </c>
      <c r="V181" s="299">
        <v>12</v>
      </c>
      <c r="W181" s="299">
        <v>12</v>
      </c>
      <c r="X181" s="299">
        <v>12</v>
      </c>
      <c r="Y181" s="299">
        <v>12</v>
      </c>
      <c r="Z181" s="299">
        <v>12</v>
      </c>
    </row>
    <row r="182" spans="1:26" ht="13.5" hidden="1" customHeight="1" x14ac:dyDescent="0.15">
      <c r="A182" s="296" t="s">
        <v>219</v>
      </c>
      <c r="B182" s="297"/>
      <c r="C182" s="298">
        <v>372</v>
      </c>
      <c r="D182" s="299">
        <v>372</v>
      </c>
      <c r="E182" s="298">
        <v>336</v>
      </c>
      <c r="F182" s="299">
        <v>336</v>
      </c>
      <c r="G182" s="298">
        <v>372</v>
      </c>
      <c r="H182" s="299">
        <v>372</v>
      </c>
      <c r="I182" s="298">
        <v>360</v>
      </c>
      <c r="J182" s="299">
        <v>360</v>
      </c>
      <c r="K182" s="298">
        <v>372</v>
      </c>
      <c r="L182" s="299">
        <v>372</v>
      </c>
      <c r="M182" s="298">
        <v>360</v>
      </c>
      <c r="N182" s="299">
        <v>360</v>
      </c>
      <c r="O182" s="298">
        <v>372</v>
      </c>
      <c r="P182" s="299">
        <v>372</v>
      </c>
      <c r="Q182" s="298">
        <v>372</v>
      </c>
      <c r="R182" s="299">
        <v>372</v>
      </c>
      <c r="S182" s="298">
        <v>360</v>
      </c>
      <c r="T182" s="299">
        <v>360</v>
      </c>
      <c r="U182" s="298">
        <v>372</v>
      </c>
      <c r="V182" s="299">
        <v>372</v>
      </c>
      <c r="W182" s="298">
        <v>360</v>
      </c>
      <c r="X182" s="299">
        <v>360</v>
      </c>
      <c r="Y182" s="298">
        <v>372</v>
      </c>
      <c r="Z182" s="299">
        <v>372</v>
      </c>
    </row>
    <row r="183" spans="1:26" ht="13.5" hidden="1" customHeight="1" x14ac:dyDescent="0.15">
      <c r="A183" s="296" t="s">
        <v>220</v>
      </c>
      <c r="B183" s="297"/>
      <c r="C183" s="300">
        <v>744</v>
      </c>
      <c r="D183" s="301"/>
      <c r="E183" s="300">
        <v>672</v>
      </c>
      <c r="F183" s="301"/>
      <c r="G183" s="300">
        <v>744</v>
      </c>
      <c r="H183" s="301"/>
      <c r="I183" s="300">
        <v>720</v>
      </c>
      <c r="J183" s="326"/>
      <c r="K183" s="300">
        <v>744</v>
      </c>
      <c r="L183" s="301"/>
      <c r="M183" s="300">
        <v>720</v>
      </c>
      <c r="N183" s="326"/>
      <c r="O183" s="300">
        <v>744</v>
      </c>
      <c r="P183" s="301"/>
      <c r="Q183" s="300">
        <v>744</v>
      </c>
      <c r="R183" s="301"/>
      <c r="S183" s="300">
        <v>720</v>
      </c>
      <c r="T183" s="326"/>
      <c r="U183" s="300">
        <v>744</v>
      </c>
      <c r="V183" s="301"/>
      <c r="W183" s="300">
        <v>720</v>
      </c>
      <c r="X183" s="326"/>
      <c r="Y183" s="300">
        <v>744</v>
      </c>
      <c r="Z183" s="301"/>
    </row>
    <row r="184" spans="1:26" ht="13.5" hidden="1" customHeight="1" x14ac:dyDescent="0.15">
      <c r="A184" s="296" t="s">
        <v>221</v>
      </c>
      <c r="B184" s="297"/>
      <c r="C184" s="302">
        <v>5.0999999999999996</v>
      </c>
      <c r="D184" s="303">
        <v>1.9</v>
      </c>
      <c r="E184" s="303">
        <v>5.0999999999999996</v>
      </c>
      <c r="F184" s="303">
        <v>1.9</v>
      </c>
      <c r="G184" s="303">
        <v>5.0999999999999996</v>
      </c>
      <c r="H184" s="303">
        <v>1.9</v>
      </c>
      <c r="I184" s="303">
        <v>16.5</v>
      </c>
      <c r="J184" s="303">
        <v>12.3</v>
      </c>
      <c r="K184" s="303">
        <v>16.5</v>
      </c>
      <c r="L184" s="303">
        <v>12.3</v>
      </c>
      <c r="M184" s="303">
        <v>16.5</v>
      </c>
      <c r="N184" s="303">
        <v>12.3</v>
      </c>
      <c r="O184" s="303">
        <v>25.7</v>
      </c>
      <c r="P184" s="303">
        <v>21.8</v>
      </c>
      <c r="Q184" s="303">
        <v>25.7</v>
      </c>
      <c r="R184" s="303">
        <v>21.8</v>
      </c>
      <c r="S184" s="303">
        <v>25.7</v>
      </c>
      <c r="T184" s="303">
        <v>21.8</v>
      </c>
      <c r="U184" s="303">
        <v>16.5</v>
      </c>
      <c r="V184" s="303">
        <v>12.3</v>
      </c>
      <c r="W184" s="303">
        <v>16.5</v>
      </c>
      <c r="X184" s="303">
        <v>12.3</v>
      </c>
      <c r="Y184" s="303">
        <v>5.0999999999999996</v>
      </c>
      <c r="Z184" s="303">
        <v>1.9</v>
      </c>
    </row>
    <row r="185" spans="1:26" ht="13.5" hidden="1" customHeight="1" x14ac:dyDescent="0.15">
      <c r="A185" s="304" t="s">
        <v>222</v>
      </c>
      <c r="B185" s="305"/>
      <c r="C185" s="306">
        <v>35</v>
      </c>
      <c r="D185" s="307">
        <v>35</v>
      </c>
      <c r="E185" s="307">
        <v>35</v>
      </c>
      <c r="F185" s="307">
        <v>35</v>
      </c>
      <c r="G185" s="307">
        <v>35</v>
      </c>
      <c r="H185" s="307">
        <v>35</v>
      </c>
      <c r="I185" s="307">
        <v>35</v>
      </c>
      <c r="J185" s="307">
        <v>35</v>
      </c>
      <c r="K185" s="307">
        <v>35</v>
      </c>
      <c r="L185" s="307">
        <v>35</v>
      </c>
      <c r="M185" s="307">
        <v>35</v>
      </c>
      <c r="N185" s="307">
        <v>35</v>
      </c>
      <c r="O185" s="307">
        <v>35</v>
      </c>
      <c r="P185" s="307">
        <v>35</v>
      </c>
      <c r="Q185" s="307">
        <v>35</v>
      </c>
      <c r="R185" s="307">
        <v>35</v>
      </c>
      <c r="S185" s="307">
        <v>35</v>
      </c>
      <c r="T185" s="307">
        <v>35</v>
      </c>
      <c r="U185" s="307">
        <v>35</v>
      </c>
      <c r="V185" s="307">
        <v>35</v>
      </c>
      <c r="W185" s="307">
        <v>35</v>
      </c>
      <c r="X185" s="307">
        <v>35</v>
      </c>
      <c r="Y185" s="307">
        <v>35</v>
      </c>
      <c r="Z185" s="307">
        <v>35</v>
      </c>
    </row>
    <row r="186" spans="1:26" ht="13.5" hidden="1" customHeight="1" x14ac:dyDescent="0.15">
      <c r="A186" s="327" t="s">
        <v>230</v>
      </c>
      <c r="B186" s="328"/>
      <c r="C186" s="329">
        <v>19.198842889464501</v>
      </c>
      <c r="D186" s="330">
        <v>19.198842889464501</v>
      </c>
      <c r="E186" s="330">
        <v>19.198842889464501</v>
      </c>
      <c r="F186" s="330">
        <v>19.198842889464501</v>
      </c>
      <c r="G186" s="330">
        <v>19.198842889464501</v>
      </c>
      <c r="H186" s="330">
        <v>19.198842889464501</v>
      </c>
      <c r="I186" s="330">
        <v>19.1896637182315</v>
      </c>
      <c r="J186" s="330">
        <v>19.198842889464501</v>
      </c>
      <c r="K186" s="330">
        <v>19.1896637182315</v>
      </c>
      <c r="L186" s="330">
        <v>19.198842889464501</v>
      </c>
      <c r="M186" s="330">
        <v>19.1896637182315</v>
      </c>
      <c r="N186" s="330">
        <v>19.198842889464501</v>
      </c>
      <c r="O186" s="330">
        <v>19.1999313566347</v>
      </c>
      <c r="P186" s="330">
        <v>19.205901725751499</v>
      </c>
      <c r="Q186" s="330">
        <v>19.1999313566347</v>
      </c>
      <c r="R186" s="330">
        <v>19.205901725751499</v>
      </c>
      <c r="S186" s="330">
        <v>19.1999313566347</v>
      </c>
      <c r="T186" s="330">
        <v>19.205901725751499</v>
      </c>
      <c r="U186" s="330">
        <v>19.1896637182315</v>
      </c>
      <c r="V186" s="330">
        <v>19.198842889464501</v>
      </c>
      <c r="W186" s="330">
        <v>19.1896637182315</v>
      </c>
      <c r="X186" s="330">
        <v>19.198842889464501</v>
      </c>
      <c r="Y186" s="330">
        <v>19.198842889464501</v>
      </c>
      <c r="Z186" s="330">
        <v>19.198842889464501</v>
      </c>
    </row>
    <row r="187" spans="1:26" ht="13.5" hidden="1" customHeight="1" x14ac:dyDescent="0.15">
      <c r="A187" s="296" t="s">
        <v>231</v>
      </c>
      <c r="B187" s="308"/>
      <c r="C187" s="302">
        <v>4.8588456668046902</v>
      </c>
      <c r="D187" s="303">
        <v>4.8588456668046902</v>
      </c>
      <c r="E187" s="303">
        <v>4.8588456668046902</v>
      </c>
      <c r="F187" s="303">
        <v>4.8588456668046902</v>
      </c>
      <c r="G187" s="303">
        <v>4.8588456668046902</v>
      </c>
      <c r="H187" s="303">
        <v>4.8588456668046902</v>
      </c>
      <c r="I187" s="303">
        <v>5.1840057303486997</v>
      </c>
      <c r="J187" s="303">
        <v>4.8588456668046902</v>
      </c>
      <c r="K187" s="303">
        <v>5.1840057303486997</v>
      </c>
      <c r="L187" s="303">
        <v>4.8588456668046902</v>
      </c>
      <c r="M187" s="303">
        <v>5.1840057303486997</v>
      </c>
      <c r="N187" s="303">
        <v>4.8588456668046902</v>
      </c>
      <c r="O187" s="303">
        <v>7.4994518422641203</v>
      </c>
      <c r="P187" s="303">
        <v>6.4568964384721097</v>
      </c>
      <c r="Q187" s="303">
        <v>7.4994518422641203</v>
      </c>
      <c r="R187" s="303">
        <v>6.4568964384721097</v>
      </c>
      <c r="S187" s="303">
        <v>7.4994518422641203</v>
      </c>
      <c r="T187" s="303">
        <v>6.4568964384721097</v>
      </c>
      <c r="U187" s="303">
        <v>5.1840057303486997</v>
      </c>
      <c r="V187" s="303">
        <v>4.8588456668046902</v>
      </c>
      <c r="W187" s="303">
        <v>5.1840057303486997</v>
      </c>
      <c r="X187" s="303">
        <v>4.8588456668046902</v>
      </c>
      <c r="Y187" s="303">
        <v>4.8588456668046902</v>
      </c>
      <c r="Z187" s="303">
        <v>4.8588456668046902</v>
      </c>
    </row>
    <row r="188" spans="1:26" ht="13.5" hidden="1" customHeight="1" x14ac:dyDescent="0.15">
      <c r="A188" s="331" t="s">
        <v>232</v>
      </c>
      <c r="B188" s="332"/>
      <c r="C188" s="333">
        <v>3.9513177009571798</v>
      </c>
      <c r="D188" s="334">
        <v>3.9513177009571798</v>
      </c>
      <c r="E188" s="334">
        <v>3.9513177009571798</v>
      </c>
      <c r="F188" s="334">
        <v>3.9513177009571798</v>
      </c>
      <c r="G188" s="334">
        <v>3.9513177009571798</v>
      </c>
      <c r="H188" s="334">
        <v>3.9513177009571798</v>
      </c>
      <c r="I188" s="334">
        <v>3.7017057303562599</v>
      </c>
      <c r="J188" s="334">
        <v>3.9513177009571798</v>
      </c>
      <c r="K188" s="334">
        <v>3.7017057303562599</v>
      </c>
      <c r="L188" s="334">
        <v>3.9513177009571798</v>
      </c>
      <c r="M188" s="334">
        <v>3.7017057303562599</v>
      </c>
      <c r="N188" s="334">
        <v>3.9513177009571798</v>
      </c>
      <c r="O188" s="334">
        <v>2.5601779650655301</v>
      </c>
      <c r="P188" s="334">
        <v>2.97447882411696</v>
      </c>
      <c r="Q188" s="334">
        <v>2.5601779650655301</v>
      </c>
      <c r="R188" s="334">
        <v>2.97447882411696</v>
      </c>
      <c r="S188" s="334">
        <v>2.5601779650655301</v>
      </c>
      <c r="T188" s="334">
        <v>2.97447882411696</v>
      </c>
      <c r="U188" s="334">
        <v>3.7017057303562599</v>
      </c>
      <c r="V188" s="334">
        <v>3.9513177009571798</v>
      </c>
      <c r="W188" s="334">
        <v>3.7017057303562599</v>
      </c>
      <c r="X188" s="334">
        <v>3.9513177009571798</v>
      </c>
      <c r="Y188" s="334">
        <v>3.9513177009571798</v>
      </c>
      <c r="Z188" s="334">
        <v>3.9513177009571798</v>
      </c>
    </row>
    <row r="189" spans="1:26" ht="13.5" hidden="1" customHeight="1" x14ac:dyDescent="0.15">
      <c r="A189" s="292" t="s">
        <v>234</v>
      </c>
      <c r="B189" s="323"/>
      <c r="C189" s="346">
        <v>1807.49058805135</v>
      </c>
      <c r="D189" s="347">
        <v>1807.49058805135</v>
      </c>
      <c r="E189" s="347">
        <v>1632.5721440463799</v>
      </c>
      <c r="F189" s="347">
        <v>1632.5721440463799</v>
      </c>
      <c r="G189" s="347">
        <v>1807.49058805135</v>
      </c>
      <c r="H189" s="347">
        <v>1807.49058805135</v>
      </c>
      <c r="I189" s="347">
        <v>1866.24206292553</v>
      </c>
      <c r="J189" s="347">
        <v>1749.18444004969</v>
      </c>
      <c r="K189" s="347">
        <v>1928.4501316897199</v>
      </c>
      <c r="L189" s="347">
        <v>1807.49058805135</v>
      </c>
      <c r="M189" s="347">
        <v>1866.24206292553</v>
      </c>
      <c r="N189" s="347">
        <v>1749.18444004969</v>
      </c>
      <c r="O189" s="347">
        <v>2789.7960853222498</v>
      </c>
      <c r="P189" s="347">
        <v>2401.96547511163</v>
      </c>
      <c r="Q189" s="347">
        <v>2789.7960853222498</v>
      </c>
      <c r="R189" s="347">
        <v>2401.96547511163</v>
      </c>
      <c r="S189" s="347">
        <v>2699.80266321508</v>
      </c>
      <c r="T189" s="347">
        <v>2324.48271784996</v>
      </c>
      <c r="U189" s="347">
        <v>1928.4501316897199</v>
      </c>
      <c r="V189" s="347">
        <v>1807.49058805135</v>
      </c>
      <c r="W189" s="347">
        <v>1866.24206292553</v>
      </c>
      <c r="X189" s="347">
        <v>1749.18444004969</v>
      </c>
      <c r="Y189" s="347">
        <v>1807.49058805135</v>
      </c>
      <c r="Z189" s="347">
        <v>1807.49058805135</v>
      </c>
    </row>
    <row r="190" spans="1:26" ht="13.5" hidden="1" customHeight="1" x14ac:dyDescent="0.15">
      <c r="A190" s="296" t="s">
        <v>235</v>
      </c>
      <c r="B190" s="308"/>
      <c r="C190" s="341">
        <v>3614.9811761026899</v>
      </c>
      <c r="D190" s="342"/>
      <c r="E190" s="343">
        <v>3265.1442880927598</v>
      </c>
      <c r="F190" s="343"/>
      <c r="G190" s="343">
        <v>3614.9811761026899</v>
      </c>
      <c r="H190" s="343"/>
      <c r="I190" s="343">
        <v>3615.42650297522</v>
      </c>
      <c r="J190" s="343"/>
      <c r="K190" s="343">
        <v>3735.9407197410601</v>
      </c>
      <c r="L190" s="343"/>
      <c r="M190" s="343">
        <v>3615.42650297522</v>
      </c>
      <c r="N190" s="343"/>
      <c r="O190" s="343">
        <v>5191.7615604338798</v>
      </c>
      <c r="P190" s="343"/>
      <c r="Q190" s="343">
        <v>5191.7615604338798</v>
      </c>
      <c r="R190" s="343"/>
      <c r="S190" s="343">
        <v>5024.2853810650504</v>
      </c>
      <c r="T190" s="343"/>
      <c r="U190" s="343">
        <v>3735.9407197410601</v>
      </c>
      <c r="V190" s="343"/>
      <c r="W190" s="343">
        <v>3615.42650297522</v>
      </c>
      <c r="X190" s="343"/>
      <c r="Y190" s="343">
        <v>3614.9811761026899</v>
      </c>
      <c r="Z190" s="343"/>
    </row>
    <row r="191" spans="1:26" ht="13.5" hidden="1" customHeight="1" x14ac:dyDescent="0.15">
      <c r="A191" s="314" t="s">
        <v>238</v>
      </c>
      <c r="B191" s="315"/>
      <c r="C191" s="348">
        <v>47836.057266741402</v>
      </c>
      <c r="D191" s="349"/>
      <c r="E191" s="349"/>
      <c r="F191" s="349"/>
      <c r="G191" s="349"/>
      <c r="H191" s="349"/>
      <c r="I191" s="349"/>
      <c r="J191" s="349"/>
      <c r="K191" s="349"/>
      <c r="L191" s="349"/>
      <c r="M191" s="349"/>
      <c r="N191" s="349"/>
      <c r="O191" s="349"/>
      <c r="P191" s="349"/>
      <c r="Q191" s="349"/>
      <c r="R191" s="349"/>
      <c r="S191" s="349"/>
      <c r="T191" s="349"/>
      <c r="U191" s="349"/>
      <c r="V191" s="349"/>
      <c r="W191" s="349"/>
      <c r="X191" s="349"/>
      <c r="Y191" s="349"/>
      <c r="Z191" s="350"/>
    </row>
    <row r="192" spans="1:26" ht="13.5" hidden="1" customHeight="1" x14ac:dyDescent="0.15">
      <c r="A192" s="296" t="s">
        <v>223</v>
      </c>
      <c r="B192" s="308"/>
      <c r="C192" s="309" t="e">
        <f>#REF!</f>
        <v>#REF!</v>
      </c>
      <c r="D192" s="310" t="e">
        <f>#REF!</f>
        <v>#REF!</v>
      </c>
      <c r="E192" s="309" t="e">
        <f>#REF!</f>
        <v>#REF!</v>
      </c>
      <c r="F192" s="310" t="e">
        <f>#REF!</f>
        <v>#REF!</v>
      </c>
      <c r="G192" s="309" t="e">
        <f>#REF!</f>
        <v>#REF!</v>
      </c>
      <c r="H192" s="310" t="e">
        <f>#REF!</f>
        <v>#REF!</v>
      </c>
      <c r="I192" s="309" t="e">
        <f>#REF!</f>
        <v>#REF!</v>
      </c>
      <c r="J192" s="310" t="e">
        <f>#REF!</f>
        <v>#REF!</v>
      </c>
      <c r="K192" s="309" t="e">
        <f>#REF!</f>
        <v>#REF!</v>
      </c>
      <c r="L192" s="310" t="e">
        <f>#REF!</f>
        <v>#REF!</v>
      </c>
      <c r="M192" s="309" t="e">
        <f>#REF!</f>
        <v>#REF!</v>
      </c>
      <c r="N192" s="310" t="e">
        <f>#REF!</f>
        <v>#REF!</v>
      </c>
      <c r="O192" s="309">
        <f>$E$1</f>
        <v>0</v>
      </c>
      <c r="P192" s="310">
        <f>$M$1</f>
        <v>0</v>
      </c>
      <c r="Q192" s="309">
        <f>$E$1</f>
        <v>0</v>
      </c>
      <c r="R192" s="310">
        <f>$M$1</f>
        <v>0</v>
      </c>
      <c r="S192" s="309">
        <f>$E$1</f>
        <v>0</v>
      </c>
      <c r="T192" s="310">
        <f>$M$1</f>
        <v>0</v>
      </c>
      <c r="U192" s="309" t="e">
        <f>#REF!</f>
        <v>#REF!</v>
      </c>
      <c r="V192" s="310" t="e">
        <f>#REF!</f>
        <v>#REF!</v>
      </c>
      <c r="W192" s="309" t="e">
        <f>#REF!</f>
        <v>#REF!</v>
      </c>
      <c r="X192" s="310" t="e">
        <f>#REF!</f>
        <v>#REF!</v>
      </c>
      <c r="Y192" s="309" t="e">
        <f>#REF!</f>
        <v>#REF!</v>
      </c>
      <c r="Z192" s="310" t="e">
        <f>#REF!</f>
        <v>#REF!</v>
      </c>
    </row>
    <row r="193" spans="1:26" ht="13.5" hidden="1" customHeight="1" x14ac:dyDescent="0.15">
      <c r="A193" s="296" t="s">
        <v>224</v>
      </c>
      <c r="B193" s="308"/>
      <c r="C193" s="311" t="e">
        <f>C189*C192+D189*D192</f>
        <v>#REF!</v>
      </c>
      <c r="D193" s="312"/>
      <c r="E193" s="311" t="e">
        <f>E189*E192+F189*F192</f>
        <v>#REF!</v>
      </c>
      <c r="F193" s="312"/>
      <c r="G193" s="311" t="e">
        <f>G189*G192+H189*H192</f>
        <v>#REF!</v>
      </c>
      <c r="H193" s="312"/>
      <c r="I193" s="311" t="e">
        <f>I189*I192+J189*J192</f>
        <v>#REF!</v>
      </c>
      <c r="J193" s="312"/>
      <c r="K193" s="311" t="e">
        <f>K189*K192+L189*L192</f>
        <v>#REF!</v>
      </c>
      <c r="L193" s="312"/>
      <c r="M193" s="311" t="e">
        <f>M189*M192+N189*N192</f>
        <v>#REF!</v>
      </c>
      <c r="N193" s="312"/>
      <c r="O193" s="311">
        <f>O189*O192+P189*P192</f>
        <v>0</v>
      </c>
      <c r="P193" s="312"/>
      <c r="Q193" s="311">
        <f>Q189*Q192+R189*R192</f>
        <v>0</v>
      </c>
      <c r="R193" s="312"/>
      <c r="S193" s="311">
        <f>S189*S192+T189*T192</f>
        <v>0</v>
      </c>
      <c r="T193" s="312"/>
      <c r="U193" s="311" t="e">
        <f>U189*U192+V189*V192</f>
        <v>#REF!</v>
      </c>
      <c r="V193" s="312"/>
      <c r="W193" s="311" t="e">
        <f>W189*W192+X189*X192</f>
        <v>#REF!</v>
      </c>
      <c r="X193" s="312"/>
      <c r="Y193" s="311" t="e">
        <f>Y189*Y192+Z189*Z192</f>
        <v>#REF!</v>
      </c>
      <c r="Z193" s="313"/>
    </row>
    <row r="194" spans="1:26" ht="13.5" hidden="1" customHeight="1" x14ac:dyDescent="0.15">
      <c r="A194" s="314" t="s">
        <v>225</v>
      </c>
      <c r="B194" s="315"/>
      <c r="C194" s="316" t="e">
        <f>SUM(C193:Z193)</f>
        <v>#REF!</v>
      </c>
      <c r="D194" s="317"/>
      <c r="E194" s="317"/>
      <c r="F194" s="317"/>
      <c r="G194" s="317"/>
      <c r="H194" s="317"/>
      <c r="I194" s="317"/>
      <c r="J194" s="317"/>
      <c r="K194" s="317"/>
      <c r="L194" s="317"/>
      <c r="M194" s="317"/>
      <c r="N194" s="317"/>
      <c r="O194" s="317"/>
      <c r="P194" s="317"/>
      <c r="Q194" s="317"/>
      <c r="R194" s="317"/>
      <c r="S194" s="317"/>
      <c r="T194" s="317"/>
      <c r="U194" s="317"/>
      <c r="V194" s="317"/>
      <c r="W194" s="317"/>
      <c r="X194" s="317"/>
      <c r="Y194" s="317"/>
      <c r="Z194" s="318"/>
    </row>
    <row r="195" spans="1:26" ht="12" hidden="1" x14ac:dyDescent="0.15"/>
    <row r="196" spans="1:26" ht="13.5" hidden="1" customHeight="1" x14ac:dyDescent="0.15"/>
    <row r="197" spans="1:26" ht="13.5" hidden="1" customHeight="1" x14ac:dyDescent="0.15">
      <c r="B197" s="351">
        <v>51</v>
      </c>
      <c r="C197" s="280" t="s">
        <v>240</v>
      </c>
    </row>
    <row r="198" spans="1:26" ht="13.5" hidden="1" customHeight="1" x14ac:dyDescent="0.15">
      <c r="B198" s="280" t="s">
        <v>248</v>
      </c>
    </row>
    <row r="199" spans="1:26" ht="13.5" hidden="1" customHeight="1" x14ac:dyDescent="0.15">
      <c r="B199" s="280" t="s">
        <v>249</v>
      </c>
    </row>
    <row r="200" spans="1:26" ht="13.5" hidden="1" customHeight="1" x14ac:dyDescent="0.15">
      <c r="B200" s="352">
        <v>-5</v>
      </c>
      <c r="C200" s="280" t="s">
        <v>243</v>
      </c>
    </row>
    <row r="201" spans="1:26" ht="13.5" hidden="1" customHeight="1" x14ac:dyDescent="0.15">
      <c r="B201" s="280">
        <v>1</v>
      </c>
      <c r="C201" s="280" t="s">
        <v>244</v>
      </c>
    </row>
    <row r="202" spans="1:26" ht="13.5" hidden="1" customHeight="1" x14ac:dyDescent="0.15">
      <c r="B202" s="352">
        <v>100</v>
      </c>
      <c r="C202" s="280" t="s">
        <v>245</v>
      </c>
    </row>
    <row r="203" spans="1:26" ht="13.5" hidden="1" customHeight="1" x14ac:dyDescent="0.15">
      <c r="B203" s="352">
        <v>100</v>
      </c>
      <c r="C203" s="280" t="s">
        <v>245</v>
      </c>
    </row>
    <row r="204" spans="1:26" ht="13.5" hidden="1" customHeight="1" x14ac:dyDescent="0.15"/>
    <row r="205" spans="1:26" ht="13.5" hidden="1" customHeight="1" x14ac:dyDescent="0.15">
      <c r="A205" s="288"/>
      <c r="B205" s="289"/>
      <c r="C205" s="268" t="s">
        <v>200</v>
      </c>
      <c r="D205" s="269"/>
      <c r="E205" s="268" t="s">
        <v>201</v>
      </c>
      <c r="F205" s="269"/>
      <c r="G205" s="268" t="s">
        <v>202</v>
      </c>
      <c r="H205" s="269"/>
      <c r="I205" s="270" t="s">
        <v>203</v>
      </c>
      <c r="J205" s="271"/>
      <c r="K205" s="270" t="s">
        <v>204</v>
      </c>
      <c r="L205" s="271"/>
      <c r="M205" s="270" t="s">
        <v>205</v>
      </c>
      <c r="N205" s="271"/>
      <c r="O205" s="272" t="s">
        <v>206</v>
      </c>
      <c r="P205" s="273"/>
      <c r="Q205" s="272" t="s">
        <v>207</v>
      </c>
      <c r="R205" s="273"/>
      <c r="S205" s="272" t="s">
        <v>208</v>
      </c>
      <c r="T205" s="273"/>
      <c r="U205" s="270" t="s">
        <v>209</v>
      </c>
      <c r="V205" s="271"/>
      <c r="W205" s="270" t="s">
        <v>210</v>
      </c>
      <c r="X205" s="271"/>
      <c r="Y205" s="268" t="s">
        <v>211</v>
      </c>
      <c r="Z205" s="269"/>
    </row>
    <row r="206" spans="1:26" ht="13.5" hidden="1" customHeight="1" thickBot="1" x14ac:dyDescent="0.2">
      <c r="A206" s="290"/>
      <c r="B206" s="291"/>
      <c r="C206" s="274" t="s">
        <v>212</v>
      </c>
      <c r="D206" s="275" t="s">
        <v>213</v>
      </c>
      <c r="E206" s="274" t="s">
        <v>212</v>
      </c>
      <c r="F206" s="275" t="s">
        <v>213</v>
      </c>
      <c r="G206" s="274" t="s">
        <v>212</v>
      </c>
      <c r="H206" s="275" t="s">
        <v>213</v>
      </c>
      <c r="I206" s="276" t="s">
        <v>212</v>
      </c>
      <c r="J206" s="277" t="s">
        <v>213</v>
      </c>
      <c r="K206" s="276" t="s">
        <v>212</v>
      </c>
      <c r="L206" s="277" t="s">
        <v>213</v>
      </c>
      <c r="M206" s="276" t="s">
        <v>212</v>
      </c>
      <c r="N206" s="277" t="s">
        <v>213</v>
      </c>
      <c r="O206" s="278" t="s">
        <v>212</v>
      </c>
      <c r="P206" s="279" t="s">
        <v>213</v>
      </c>
      <c r="Q206" s="278" t="s">
        <v>212</v>
      </c>
      <c r="R206" s="279" t="s">
        <v>213</v>
      </c>
      <c r="S206" s="278" t="s">
        <v>212</v>
      </c>
      <c r="T206" s="279" t="s">
        <v>213</v>
      </c>
      <c r="U206" s="276" t="s">
        <v>212</v>
      </c>
      <c r="V206" s="277" t="s">
        <v>213</v>
      </c>
      <c r="W206" s="276" t="s">
        <v>212</v>
      </c>
      <c r="X206" s="277" t="s">
        <v>213</v>
      </c>
      <c r="Y206" s="274" t="s">
        <v>212</v>
      </c>
      <c r="Z206" s="275" t="s">
        <v>213</v>
      </c>
    </row>
    <row r="207" spans="1:26" ht="13.5" hidden="1" customHeight="1" thickTop="1" x14ac:dyDescent="0.15">
      <c r="A207" s="353" t="s">
        <v>246</v>
      </c>
      <c r="B207" s="320"/>
      <c r="C207" s="321">
        <v>51</v>
      </c>
      <c r="D207" s="322"/>
      <c r="E207" s="321">
        <v>51</v>
      </c>
      <c r="F207" s="322"/>
      <c r="G207" s="321">
        <v>51</v>
      </c>
      <c r="H207" s="322"/>
      <c r="I207" s="321">
        <v>51</v>
      </c>
      <c r="J207" s="322"/>
      <c r="K207" s="321">
        <v>51</v>
      </c>
      <c r="L207" s="322"/>
      <c r="M207" s="321">
        <v>51</v>
      </c>
      <c r="N207" s="322"/>
      <c r="O207" s="321">
        <v>51</v>
      </c>
      <c r="P207" s="322"/>
      <c r="Q207" s="321">
        <v>51</v>
      </c>
      <c r="R207" s="322"/>
      <c r="S207" s="321">
        <v>51</v>
      </c>
      <c r="T207" s="322"/>
      <c r="U207" s="321">
        <v>51</v>
      </c>
      <c r="V207" s="322"/>
      <c r="W207" s="321">
        <v>51</v>
      </c>
      <c r="X207" s="322"/>
      <c r="Y207" s="321">
        <v>51</v>
      </c>
      <c r="Z207" s="322"/>
    </row>
    <row r="208" spans="1:26" ht="13.5" hidden="1" customHeight="1" x14ac:dyDescent="0.15">
      <c r="A208" s="292" t="s">
        <v>227</v>
      </c>
      <c r="B208" s="323"/>
      <c r="C208" s="324">
        <v>0.8</v>
      </c>
      <c r="D208" s="325">
        <v>0.8</v>
      </c>
      <c r="E208" s="325">
        <v>0.8</v>
      </c>
      <c r="F208" s="325">
        <v>0.8</v>
      </c>
      <c r="G208" s="325">
        <v>0.8</v>
      </c>
      <c r="H208" s="325">
        <v>0.8</v>
      </c>
      <c r="I208" s="325">
        <v>0.8</v>
      </c>
      <c r="J208" s="325">
        <v>0.8</v>
      </c>
      <c r="K208" s="325">
        <v>0.8</v>
      </c>
      <c r="L208" s="325">
        <v>0.8</v>
      </c>
      <c r="M208" s="325">
        <v>0.8</v>
      </c>
      <c r="N208" s="325">
        <v>0.8</v>
      </c>
      <c r="O208" s="325">
        <v>0.8</v>
      </c>
      <c r="P208" s="325">
        <v>0.8</v>
      </c>
      <c r="Q208" s="325">
        <v>0.8</v>
      </c>
      <c r="R208" s="325">
        <v>0.8</v>
      </c>
      <c r="S208" s="325">
        <v>0.8</v>
      </c>
      <c r="T208" s="325">
        <v>0.8</v>
      </c>
      <c r="U208" s="325">
        <v>0.8</v>
      </c>
      <c r="V208" s="325">
        <v>0.8</v>
      </c>
      <c r="W208" s="325">
        <v>0.8</v>
      </c>
      <c r="X208" s="325">
        <v>0.8</v>
      </c>
      <c r="Y208" s="325">
        <v>0.8</v>
      </c>
      <c r="Z208" s="325">
        <v>0.8</v>
      </c>
    </row>
    <row r="209" spans="1:26" ht="13.5" hidden="1" customHeight="1" x14ac:dyDescent="0.15">
      <c r="A209" s="296" t="s">
        <v>247</v>
      </c>
      <c r="B209" s="297"/>
      <c r="C209" s="302">
        <v>40.799999999999997</v>
      </c>
      <c r="D209" s="303">
        <v>40.799999999999997</v>
      </c>
      <c r="E209" s="302">
        <v>40.799999999999997</v>
      </c>
      <c r="F209" s="303">
        <v>40.799999999999997</v>
      </c>
      <c r="G209" s="302">
        <v>40.799999999999997</v>
      </c>
      <c r="H209" s="303">
        <v>40.799999999999997</v>
      </c>
      <c r="I209" s="302">
        <v>40.799999999999997</v>
      </c>
      <c r="J209" s="303">
        <v>40.799999999999997</v>
      </c>
      <c r="K209" s="302">
        <v>40.799999999999997</v>
      </c>
      <c r="L209" s="303">
        <v>40.799999999999997</v>
      </c>
      <c r="M209" s="302">
        <v>40.799999999999997</v>
      </c>
      <c r="N209" s="303">
        <v>40.799999999999997</v>
      </c>
      <c r="O209" s="302">
        <v>40.799999999999997</v>
      </c>
      <c r="P209" s="303">
        <v>40.799999999999997</v>
      </c>
      <c r="Q209" s="302">
        <v>40.799999999999997</v>
      </c>
      <c r="R209" s="303">
        <v>40.799999999999997</v>
      </c>
      <c r="S209" s="302">
        <v>40.799999999999997</v>
      </c>
      <c r="T209" s="303">
        <v>40.799999999999997</v>
      </c>
      <c r="U209" s="302">
        <v>40.799999999999997</v>
      </c>
      <c r="V209" s="303">
        <v>40.799999999999997</v>
      </c>
      <c r="W209" s="302">
        <v>40.799999999999997</v>
      </c>
      <c r="X209" s="303">
        <v>40.799999999999997</v>
      </c>
      <c r="Y209" s="302">
        <v>40.799999999999997</v>
      </c>
      <c r="Z209" s="303">
        <v>40.799999999999997</v>
      </c>
    </row>
    <row r="210" spans="1:26" ht="13.5" hidden="1" customHeight="1" x14ac:dyDescent="0.15">
      <c r="A210" s="292" t="s">
        <v>217</v>
      </c>
      <c r="B210" s="293"/>
      <c r="C210" s="294">
        <v>31</v>
      </c>
      <c r="D210" s="295"/>
      <c r="E210" s="294">
        <v>28</v>
      </c>
      <c r="F210" s="295"/>
      <c r="G210" s="294">
        <v>31</v>
      </c>
      <c r="H210" s="295"/>
      <c r="I210" s="294">
        <v>30</v>
      </c>
      <c r="J210" s="295"/>
      <c r="K210" s="294">
        <v>31</v>
      </c>
      <c r="L210" s="295"/>
      <c r="M210" s="294">
        <v>30</v>
      </c>
      <c r="N210" s="295"/>
      <c r="O210" s="294">
        <v>31</v>
      </c>
      <c r="P210" s="295"/>
      <c r="Q210" s="294">
        <v>31</v>
      </c>
      <c r="R210" s="295"/>
      <c r="S210" s="294">
        <v>30</v>
      </c>
      <c r="T210" s="295"/>
      <c r="U210" s="294">
        <v>31</v>
      </c>
      <c r="V210" s="295"/>
      <c r="W210" s="294">
        <v>30</v>
      </c>
      <c r="X210" s="295"/>
      <c r="Y210" s="294">
        <v>31</v>
      </c>
      <c r="Z210" s="295"/>
    </row>
    <row r="211" spans="1:26" ht="13.5" hidden="1" customHeight="1" x14ac:dyDescent="0.15">
      <c r="A211" s="296" t="s">
        <v>218</v>
      </c>
      <c r="B211" s="297"/>
      <c r="C211" s="298">
        <v>12</v>
      </c>
      <c r="D211" s="299">
        <v>12</v>
      </c>
      <c r="E211" s="298">
        <v>12</v>
      </c>
      <c r="F211" s="298">
        <v>12</v>
      </c>
      <c r="G211" s="298">
        <v>12</v>
      </c>
      <c r="H211" s="299">
        <v>12</v>
      </c>
      <c r="I211" s="298">
        <v>12</v>
      </c>
      <c r="J211" s="299">
        <v>12</v>
      </c>
      <c r="K211" s="298">
        <v>12</v>
      </c>
      <c r="L211" s="298">
        <v>12</v>
      </c>
      <c r="M211" s="298">
        <v>12</v>
      </c>
      <c r="N211" s="298">
        <v>12</v>
      </c>
      <c r="O211" s="299">
        <v>12</v>
      </c>
      <c r="P211" s="299">
        <v>12</v>
      </c>
      <c r="Q211" s="299">
        <v>12</v>
      </c>
      <c r="R211" s="299">
        <v>12</v>
      </c>
      <c r="S211" s="299">
        <v>12</v>
      </c>
      <c r="T211" s="299">
        <v>12</v>
      </c>
      <c r="U211" s="299">
        <v>12</v>
      </c>
      <c r="V211" s="299">
        <v>12</v>
      </c>
      <c r="W211" s="299">
        <v>12</v>
      </c>
      <c r="X211" s="299">
        <v>12</v>
      </c>
      <c r="Y211" s="299">
        <v>12</v>
      </c>
      <c r="Z211" s="299">
        <v>12</v>
      </c>
    </row>
    <row r="212" spans="1:26" ht="13.5" hidden="1" customHeight="1" x14ac:dyDescent="0.15">
      <c r="A212" s="296" t="s">
        <v>219</v>
      </c>
      <c r="B212" s="297"/>
      <c r="C212" s="298">
        <v>372</v>
      </c>
      <c r="D212" s="299">
        <v>372</v>
      </c>
      <c r="E212" s="298">
        <v>336</v>
      </c>
      <c r="F212" s="299">
        <v>336</v>
      </c>
      <c r="G212" s="298">
        <v>372</v>
      </c>
      <c r="H212" s="299">
        <v>372</v>
      </c>
      <c r="I212" s="298">
        <v>360</v>
      </c>
      <c r="J212" s="299">
        <v>360</v>
      </c>
      <c r="K212" s="298">
        <v>372</v>
      </c>
      <c r="L212" s="299">
        <v>372</v>
      </c>
      <c r="M212" s="298">
        <v>360</v>
      </c>
      <c r="N212" s="299">
        <v>360</v>
      </c>
      <c r="O212" s="298">
        <v>372</v>
      </c>
      <c r="P212" s="299">
        <v>372</v>
      </c>
      <c r="Q212" s="298">
        <v>372</v>
      </c>
      <c r="R212" s="299">
        <v>372</v>
      </c>
      <c r="S212" s="298">
        <v>360</v>
      </c>
      <c r="T212" s="299">
        <v>360</v>
      </c>
      <c r="U212" s="298">
        <v>372</v>
      </c>
      <c r="V212" s="299">
        <v>372</v>
      </c>
      <c r="W212" s="298">
        <v>360</v>
      </c>
      <c r="X212" s="299">
        <v>360</v>
      </c>
      <c r="Y212" s="298">
        <v>372</v>
      </c>
      <c r="Z212" s="299">
        <v>372</v>
      </c>
    </row>
    <row r="213" spans="1:26" ht="13.5" hidden="1" customHeight="1" x14ac:dyDescent="0.15">
      <c r="A213" s="296" t="s">
        <v>220</v>
      </c>
      <c r="B213" s="297"/>
      <c r="C213" s="300">
        <v>744</v>
      </c>
      <c r="D213" s="301"/>
      <c r="E213" s="300">
        <v>672</v>
      </c>
      <c r="F213" s="301"/>
      <c r="G213" s="300">
        <v>744</v>
      </c>
      <c r="H213" s="301"/>
      <c r="I213" s="300">
        <v>720</v>
      </c>
      <c r="J213" s="326"/>
      <c r="K213" s="300">
        <v>744</v>
      </c>
      <c r="L213" s="301"/>
      <c r="M213" s="300">
        <v>720</v>
      </c>
      <c r="N213" s="326"/>
      <c r="O213" s="300">
        <v>744</v>
      </c>
      <c r="P213" s="301"/>
      <c r="Q213" s="300">
        <v>744</v>
      </c>
      <c r="R213" s="301"/>
      <c r="S213" s="300">
        <v>720</v>
      </c>
      <c r="T213" s="326"/>
      <c r="U213" s="300">
        <v>744</v>
      </c>
      <c r="V213" s="301"/>
      <c r="W213" s="300">
        <v>720</v>
      </c>
      <c r="X213" s="326"/>
      <c r="Y213" s="300">
        <v>744</v>
      </c>
      <c r="Z213" s="301"/>
    </row>
    <row r="214" spans="1:26" ht="13.5" hidden="1" customHeight="1" x14ac:dyDescent="0.15">
      <c r="A214" s="296" t="s">
        <v>221</v>
      </c>
      <c r="B214" s="297"/>
      <c r="C214" s="302">
        <v>5.0999999999999996</v>
      </c>
      <c r="D214" s="303">
        <v>1.9</v>
      </c>
      <c r="E214" s="303">
        <v>5.0999999999999996</v>
      </c>
      <c r="F214" s="303">
        <v>1.9</v>
      </c>
      <c r="G214" s="303">
        <v>5.0999999999999996</v>
      </c>
      <c r="H214" s="303">
        <v>1.9</v>
      </c>
      <c r="I214" s="303">
        <v>16.5</v>
      </c>
      <c r="J214" s="303">
        <v>12.3</v>
      </c>
      <c r="K214" s="303">
        <v>16.5</v>
      </c>
      <c r="L214" s="303">
        <v>12.3</v>
      </c>
      <c r="M214" s="303">
        <v>16.5</v>
      </c>
      <c r="N214" s="303">
        <v>12.3</v>
      </c>
      <c r="O214" s="303">
        <v>25.7</v>
      </c>
      <c r="P214" s="303">
        <v>21.8</v>
      </c>
      <c r="Q214" s="303">
        <v>25.7</v>
      </c>
      <c r="R214" s="303">
        <v>21.8</v>
      </c>
      <c r="S214" s="303">
        <v>25.7</v>
      </c>
      <c r="T214" s="303">
        <v>21.8</v>
      </c>
      <c r="U214" s="303">
        <v>16.5</v>
      </c>
      <c r="V214" s="303">
        <v>12.3</v>
      </c>
      <c r="W214" s="303">
        <v>16.5</v>
      </c>
      <c r="X214" s="303">
        <v>12.3</v>
      </c>
      <c r="Y214" s="303">
        <v>5.0999999999999996</v>
      </c>
      <c r="Z214" s="303">
        <v>1.9</v>
      </c>
    </row>
    <row r="215" spans="1:26" ht="13.5" hidden="1" customHeight="1" x14ac:dyDescent="0.15">
      <c r="A215" s="304" t="s">
        <v>222</v>
      </c>
      <c r="B215" s="305"/>
      <c r="C215" s="306">
        <v>35</v>
      </c>
      <c r="D215" s="307">
        <v>35</v>
      </c>
      <c r="E215" s="307">
        <v>35</v>
      </c>
      <c r="F215" s="307">
        <v>35</v>
      </c>
      <c r="G215" s="307">
        <v>35</v>
      </c>
      <c r="H215" s="307">
        <v>35</v>
      </c>
      <c r="I215" s="307">
        <v>35</v>
      </c>
      <c r="J215" s="307">
        <v>35</v>
      </c>
      <c r="K215" s="307">
        <v>35</v>
      </c>
      <c r="L215" s="307">
        <v>35</v>
      </c>
      <c r="M215" s="307">
        <v>35</v>
      </c>
      <c r="N215" s="307">
        <v>35</v>
      </c>
      <c r="O215" s="307">
        <v>35</v>
      </c>
      <c r="P215" s="307">
        <v>35</v>
      </c>
      <c r="Q215" s="307">
        <v>35</v>
      </c>
      <c r="R215" s="307">
        <v>35</v>
      </c>
      <c r="S215" s="307">
        <v>35</v>
      </c>
      <c r="T215" s="307">
        <v>35</v>
      </c>
      <c r="U215" s="307">
        <v>35</v>
      </c>
      <c r="V215" s="307">
        <v>35</v>
      </c>
      <c r="W215" s="307">
        <v>35</v>
      </c>
      <c r="X215" s="307">
        <v>35</v>
      </c>
      <c r="Y215" s="307">
        <v>35</v>
      </c>
      <c r="Z215" s="307">
        <v>35</v>
      </c>
    </row>
    <row r="216" spans="1:26" ht="13.5" hidden="1" customHeight="1" x14ac:dyDescent="0.15">
      <c r="A216" s="327" t="s">
        <v>230</v>
      </c>
      <c r="B216" s="328"/>
      <c r="C216" s="329">
        <v>40.770964454418902</v>
      </c>
      <c r="D216" s="330">
        <v>40.770964454418902</v>
      </c>
      <c r="E216" s="330">
        <v>40.770964454418902</v>
      </c>
      <c r="F216" s="330">
        <v>40.770964454418902</v>
      </c>
      <c r="G216" s="330">
        <v>40.770964454418902</v>
      </c>
      <c r="H216" s="330">
        <v>40.770964454418902</v>
      </c>
      <c r="I216" s="330">
        <v>40.787004006358202</v>
      </c>
      <c r="J216" s="330">
        <v>40.770964454418902</v>
      </c>
      <c r="K216" s="330">
        <v>40.787004006358202</v>
      </c>
      <c r="L216" s="330">
        <v>40.770964454418902</v>
      </c>
      <c r="M216" s="330">
        <v>40.787004006358202</v>
      </c>
      <c r="N216" s="330">
        <v>40.770964454418902</v>
      </c>
      <c r="O216" s="330">
        <v>40.7753908602444</v>
      </c>
      <c r="P216" s="330">
        <v>40.821847729439398</v>
      </c>
      <c r="Q216" s="330">
        <v>40.7753908602444</v>
      </c>
      <c r="R216" s="330">
        <v>40.821847729439398</v>
      </c>
      <c r="S216" s="330">
        <v>40.7753908602444</v>
      </c>
      <c r="T216" s="330">
        <v>40.821847729439398</v>
      </c>
      <c r="U216" s="330">
        <v>40.787004006358202</v>
      </c>
      <c r="V216" s="330">
        <v>40.770964454418902</v>
      </c>
      <c r="W216" s="330">
        <v>40.787004006358202</v>
      </c>
      <c r="X216" s="330">
        <v>40.770964454418902</v>
      </c>
      <c r="Y216" s="330">
        <v>40.770964454418902</v>
      </c>
      <c r="Z216" s="330">
        <v>40.770964454418902</v>
      </c>
    </row>
    <row r="217" spans="1:26" ht="13.5" hidden="1" customHeight="1" x14ac:dyDescent="0.15">
      <c r="A217" s="296" t="s">
        <v>231</v>
      </c>
      <c r="B217" s="308"/>
      <c r="C217" s="302">
        <v>8.5083584827758791</v>
      </c>
      <c r="D217" s="303">
        <v>8.5083584827758791</v>
      </c>
      <c r="E217" s="303">
        <v>8.5083584827758791</v>
      </c>
      <c r="F217" s="303">
        <v>8.5083584827758791</v>
      </c>
      <c r="G217" s="303">
        <v>8.5083584827758791</v>
      </c>
      <c r="H217" s="303">
        <v>8.5083584827758791</v>
      </c>
      <c r="I217" s="303">
        <v>9.0373593713552598</v>
      </c>
      <c r="J217" s="303">
        <v>8.5083584827758791</v>
      </c>
      <c r="K217" s="303">
        <v>9.0373593713552598</v>
      </c>
      <c r="L217" s="303">
        <v>8.5083584827758791</v>
      </c>
      <c r="M217" s="303">
        <v>9.0373593713552598</v>
      </c>
      <c r="N217" s="303">
        <v>8.5083584827758791</v>
      </c>
      <c r="O217" s="303">
        <v>12.7099609246374</v>
      </c>
      <c r="P217" s="303">
        <v>11.063275837123401</v>
      </c>
      <c r="Q217" s="303">
        <v>12.7099609246374</v>
      </c>
      <c r="R217" s="303">
        <v>11.063275837123401</v>
      </c>
      <c r="S217" s="303">
        <v>12.7099609246374</v>
      </c>
      <c r="T217" s="303">
        <v>11.063275837123401</v>
      </c>
      <c r="U217" s="303">
        <v>9.0373593713552598</v>
      </c>
      <c r="V217" s="303">
        <v>8.5083584827758791</v>
      </c>
      <c r="W217" s="303">
        <v>9.0373593713552598</v>
      </c>
      <c r="X217" s="303">
        <v>8.5083584827758791</v>
      </c>
      <c r="Y217" s="303">
        <v>8.5083584827758791</v>
      </c>
      <c r="Z217" s="303">
        <v>8.5083584827758791</v>
      </c>
    </row>
    <row r="218" spans="1:26" ht="13.5" hidden="1" customHeight="1" x14ac:dyDescent="0.15">
      <c r="A218" s="331" t="s">
        <v>232</v>
      </c>
      <c r="B218" s="332"/>
      <c r="C218" s="333">
        <v>4.7918719617837802</v>
      </c>
      <c r="D218" s="334">
        <v>4.7918719617837802</v>
      </c>
      <c r="E218" s="334">
        <v>4.7918719617837802</v>
      </c>
      <c r="F218" s="334">
        <v>4.7918719617837802</v>
      </c>
      <c r="G218" s="334">
        <v>4.7918719617837802</v>
      </c>
      <c r="H218" s="334">
        <v>4.7918719617837802</v>
      </c>
      <c r="I218" s="334">
        <v>4.51315504124317</v>
      </c>
      <c r="J218" s="334">
        <v>4.7918719617837802</v>
      </c>
      <c r="K218" s="334">
        <v>4.51315504124317</v>
      </c>
      <c r="L218" s="334">
        <v>4.7918719617837802</v>
      </c>
      <c r="M218" s="334">
        <v>4.51315504124317</v>
      </c>
      <c r="N218" s="334">
        <v>4.7918719617837802</v>
      </c>
      <c r="O218" s="334">
        <v>3.2081444704683499</v>
      </c>
      <c r="P218" s="334">
        <v>3.6898517519068998</v>
      </c>
      <c r="Q218" s="334">
        <v>3.2081444704683499</v>
      </c>
      <c r="R218" s="334">
        <v>3.6898517519068998</v>
      </c>
      <c r="S218" s="334">
        <v>3.2081444704683499</v>
      </c>
      <c r="T218" s="334">
        <v>3.6898517519068998</v>
      </c>
      <c r="U218" s="334">
        <v>4.51315504124317</v>
      </c>
      <c r="V218" s="334">
        <v>4.7918719617837802</v>
      </c>
      <c r="W218" s="334">
        <v>4.51315504124317</v>
      </c>
      <c r="X218" s="334">
        <v>4.7918719617837802</v>
      </c>
      <c r="Y218" s="334">
        <v>4.7918719617837802</v>
      </c>
      <c r="Z218" s="334">
        <v>4.7918719617837802</v>
      </c>
    </row>
    <row r="219" spans="1:26" ht="13.5" hidden="1" customHeight="1" x14ac:dyDescent="0.15">
      <c r="A219" s="292" t="s">
        <v>234</v>
      </c>
      <c r="B219" s="323"/>
      <c r="C219" s="346">
        <v>3165.10935559263</v>
      </c>
      <c r="D219" s="347">
        <v>3165.10935559263</v>
      </c>
      <c r="E219" s="347">
        <v>2858.8084502126999</v>
      </c>
      <c r="F219" s="347">
        <v>2858.8084502126999</v>
      </c>
      <c r="G219" s="347">
        <v>3165.10935559263</v>
      </c>
      <c r="H219" s="347">
        <v>3165.10935559263</v>
      </c>
      <c r="I219" s="347">
        <v>3253.4493736878899</v>
      </c>
      <c r="J219" s="347">
        <v>3063.0090537993201</v>
      </c>
      <c r="K219" s="347">
        <v>3361.8976861441602</v>
      </c>
      <c r="L219" s="347">
        <v>3165.10935559263</v>
      </c>
      <c r="M219" s="347">
        <v>3253.4493736878899</v>
      </c>
      <c r="N219" s="347">
        <v>3063.0090537993201</v>
      </c>
      <c r="O219" s="347">
        <v>4728.1054639651202</v>
      </c>
      <c r="P219" s="347">
        <v>4115.5386114099401</v>
      </c>
      <c r="Q219" s="347">
        <v>4728.1054639651202</v>
      </c>
      <c r="R219" s="347">
        <v>4115.5386114099401</v>
      </c>
      <c r="S219" s="347">
        <v>4575.5859328694796</v>
      </c>
      <c r="T219" s="347">
        <v>3982.77930136446</v>
      </c>
      <c r="U219" s="347">
        <v>3361.8976861441602</v>
      </c>
      <c r="V219" s="347">
        <v>3165.10935559263</v>
      </c>
      <c r="W219" s="347">
        <v>3253.4493736878899</v>
      </c>
      <c r="X219" s="347">
        <v>3063.0090537993201</v>
      </c>
      <c r="Y219" s="347">
        <v>3165.10935559263</v>
      </c>
      <c r="Z219" s="347">
        <v>3165.10935559263</v>
      </c>
    </row>
    <row r="220" spans="1:26" ht="13.5" hidden="1" customHeight="1" x14ac:dyDescent="0.15">
      <c r="A220" s="296" t="s">
        <v>235</v>
      </c>
      <c r="B220" s="308"/>
      <c r="C220" s="341">
        <v>6330.21871118526</v>
      </c>
      <c r="D220" s="342"/>
      <c r="E220" s="343">
        <v>5717.6169004253998</v>
      </c>
      <c r="F220" s="343"/>
      <c r="G220" s="343">
        <v>6330.21871118526</v>
      </c>
      <c r="H220" s="343"/>
      <c r="I220" s="343">
        <v>6316.4584274872104</v>
      </c>
      <c r="J220" s="343"/>
      <c r="K220" s="343">
        <v>6527.0070417367897</v>
      </c>
      <c r="L220" s="343"/>
      <c r="M220" s="343">
        <v>6316.4584274872104</v>
      </c>
      <c r="N220" s="343"/>
      <c r="O220" s="343">
        <v>8843.6440753750594</v>
      </c>
      <c r="P220" s="343"/>
      <c r="Q220" s="343">
        <v>8843.6440753750594</v>
      </c>
      <c r="R220" s="343"/>
      <c r="S220" s="343">
        <v>8558.3652342339301</v>
      </c>
      <c r="T220" s="343"/>
      <c r="U220" s="343">
        <v>6527.0070417367897</v>
      </c>
      <c r="V220" s="343"/>
      <c r="W220" s="343">
        <v>6316.4584274872104</v>
      </c>
      <c r="X220" s="343"/>
      <c r="Y220" s="343">
        <v>6330.21871118526</v>
      </c>
      <c r="Z220" s="343"/>
    </row>
    <row r="221" spans="1:26" ht="13.5" hidden="1" customHeight="1" x14ac:dyDescent="0.15">
      <c r="A221" s="314" t="s">
        <v>238</v>
      </c>
      <c r="B221" s="315"/>
      <c r="C221" s="348">
        <v>82957.315784900493</v>
      </c>
      <c r="D221" s="349"/>
      <c r="E221" s="349"/>
      <c r="F221" s="349"/>
      <c r="G221" s="349"/>
      <c r="H221" s="349"/>
      <c r="I221" s="349"/>
      <c r="J221" s="349"/>
      <c r="K221" s="349"/>
      <c r="L221" s="349"/>
      <c r="M221" s="349"/>
      <c r="N221" s="349"/>
      <c r="O221" s="349"/>
      <c r="P221" s="349"/>
      <c r="Q221" s="349"/>
      <c r="R221" s="349"/>
      <c r="S221" s="349"/>
      <c r="T221" s="349"/>
      <c r="U221" s="349"/>
      <c r="V221" s="349"/>
      <c r="W221" s="349"/>
      <c r="X221" s="349"/>
      <c r="Y221" s="349"/>
      <c r="Z221" s="350"/>
    </row>
    <row r="222" spans="1:26" ht="13.5" hidden="1" customHeight="1" x14ac:dyDescent="0.15">
      <c r="A222" s="296" t="s">
        <v>223</v>
      </c>
      <c r="B222" s="308"/>
      <c r="C222" s="309" t="e">
        <f>#REF!</f>
        <v>#REF!</v>
      </c>
      <c r="D222" s="310" t="e">
        <f>#REF!</f>
        <v>#REF!</v>
      </c>
      <c r="E222" s="309" t="e">
        <f>#REF!</f>
        <v>#REF!</v>
      </c>
      <c r="F222" s="310" t="e">
        <f>#REF!</f>
        <v>#REF!</v>
      </c>
      <c r="G222" s="309" t="e">
        <f>#REF!</f>
        <v>#REF!</v>
      </c>
      <c r="H222" s="310" t="e">
        <f>#REF!</f>
        <v>#REF!</v>
      </c>
      <c r="I222" s="309" t="e">
        <f>#REF!</f>
        <v>#REF!</v>
      </c>
      <c r="J222" s="310" t="e">
        <f>#REF!</f>
        <v>#REF!</v>
      </c>
      <c r="K222" s="309" t="e">
        <f>#REF!</f>
        <v>#REF!</v>
      </c>
      <c r="L222" s="310" t="e">
        <f>#REF!</f>
        <v>#REF!</v>
      </c>
      <c r="M222" s="309" t="e">
        <f>#REF!</f>
        <v>#REF!</v>
      </c>
      <c r="N222" s="310" t="e">
        <f>#REF!</f>
        <v>#REF!</v>
      </c>
      <c r="O222" s="309">
        <f>$E$1</f>
        <v>0</v>
      </c>
      <c r="P222" s="310">
        <f>$M$1</f>
        <v>0</v>
      </c>
      <c r="Q222" s="309">
        <f>$E$1</f>
        <v>0</v>
      </c>
      <c r="R222" s="310">
        <f>$M$1</f>
        <v>0</v>
      </c>
      <c r="S222" s="309">
        <f>$E$1</f>
        <v>0</v>
      </c>
      <c r="T222" s="310">
        <f>$M$1</f>
        <v>0</v>
      </c>
      <c r="U222" s="309" t="e">
        <f>#REF!</f>
        <v>#REF!</v>
      </c>
      <c r="V222" s="310" t="e">
        <f>#REF!</f>
        <v>#REF!</v>
      </c>
      <c r="W222" s="309" t="e">
        <f>#REF!</f>
        <v>#REF!</v>
      </c>
      <c r="X222" s="310" t="e">
        <f>#REF!</f>
        <v>#REF!</v>
      </c>
      <c r="Y222" s="309" t="e">
        <f>#REF!</f>
        <v>#REF!</v>
      </c>
      <c r="Z222" s="310" t="e">
        <f>#REF!</f>
        <v>#REF!</v>
      </c>
    </row>
    <row r="223" spans="1:26" ht="13.5" hidden="1" customHeight="1" x14ac:dyDescent="0.15">
      <c r="A223" s="296" t="s">
        <v>224</v>
      </c>
      <c r="B223" s="308"/>
      <c r="C223" s="311" t="e">
        <f>C219*C222+D219*D222</f>
        <v>#REF!</v>
      </c>
      <c r="D223" s="312"/>
      <c r="E223" s="311" t="e">
        <f>E219*E222+F219*F222</f>
        <v>#REF!</v>
      </c>
      <c r="F223" s="312"/>
      <c r="G223" s="311" t="e">
        <f>G219*G222+H219*H222</f>
        <v>#REF!</v>
      </c>
      <c r="H223" s="312"/>
      <c r="I223" s="311" t="e">
        <f>I219*I222+J219*J222</f>
        <v>#REF!</v>
      </c>
      <c r="J223" s="312"/>
      <c r="K223" s="311" t="e">
        <f>K219*K222+L219*L222</f>
        <v>#REF!</v>
      </c>
      <c r="L223" s="312"/>
      <c r="M223" s="311" t="e">
        <f>M219*M222+N219*N222</f>
        <v>#REF!</v>
      </c>
      <c r="N223" s="312"/>
      <c r="O223" s="311">
        <f>O219*O222+P219*P222</f>
        <v>0</v>
      </c>
      <c r="P223" s="312"/>
      <c r="Q223" s="311">
        <f>Q219*Q222+R219*R222</f>
        <v>0</v>
      </c>
      <c r="R223" s="312"/>
      <c r="S223" s="311">
        <f>S219*S222+T219*T222</f>
        <v>0</v>
      </c>
      <c r="T223" s="312"/>
      <c r="U223" s="311" t="e">
        <f>U219*U222+V219*V222</f>
        <v>#REF!</v>
      </c>
      <c r="V223" s="312"/>
      <c r="W223" s="311" t="e">
        <f>W219*W222+X219*X222</f>
        <v>#REF!</v>
      </c>
      <c r="X223" s="312"/>
      <c r="Y223" s="311" t="e">
        <f>Y219*Y222+Z219*Z222</f>
        <v>#REF!</v>
      </c>
      <c r="Z223" s="313"/>
    </row>
    <row r="224" spans="1:26" ht="13.5" hidden="1" customHeight="1" x14ac:dyDescent="0.15">
      <c r="A224" s="314" t="s">
        <v>225</v>
      </c>
      <c r="B224" s="315"/>
      <c r="C224" s="316" t="e">
        <f>SUM(C223:Z223)</f>
        <v>#REF!</v>
      </c>
      <c r="D224" s="317"/>
      <c r="E224" s="317"/>
      <c r="F224" s="317"/>
      <c r="G224" s="317"/>
      <c r="H224" s="317"/>
      <c r="I224" s="317"/>
      <c r="J224" s="317"/>
      <c r="K224" s="317"/>
      <c r="L224" s="317"/>
      <c r="M224" s="317"/>
      <c r="N224" s="317"/>
      <c r="O224" s="317"/>
      <c r="P224" s="317"/>
      <c r="Q224" s="317"/>
      <c r="R224" s="317"/>
      <c r="S224" s="317"/>
      <c r="T224" s="317"/>
      <c r="U224" s="317"/>
      <c r="V224" s="317"/>
      <c r="W224" s="317"/>
      <c r="X224" s="317"/>
      <c r="Y224" s="317"/>
      <c r="Z224" s="318"/>
    </row>
    <row r="225" spans="1:26" ht="12" hidden="1" x14ac:dyDescent="0.15"/>
    <row r="226" spans="1:26" ht="13.5" hidden="1" customHeight="1" x14ac:dyDescent="0.15"/>
    <row r="227" spans="1:26" ht="13.5" hidden="1" customHeight="1" x14ac:dyDescent="0.15">
      <c r="B227" s="351">
        <v>51</v>
      </c>
      <c r="C227" s="280" t="s">
        <v>240</v>
      </c>
    </row>
    <row r="228" spans="1:26" ht="13.5" hidden="1" customHeight="1" x14ac:dyDescent="0.15">
      <c r="B228" s="280" t="s">
        <v>248</v>
      </c>
    </row>
    <row r="229" spans="1:26" ht="13.5" hidden="1" customHeight="1" x14ac:dyDescent="0.15">
      <c r="B229" s="280" t="s">
        <v>249</v>
      </c>
    </row>
    <row r="230" spans="1:26" ht="13.5" hidden="1" customHeight="1" x14ac:dyDescent="0.15">
      <c r="B230" s="352">
        <v>-5</v>
      </c>
      <c r="C230" s="280" t="s">
        <v>243</v>
      </c>
    </row>
    <row r="231" spans="1:26" ht="13.5" hidden="1" customHeight="1" x14ac:dyDescent="0.15">
      <c r="B231" s="280">
        <v>1</v>
      </c>
      <c r="C231" s="280" t="s">
        <v>244</v>
      </c>
    </row>
    <row r="232" spans="1:26" ht="13.5" hidden="1" customHeight="1" x14ac:dyDescent="0.15">
      <c r="B232" s="352">
        <v>100</v>
      </c>
      <c r="C232" s="280" t="s">
        <v>245</v>
      </c>
    </row>
    <row r="233" spans="1:26" ht="13.5" hidden="1" customHeight="1" x14ac:dyDescent="0.15">
      <c r="B233" s="352">
        <v>100</v>
      </c>
      <c r="C233" s="280" t="s">
        <v>245</v>
      </c>
    </row>
    <row r="234" spans="1:26" ht="13.5" hidden="1" customHeight="1" x14ac:dyDescent="0.15"/>
    <row r="235" spans="1:26" ht="13.5" hidden="1" customHeight="1" x14ac:dyDescent="0.15">
      <c r="A235" s="288"/>
      <c r="B235" s="289"/>
      <c r="C235" s="268" t="s">
        <v>200</v>
      </c>
      <c r="D235" s="269"/>
      <c r="E235" s="268" t="s">
        <v>201</v>
      </c>
      <c r="F235" s="269"/>
      <c r="G235" s="268" t="s">
        <v>202</v>
      </c>
      <c r="H235" s="269"/>
      <c r="I235" s="270" t="s">
        <v>203</v>
      </c>
      <c r="J235" s="271"/>
      <c r="K235" s="270" t="s">
        <v>204</v>
      </c>
      <c r="L235" s="271"/>
      <c r="M235" s="270" t="s">
        <v>205</v>
      </c>
      <c r="N235" s="271"/>
      <c r="O235" s="272" t="s">
        <v>206</v>
      </c>
      <c r="P235" s="273"/>
      <c r="Q235" s="272" t="s">
        <v>207</v>
      </c>
      <c r="R235" s="273"/>
      <c r="S235" s="272" t="s">
        <v>208</v>
      </c>
      <c r="T235" s="273"/>
      <c r="U235" s="270" t="s">
        <v>209</v>
      </c>
      <c r="V235" s="271"/>
      <c r="W235" s="270" t="s">
        <v>210</v>
      </c>
      <c r="X235" s="271"/>
      <c r="Y235" s="268" t="s">
        <v>211</v>
      </c>
      <c r="Z235" s="269"/>
    </row>
    <row r="236" spans="1:26" ht="13.5" hidden="1" customHeight="1" thickBot="1" x14ac:dyDescent="0.2">
      <c r="A236" s="290"/>
      <c r="B236" s="291"/>
      <c r="C236" s="274" t="s">
        <v>212</v>
      </c>
      <c r="D236" s="275" t="s">
        <v>213</v>
      </c>
      <c r="E236" s="274" t="s">
        <v>212</v>
      </c>
      <c r="F236" s="275" t="s">
        <v>213</v>
      </c>
      <c r="G236" s="274" t="s">
        <v>212</v>
      </c>
      <c r="H236" s="275" t="s">
        <v>213</v>
      </c>
      <c r="I236" s="276" t="s">
        <v>212</v>
      </c>
      <c r="J236" s="277" t="s">
        <v>213</v>
      </c>
      <c r="K236" s="276" t="s">
        <v>212</v>
      </c>
      <c r="L236" s="277" t="s">
        <v>213</v>
      </c>
      <c r="M236" s="276" t="s">
        <v>212</v>
      </c>
      <c r="N236" s="277" t="s">
        <v>213</v>
      </c>
      <c r="O236" s="278" t="s">
        <v>212</v>
      </c>
      <c r="P236" s="279" t="s">
        <v>213</v>
      </c>
      <c r="Q236" s="278" t="s">
        <v>212</v>
      </c>
      <c r="R236" s="279" t="s">
        <v>213</v>
      </c>
      <c r="S236" s="278" t="s">
        <v>212</v>
      </c>
      <c r="T236" s="279" t="s">
        <v>213</v>
      </c>
      <c r="U236" s="276" t="s">
        <v>212</v>
      </c>
      <c r="V236" s="277" t="s">
        <v>213</v>
      </c>
      <c r="W236" s="276" t="s">
        <v>212</v>
      </c>
      <c r="X236" s="277" t="s">
        <v>213</v>
      </c>
      <c r="Y236" s="274" t="s">
        <v>212</v>
      </c>
      <c r="Z236" s="275" t="s">
        <v>213</v>
      </c>
    </row>
    <row r="237" spans="1:26" ht="13.5" hidden="1" customHeight="1" thickTop="1" x14ac:dyDescent="0.15">
      <c r="A237" s="353" t="s">
        <v>246</v>
      </c>
      <c r="B237" s="320"/>
      <c r="C237" s="321">
        <v>51</v>
      </c>
      <c r="D237" s="322"/>
      <c r="E237" s="321">
        <v>51</v>
      </c>
      <c r="F237" s="322"/>
      <c r="G237" s="321">
        <v>51</v>
      </c>
      <c r="H237" s="322"/>
      <c r="I237" s="321">
        <v>51</v>
      </c>
      <c r="J237" s="322"/>
      <c r="K237" s="321">
        <v>51</v>
      </c>
      <c r="L237" s="322"/>
      <c r="M237" s="321">
        <v>51</v>
      </c>
      <c r="N237" s="322"/>
      <c r="O237" s="321">
        <v>51</v>
      </c>
      <c r="P237" s="322"/>
      <c r="Q237" s="321">
        <v>51</v>
      </c>
      <c r="R237" s="322"/>
      <c r="S237" s="321">
        <v>51</v>
      </c>
      <c r="T237" s="322"/>
      <c r="U237" s="321">
        <v>51</v>
      </c>
      <c r="V237" s="322"/>
      <c r="W237" s="321">
        <v>51</v>
      </c>
      <c r="X237" s="322"/>
      <c r="Y237" s="321">
        <v>51</v>
      </c>
      <c r="Z237" s="322"/>
    </row>
    <row r="238" spans="1:26" ht="13.5" hidden="1" customHeight="1" x14ac:dyDescent="0.15">
      <c r="A238" s="292" t="s">
        <v>227</v>
      </c>
      <c r="B238" s="323"/>
      <c r="C238" s="324">
        <v>0.8</v>
      </c>
      <c r="D238" s="325">
        <v>0.8</v>
      </c>
      <c r="E238" s="325">
        <v>0.8</v>
      </c>
      <c r="F238" s="325">
        <v>0.8</v>
      </c>
      <c r="G238" s="325">
        <v>0.8</v>
      </c>
      <c r="H238" s="325">
        <v>0.8</v>
      </c>
      <c r="I238" s="325">
        <v>0.8</v>
      </c>
      <c r="J238" s="325">
        <v>0.8</v>
      </c>
      <c r="K238" s="325">
        <v>0.8</v>
      </c>
      <c r="L238" s="325">
        <v>0.8</v>
      </c>
      <c r="M238" s="325">
        <v>0.8</v>
      </c>
      <c r="N238" s="325">
        <v>0.8</v>
      </c>
      <c r="O238" s="325">
        <v>0.8</v>
      </c>
      <c r="P238" s="325">
        <v>0.8</v>
      </c>
      <c r="Q238" s="325">
        <v>0.8</v>
      </c>
      <c r="R238" s="325">
        <v>0.8</v>
      </c>
      <c r="S238" s="325">
        <v>0.8</v>
      </c>
      <c r="T238" s="325">
        <v>0.8</v>
      </c>
      <c r="U238" s="325">
        <v>0.8</v>
      </c>
      <c r="V238" s="325">
        <v>0.8</v>
      </c>
      <c r="W238" s="325">
        <v>0.8</v>
      </c>
      <c r="X238" s="325">
        <v>0.8</v>
      </c>
      <c r="Y238" s="325">
        <v>0.8</v>
      </c>
      <c r="Z238" s="325">
        <v>0.8</v>
      </c>
    </row>
    <row r="239" spans="1:26" ht="13.5" hidden="1" customHeight="1" x14ac:dyDescent="0.15">
      <c r="A239" s="296" t="s">
        <v>247</v>
      </c>
      <c r="B239" s="297"/>
      <c r="C239" s="302">
        <v>40.799999999999997</v>
      </c>
      <c r="D239" s="303">
        <v>40.799999999999997</v>
      </c>
      <c r="E239" s="302">
        <v>40.799999999999997</v>
      </c>
      <c r="F239" s="303">
        <v>40.799999999999997</v>
      </c>
      <c r="G239" s="302">
        <v>40.799999999999997</v>
      </c>
      <c r="H239" s="303">
        <v>40.799999999999997</v>
      </c>
      <c r="I239" s="302">
        <v>40.799999999999997</v>
      </c>
      <c r="J239" s="303">
        <v>40.799999999999997</v>
      </c>
      <c r="K239" s="302">
        <v>40.799999999999997</v>
      </c>
      <c r="L239" s="303">
        <v>40.799999999999997</v>
      </c>
      <c r="M239" s="302">
        <v>40.799999999999997</v>
      </c>
      <c r="N239" s="303">
        <v>40.799999999999997</v>
      </c>
      <c r="O239" s="302">
        <v>40.799999999999997</v>
      </c>
      <c r="P239" s="303">
        <v>40.799999999999997</v>
      </c>
      <c r="Q239" s="302">
        <v>40.799999999999997</v>
      </c>
      <c r="R239" s="303">
        <v>40.799999999999997</v>
      </c>
      <c r="S239" s="302">
        <v>40.799999999999997</v>
      </c>
      <c r="T239" s="303">
        <v>40.799999999999997</v>
      </c>
      <c r="U239" s="302">
        <v>40.799999999999997</v>
      </c>
      <c r="V239" s="303">
        <v>40.799999999999997</v>
      </c>
      <c r="W239" s="302">
        <v>40.799999999999997</v>
      </c>
      <c r="X239" s="303">
        <v>40.799999999999997</v>
      </c>
      <c r="Y239" s="302">
        <v>40.799999999999997</v>
      </c>
      <c r="Z239" s="303">
        <v>40.799999999999997</v>
      </c>
    </row>
    <row r="240" spans="1:26" ht="13.5" hidden="1" customHeight="1" x14ac:dyDescent="0.15">
      <c r="A240" s="292" t="s">
        <v>217</v>
      </c>
      <c r="B240" s="293"/>
      <c r="C240" s="294">
        <v>31</v>
      </c>
      <c r="D240" s="295"/>
      <c r="E240" s="294">
        <v>28</v>
      </c>
      <c r="F240" s="295"/>
      <c r="G240" s="294">
        <v>31</v>
      </c>
      <c r="H240" s="295"/>
      <c r="I240" s="294">
        <v>30</v>
      </c>
      <c r="J240" s="295"/>
      <c r="K240" s="294">
        <v>31</v>
      </c>
      <c r="L240" s="295"/>
      <c r="M240" s="294">
        <v>30</v>
      </c>
      <c r="N240" s="295"/>
      <c r="O240" s="294">
        <v>31</v>
      </c>
      <c r="P240" s="295"/>
      <c r="Q240" s="294">
        <v>31</v>
      </c>
      <c r="R240" s="295"/>
      <c r="S240" s="294">
        <v>30</v>
      </c>
      <c r="T240" s="295"/>
      <c r="U240" s="294">
        <v>31</v>
      </c>
      <c r="V240" s="295"/>
      <c r="W240" s="294">
        <v>30</v>
      </c>
      <c r="X240" s="295"/>
      <c r="Y240" s="294">
        <v>31</v>
      </c>
      <c r="Z240" s="295"/>
    </row>
    <row r="241" spans="1:26" ht="13.5" hidden="1" customHeight="1" x14ac:dyDescent="0.15">
      <c r="A241" s="296" t="s">
        <v>218</v>
      </c>
      <c r="B241" s="297"/>
      <c r="C241" s="298">
        <v>12</v>
      </c>
      <c r="D241" s="299">
        <v>12</v>
      </c>
      <c r="E241" s="298">
        <v>12</v>
      </c>
      <c r="F241" s="298">
        <v>12</v>
      </c>
      <c r="G241" s="298">
        <v>12</v>
      </c>
      <c r="H241" s="299">
        <v>12</v>
      </c>
      <c r="I241" s="298">
        <v>12</v>
      </c>
      <c r="J241" s="299">
        <v>12</v>
      </c>
      <c r="K241" s="298">
        <v>12</v>
      </c>
      <c r="L241" s="298">
        <v>12</v>
      </c>
      <c r="M241" s="298">
        <v>12</v>
      </c>
      <c r="N241" s="298">
        <v>12</v>
      </c>
      <c r="O241" s="299">
        <v>12</v>
      </c>
      <c r="P241" s="299">
        <v>12</v>
      </c>
      <c r="Q241" s="299">
        <v>12</v>
      </c>
      <c r="R241" s="299">
        <v>12</v>
      </c>
      <c r="S241" s="299">
        <v>12</v>
      </c>
      <c r="T241" s="299">
        <v>12</v>
      </c>
      <c r="U241" s="299">
        <v>12</v>
      </c>
      <c r="V241" s="299">
        <v>12</v>
      </c>
      <c r="W241" s="299">
        <v>12</v>
      </c>
      <c r="X241" s="299">
        <v>12</v>
      </c>
      <c r="Y241" s="299">
        <v>12</v>
      </c>
      <c r="Z241" s="299">
        <v>12</v>
      </c>
    </row>
    <row r="242" spans="1:26" ht="13.5" hidden="1" customHeight="1" x14ac:dyDescent="0.15">
      <c r="A242" s="296" t="s">
        <v>219</v>
      </c>
      <c r="B242" s="297"/>
      <c r="C242" s="298">
        <v>372</v>
      </c>
      <c r="D242" s="299">
        <v>372</v>
      </c>
      <c r="E242" s="298">
        <v>336</v>
      </c>
      <c r="F242" s="299">
        <v>336</v>
      </c>
      <c r="G242" s="298">
        <v>372</v>
      </c>
      <c r="H242" s="299">
        <v>372</v>
      </c>
      <c r="I242" s="298">
        <v>360</v>
      </c>
      <c r="J242" s="299">
        <v>360</v>
      </c>
      <c r="K242" s="298">
        <v>372</v>
      </c>
      <c r="L242" s="299">
        <v>372</v>
      </c>
      <c r="M242" s="298">
        <v>360</v>
      </c>
      <c r="N242" s="299">
        <v>360</v>
      </c>
      <c r="O242" s="298">
        <v>372</v>
      </c>
      <c r="P242" s="299">
        <v>372</v>
      </c>
      <c r="Q242" s="298">
        <v>372</v>
      </c>
      <c r="R242" s="299">
        <v>372</v>
      </c>
      <c r="S242" s="298">
        <v>360</v>
      </c>
      <c r="T242" s="299">
        <v>360</v>
      </c>
      <c r="U242" s="298">
        <v>372</v>
      </c>
      <c r="V242" s="299">
        <v>372</v>
      </c>
      <c r="W242" s="298">
        <v>360</v>
      </c>
      <c r="X242" s="299">
        <v>360</v>
      </c>
      <c r="Y242" s="298">
        <v>372</v>
      </c>
      <c r="Z242" s="299">
        <v>372</v>
      </c>
    </row>
    <row r="243" spans="1:26" ht="13.5" hidden="1" customHeight="1" x14ac:dyDescent="0.15">
      <c r="A243" s="296" t="s">
        <v>220</v>
      </c>
      <c r="B243" s="297"/>
      <c r="C243" s="300">
        <v>744</v>
      </c>
      <c r="D243" s="301"/>
      <c r="E243" s="300">
        <v>672</v>
      </c>
      <c r="F243" s="301"/>
      <c r="G243" s="300">
        <v>744</v>
      </c>
      <c r="H243" s="301"/>
      <c r="I243" s="300">
        <v>720</v>
      </c>
      <c r="J243" s="326"/>
      <c r="K243" s="300">
        <v>744</v>
      </c>
      <c r="L243" s="301"/>
      <c r="M243" s="300">
        <v>720</v>
      </c>
      <c r="N243" s="326"/>
      <c r="O243" s="300">
        <v>744</v>
      </c>
      <c r="P243" s="301"/>
      <c r="Q243" s="300">
        <v>744</v>
      </c>
      <c r="R243" s="301"/>
      <c r="S243" s="300">
        <v>720</v>
      </c>
      <c r="T243" s="326"/>
      <c r="U243" s="300">
        <v>744</v>
      </c>
      <c r="V243" s="301"/>
      <c r="W243" s="300">
        <v>720</v>
      </c>
      <c r="X243" s="326"/>
      <c r="Y243" s="300">
        <v>744</v>
      </c>
      <c r="Z243" s="301"/>
    </row>
    <row r="244" spans="1:26" ht="13.5" hidden="1" customHeight="1" x14ac:dyDescent="0.15">
      <c r="A244" s="296" t="s">
        <v>221</v>
      </c>
      <c r="B244" s="297"/>
      <c r="C244" s="302">
        <v>5.0999999999999996</v>
      </c>
      <c r="D244" s="303">
        <v>1.9</v>
      </c>
      <c r="E244" s="303">
        <v>5.0999999999999996</v>
      </c>
      <c r="F244" s="303">
        <v>1.9</v>
      </c>
      <c r="G244" s="303">
        <v>5.0999999999999996</v>
      </c>
      <c r="H244" s="303">
        <v>1.9</v>
      </c>
      <c r="I244" s="303">
        <v>16.5</v>
      </c>
      <c r="J244" s="303">
        <v>12.3</v>
      </c>
      <c r="K244" s="303">
        <v>16.5</v>
      </c>
      <c r="L244" s="303">
        <v>12.3</v>
      </c>
      <c r="M244" s="303">
        <v>16.5</v>
      </c>
      <c r="N244" s="303">
        <v>12.3</v>
      </c>
      <c r="O244" s="303">
        <v>25.7</v>
      </c>
      <c r="P244" s="303">
        <v>21.8</v>
      </c>
      <c r="Q244" s="303">
        <v>25.7</v>
      </c>
      <c r="R244" s="303">
        <v>21.8</v>
      </c>
      <c r="S244" s="303">
        <v>25.7</v>
      </c>
      <c r="T244" s="303">
        <v>21.8</v>
      </c>
      <c r="U244" s="303">
        <v>16.5</v>
      </c>
      <c r="V244" s="303">
        <v>12.3</v>
      </c>
      <c r="W244" s="303">
        <v>16.5</v>
      </c>
      <c r="X244" s="303">
        <v>12.3</v>
      </c>
      <c r="Y244" s="303">
        <v>5.0999999999999996</v>
      </c>
      <c r="Z244" s="303">
        <v>1.9</v>
      </c>
    </row>
    <row r="245" spans="1:26" ht="13.5" hidden="1" customHeight="1" x14ac:dyDescent="0.15">
      <c r="A245" s="304" t="s">
        <v>222</v>
      </c>
      <c r="B245" s="305"/>
      <c r="C245" s="306">
        <v>35</v>
      </c>
      <c r="D245" s="307">
        <v>35</v>
      </c>
      <c r="E245" s="307">
        <v>35</v>
      </c>
      <c r="F245" s="307">
        <v>35</v>
      </c>
      <c r="G245" s="307">
        <v>35</v>
      </c>
      <c r="H245" s="307">
        <v>35</v>
      </c>
      <c r="I245" s="307">
        <v>35</v>
      </c>
      <c r="J245" s="307">
        <v>35</v>
      </c>
      <c r="K245" s="307">
        <v>35</v>
      </c>
      <c r="L245" s="307">
        <v>35</v>
      </c>
      <c r="M245" s="307">
        <v>35</v>
      </c>
      <c r="N245" s="307">
        <v>35</v>
      </c>
      <c r="O245" s="307">
        <v>35</v>
      </c>
      <c r="P245" s="307">
        <v>35</v>
      </c>
      <c r="Q245" s="307">
        <v>35</v>
      </c>
      <c r="R245" s="307">
        <v>35</v>
      </c>
      <c r="S245" s="307">
        <v>35</v>
      </c>
      <c r="T245" s="307">
        <v>35</v>
      </c>
      <c r="U245" s="307">
        <v>35</v>
      </c>
      <c r="V245" s="307">
        <v>35</v>
      </c>
      <c r="W245" s="307">
        <v>35</v>
      </c>
      <c r="X245" s="307">
        <v>35</v>
      </c>
      <c r="Y245" s="307">
        <v>35</v>
      </c>
      <c r="Z245" s="307">
        <v>35</v>
      </c>
    </row>
    <row r="246" spans="1:26" ht="13.5" hidden="1" customHeight="1" x14ac:dyDescent="0.15">
      <c r="A246" s="327" t="s">
        <v>230</v>
      </c>
      <c r="B246" s="328"/>
      <c r="C246" s="329">
        <v>40.770964454418902</v>
      </c>
      <c r="D246" s="330">
        <v>40.770964454418902</v>
      </c>
      <c r="E246" s="330">
        <v>40.770964454418902</v>
      </c>
      <c r="F246" s="330">
        <v>40.770964454418902</v>
      </c>
      <c r="G246" s="330">
        <v>40.770964454418902</v>
      </c>
      <c r="H246" s="330">
        <v>40.770964454418902</v>
      </c>
      <c r="I246" s="330">
        <v>40.787004006358202</v>
      </c>
      <c r="J246" s="330">
        <v>40.770964454418902</v>
      </c>
      <c r="K246" s="330">
        <v>40.787004006358202</v>
      </c>
      <c r="L246" s="330">
        <v>40.770964454418902</v>
      </c>
      <c r="M246" s="330">
        <v>40.787004006358202</v>
      </c>
      <c r="N246" s="330">
        <v>40.770964454418902</v>
      </c>
      <c r="O246" s="330">
        <v>40.7753908602444</v>
      </c>
      <c r="P246" s="330">
        <v>40.821847729439398</v>
      </c>
      <c r="Q246" s="330">
        <v>40.7753908602444</v>
      </c>
      <c r="R246" s="330">
        <v>40.821847729439398</v>
      </c>
      <c r="S246" s="330">
        <v>40.7753908602444</v>
      </c>
      <c r="T246" s="330">
        <v>40.821847729439398</v>
      </c>
      <c r="U246" s="330">
        <v>40.787004006358202</v>
      </c>
      <c r="V246" s="330">
        <v>40.770964454418902</v>
      </c>
      <c r="W246" s="330">
        <v>40.787004006358202</v>
      </c>
      <c r="X246" s="330">
        <v>40.770964454418902</v>
      </c>
      <c r="Y246" s="330">
        <v>40.770964454418902</v>
      </c>
      <c r="Z246" s="330">
        <v>40.770964454418902</v>
      </c>
    </row>
    <row r="247" spans="1:26" ht="13.5" hidden="1" customHeight="1" x14ac:dyDescent="0.15">
      <c r="A247" s="296" t="s">
        <v>231</v>
      </c>
      <c r="B247" s="308"/>
      <c r="C247" s="302">
        <v>8.5083584827758791</v>
      </c>
      <c r="D247" s="303">
        <v>8.5083584827758791</v>
      </c>
      <c r="E247" s="303">
        <v>8.5083584827758791</v>
      </c>
      <c r="F247" s="303">
        <v>8.5083584827758791</v>
      </c>
      <c r="G247" s="303">
        <v>8.5083584827758791</v>
      </c>
      <c r="H247" s="303">
        <v>8.5083584827758791</v>
      </c>
      <c r="I247" s="303">
        <v>9.0373593713552598</v>
      </c>
      <c r="J247" s="303">
        <v>8.5083584827758791</v>
      </c>
      <c r="K247" s="303">
        <v>9.0373593713552598</v>
      </c>
      <c r="L247" s="303">
        <v>8.5083584827758791</v>
      </c>
      <c r="M247" s="303">
        <v>9.0373593713552598</v>
      </c>
      <c r="N247" s="303">
        <v>8.5083584827758791</v>
      </c>
      <c r="O247" s="303">
        <v>12.7099609246374</v>
      </c>
      <c r="P247" s="303">
        <v>11.063275837123401</v>
      </c>
      <c r="Q247" s="303">
        <v>12.7099609246374</v>
      </c>
      <c r="R247" s="303">
        <v>11.063275837123401</v>
      </c>
      <c r="S247" s="303">
        <v>12.7099609246374</v>
      </c>
      <c r="T247" s="303">
        <v>11.063275837123401</v>
      </c>
      <c r="U247" s="303">
        <v>9.0373593713552598</v>
      </c>
      <c r="V247" s="303">
        <v>8.5083584827758791</v>
      </c>
      <c r="W247" s="303">
        <v>9.0373593713552598</v>
      </c>
      <c r="X247" s="303">
        <v>8.5083584827758791</v>
      </c>
      <c r="Y247" s="303">
        <v>8.5083584827758791</v>
      </c>
      <c r="Z247" s="303">
        <v>8.5083584827758791</v>
      </c>
    </row>
    <row r="248" spans="1:26" ht="13.5" hidden="1" customHeight="1" x14ac:dyDescent="0.15">
      <c r="A248" s="331" t="s">
        <v>232</v>
      </c>
      <c r="B248" s="332"/>
      <c r="C248" s="333">
        <v>4.7918719617837802</v>
      </c>
      <c r="D248" s="334">
        <v>4.7918719617837802</v>
      </c>
      <c r="E248" s="334">
        <v>4.7918719617837802</v>
      </c>
      <c r="F248" s="334">
        <v>4.7918719617837802</v>
      </c>
      <c r="G248" s="334">
        <v>4.7918719617837802</v>
      </c>
      <c r="H248" s="334">
        <v>4.7918719617837802</v>
      </c>
      <c r="I248" s="334">
        <v>4.51315504124317</v>
      </c>
      <c r="J248" s="334">
        <v>4.7918719617837802</v>
      </c>
      <c r="K248" s="334">
        <v>4.51315504124317</v>
      </c>
      <c r="L248" s="334">
        <v>4.7918719617837802</v>
      </c>
      <c r="M248" s="334">
        <v>4.51315504124317</v>
      </c>
      <c r="N248" s="334">
        <v>4.7918719617837802</v>
      </c>
      <c r="O248" s="334">
        <v>3.2081444704683499</v>
      </c>
      <c r="P248" s="334">
        <v>3.6898517519068998</v>
      </c>
      <c r="Q248" s="334">
        <v>3.2081444704683499</v>
      </c>
      <c r="R248" s="334">
        <v>3.6898517519068998</v>
      </c>
      <c r="S248" s="334">
        <v>3.2081444704683499</v>
      </c>
      <c r="T248" s="334">
        <v>3.6898517519068998</v>
      </c>
      <c r="U248" s="334">
        <v>4.51315504124317</v>
      </c>
      <c r="V248" s="334">
        <v>4.7918719617837802</v>
      </c>
      <c r="W248" s="334">
        <v>4.51315504124317</v>
      </c>
      <c r="X248" s="334">
        <v>4.7918719617837802</v>
      </c>
      <c r="Y248" s="334">
        <v>4.7918719617837802</v>
      </c>
      <c r="Z248" s="334">
        <v>4.7918719617837802</v>
      </c>
    </row>
    <row r="249" spans="1:26" ht="13.5" hidden="1" customHeight="1" x14ac:dyDescent="0.15">
      <c r="A249" s="292" t="s">
        <v>234</v>
      </c>
      <c r="B249" s="323"/>
      <c r="C249" s="346">
        <v>3165.10935559263</v>
      </c>
      <c r="D249" s="347">
        <v>3165.10935559263</v>
      </c>
      <c r="E249" s="347">
        <v>2858.8084502126999</v>
      </c>
      <c r="F249" s="347">
        <v>2858.8084502126999</v>
      </c>
      <c r="G249" s="347">
        <v>3165.10935559263</v>
      </c>
      <c r="H249" s="347">
        <v>3165.10935559263</v>
      </c>
      <c r="I249" s="347">
        <v>3253.4493736878899</v>
      </c>
      <c r="J249" s="347">
        <v>3063.0090537993201</v>
      </c>
      <c r="K249" s="347">
        <v>3361.8976861441602</v>
      </c>
      <c r="L249" s="347">
        <v>3165.10935559263</v>
      </c>
      <c r="M249" s="347">
        <v>3253.4493736878899</v>
      </c>
      <c r="N249" s="347">
        <v>3063.0090537993201</v>
      </c>
      <c r="O249" s="347">
        <v>4728.1054639651202</v>
      </c>
      <c r="P249" s="347">
        <v>4115.5386114099401</v>
      </c>
      <c r="Q249" s="347">
        <v>4728.1054639651202</v>
      </c>
      <c r="R249" s="347">
        <v>4115.5386114099401</v>
      </c>
      <c r="S249" s="347">
        <v>4575.5859328694796</v>
      </c>
      <c r="T249" s="347">
        <v>3982.77930136446</v>
      </c>
      <c r="U249" s="347">
        <v>3361.8976861441602</v>
      </c>
      <c r="V249" s="347">
        <v>3165.10935559263</v>
      </c>
      <c r="W249" s="347">
        <v>3253.4493736878899</v>
      </c>
      <c r="X249" s="347">
        <v>3063.0090537993201</v>
      </c>
      <c r="Y249" s="347">
        <v>3165.10935559263</v>
      </c>
      <c r="Z249" s="347">
        <v>3165.10935559263</v>
      </c>
    </row>
    <row r="250" spans="1:26" ht="13.5" hidden="1" customHeight="1" x14ac:dyDescent="0.15">
      <c r="A250" s="296" t="s">
        <v>235</v>
      </c>
      <c r="B250" s="308"/>
      <c r="C250" s="341">
        <v>6330.21871118526</v>
      </c>
      <c r="D250" s="342"/>
      <c r="E250" s="343">
        <v>5717.6169004253998</v>
      </c>
      <c r="F250" s="343"/>
      <c r="G250" s="343">
        <v>6330.21871118526</v>
      </c>
      <c r="H250" s="343"/>
      <c r="I250" s="343">
        <v>6316.4584274872104</v>
      </c>
      <c r="J250" s="343"/>
      <c r="K250" s="343">
        <v>6527.0070417367897</v>
      </c>
      <c r="L250" s="343"/>
      <c r="M250" s="343">
        <v>6316.4584274872104</v>
      </c>
      <c r="N250" s="343"/>
      <c r="O250" s="343">
        <v>8843.6440753750594</v>
      </c>
      <c r="P250" s="343"/>
      <c r="Q250" s="343">
        <v>8843.6440753750594</v>
      </c>
      <c r="R250" s="343"/>
      <c r="S250" s="343">
        <v>8558.3652342339301</v>
      </c>
      <c r="T250" s="343"/>
      <c r="U250" s="343">
        <v>6527.0070417367897</v>
      </c>
      <c r="V250" s="343"/>
      <c r="W250" s="343">
        <v>6316.4584274872104</v>
      </c>
      <c r="X250" s="343"/>
      <c r="Y250" s="343">
        <v>6330.21871118526</v>
      </c>
      <c r="Z250" s="343"/>
    </row>
    <row r="251" spans="1:26" ht="13.5" hidden="1" customHeight="1" x14ac:dyDescent="0.15">
      <c r="A251" s="314" t="s">
        <v>238</v>
      </c>
      <c r="B251" s="315"/>
      <c r="C251" s="348">
        <v>82957.315784900493</v>
      </c>
      <c r="D251" s="349"/>
      <c r="E251" s="349"/>
      <c r="F251" s="349"/>
      <c r="G251" s="349"/>
      <c r="H251" s="349"/>
      <c r="I251" s="349"/>
      <c r="J251" s="349"/>
      <c r="K251" s="349"/>
      <c r="L251" s="349"/>
      <c r="M251" s="349"/>
      <c r="N251" s="349"/>
      <c r="O251" s="349"/>
      <c r="P251" s="349"/>
      <c r="Q251" s="349"/>
      <c r="R251" s="349"/>
      <c r="S251" s="349"/>
      <c r="T251" s="349"/>
      <c r="U251" s="349"/>
      <c r="V251" s="349"/>
      <c r="W251" s="349"/>
      <c r="X251" s="349"/>
      <c r="Y251" s="349"/>
      <c r="Z251" s="350"/>
    </row>
    <row r="252" spans="1:26" ht="13.5" hidden="1" customHeight="1" x14ac:dyDescent="0.15">
      <c r="A252" s="296" t="s">
        <v>223</v>
      </c>
      <c r="B252" s="308"/>
      <c r="C252" s="309" t="e">
        <f>#REF!</f>
        <v>#REF!</v>
      </c>
      <c r="D252" s="310" t="e">
        <f>#REF!</f>
        <v>#REF!</v>
      </c>
      <c r="E252" s="309" t="e">
        <f>#REF!</f>
        <v>#REF!</v>
      </c>
      <c r="F252" s="310" t="e">
        <f>#REF!</f>
        <v>#REF!</v>
      </c>
      <c r="G252" s="309" t="e">
        <f>#REF!</f>
        <v>#REF!</v>
      </c>
      <c r="H252" s="310" t="e">
        <f>#REF!</f>
        <v>#REF!</v>
      </c>
      <c r="I252" s="309" t="e">
        <f>#REF!</f>
        <v>#REF!</v>
      </c>
      <c r="J252" s="310" t="e">
        <f>#REF!</f>
        <v>#REF!</v>
      </c>
      <c r="K252" s="309" t="e">
        <f>#REF!</f>
        <v>#REF!</v>
      </c>
      <c r="L252" s="310" t="e">
        <f>#REF!</f>
        <v>#REF!</v>
      </c>
      <c r="M252" s="309" t="e">
        <f>#REF!</f>
        <v>#REF!</v>
      </c>
      <c r="N252" s="310" t="e">
        <f>#REF!</f>
        <v>#REF!</v>
      </c>
      <c r="O252" s="309">
        <f>$E$1</f>
        <v>0</v>
      </c>
      <c r="P252" s="310">
        <f>$M$1</f>
        <v>0</v>
      </c>
      <c r="Q252" s="309">
        <f>$E$1</f>
        <v>0</v>
      </c>
      <c r="R252" s="310">
        <f>$M$1</f>
        <v>0</v>
      </c>
      <c r="S252" s="309">
        <f>$E$1</f>
        <v>0</v>
      </c>
      <c r="T252" s="310">
        <f>$M$1</f>
        <v>0</v>
      </c>
      <c r="U252" s="309" t="e">
        <f>#REF!</f>
        <v>#REF!</v>
      </c>
      <c r="V252" s="310" t="e">
        <f>#REF!</f>
        <v>#REF!</v>
      </c>
      <c r="W252" s="309" t="e">
        <f>#REF!</f>
        <v>#REF!</v>
      </c>
      <c r="X252" s="310" t="e">
        <f>#REF!</f>
        <v>#REF!</v>
      </c>
      <c r="Y252" s="309" t="e">
        <f>#REF!</f>
        <v>#REF!</v>
      </c>
      <c r="Z252" s="310" t="e">
        <f>#REF!</f>
        <v>#REF!</v>
      </c>
    </row>
    <row r="253" spans="1:26" ht="13.5" hidden="1" customHeight="1" x14ac:dyDescent="0.15">
      <c r="A253" s="296" t="s">
        <v>224</v>
      </c>
      <c r="B253" s="308"/>
      <c r="C253" s="311" t="e">
        <f>C249*C252+D249*D252</f>
        <v>#REF!</v>
      </c>
      <c r="D253" s="312"/>
      <c r="E253" s="311" t="e">
        <f>E249*E252+F249*F252</f>
        <v>#REF!</v>
      </c>
      <c r="F253" s="312"/>
      <c r="G253" s="311" t="e">
        <f>G249*G252+H249*H252</f>
        <v>#REF!</v>
      </c>
      <c r="H253" s="312"/>
      <c r="I253" s="311" t="e">
        <f>I249*I252+J249*J252</f>
        <v>#REF!</v>
      </c>
      <c r="J253" s="312"/>
      <c r="K253" s="311" t="e">
        <f>K249*K252+L249*L252</f>
        <v>#REF!</v>
      </c>
      <c r="L253" s="312"/>
      <c r="M253" s="311" t="e">
        <f>M249*M252+N249*N252</f>
        <v>#REF!</v>
      </c>
      <c r="N253" s="312"/>
      <c r="O253" s="311">
        <f>O249*O252+P249*P252</f>
        <v>0</v>
      </c>
      <c r="P253" s="312"/>
      <c r="Q253" s="311">
        <f>Q249*Q252+R249*R252</f>
        <v>0</v>
      </c>
      <c r="R253" s="312"/>
      <c r="S253" s="311">
        <f>S249*S252+T249*T252</f>
        <v>0</v>
      </c>
      <c r="T253" s="312"/>
      <c r="U253" s="311" t="e">
        <f>U249*U252+V249*V252</f>
        <v>#REF!</v>
      </c>
      <c r="V253" s="312"/>
      <c r="W253" s="311" t="e">
        <f>W249*W252+X249*X252</f>
        <v>#REF!</v>
      </c>
      <c r="X253" s="312"/>
      <c r="Y253" s="311" t="e">
        <f>Y249*Y252+Z249*Z252</f>
        <v>#REF!</v>
      </c>
      <c r="Z253" s="313"/>
    </row>
    <row r="254" spans="1:26" ht="13.5" hidden="1" customHeight="1" x14ac:dyDescent="0.15">
      <c r="A254" s="314" t="s">
        <v>225</v>
      </c>
      <c r="B254" s="315"/>
      <c r="C254" s="316" t="e">
        <f>SUM(C253:Z253)</f>
        <v>#REF!</v>
      </c>
      <c r="D254" s="317"/>
      <c r="E254" s="317"/>
      <c r="F254" s="317"/>
      <c r="G254" s="317"/>
      <c r="H254" s="317"/>
      <c r="I254" s="317"/>
      <c r="J254" s="317"/>
      <c r="K254" s="317"/>
      <c r="L254" s="317"/>
      <c r="M254" s="317"/>
      <c r="N254" s="317"/>
      <c r="O254" s="317"/>
      <c r="P254" s="317"/>
      <c r="Q254" s="317"/>
      <c r="R254" s="317"/>
      <c r="S254" s="317"/>
      <c r="T254" s="317"/>
      <c r="U254" s="317"/>
      <c r="V254" s="317"/>
      <c r="W254" s="317"/>
      <c r="X254" s="317"/>
      <c r="Y254" s="317"/>
      <c r="Z254" s="318"/>
    </row>
    <row r="255" spans="1:26" ht="12" hidden="1" x14ac:dyDescent="0.15"/>
    <row r="256" spans="1:26" ht="13.5" hidden="1" customHeight="1" x14ac:dyDescent="0.15"/>
    <row r="257" spans="1:26" ht="13.5" hidden="1" customHeight="1" x14ac:dyDescent="0.15">
      <c r="B257" s="351">
        <v>51</v>
      </c>
      <c r="C257" s="280" t="s">
        <v>240</v>
      </c>
    </row>
    <row r="258" spans="1:26" ht="13.5" hidden="1" customHeight="1" x14ac:dyDescent="0.15">
      <c r="B258" s="280" t="s">
        <v>248</v>
      </c>
    </row>
    <row r="259" spans="1:26" ht="13.5" hidden="1" customHeight="1" x14ac:dyDescent="0.15">
      <c r="B259" s="280" t="s">
        <v>249</v>
      </c>
    </row>
    <row r="260" spans="1:26" ht="13.5" hidden="1" customHeight="1" x14ac:dyDescent="0.15">
      <c r="B260" s="352">
        <v>-5</v>
      </c>
      <c r="C260" s="280" t="s">
        <v>243</v>
      </c>
    </row>
    <row r="261" spans="1:26" ht="13.5" hidden="1" customHeight="1" x14ac:dyDescent="0.15">
      <c r="B261" s="280">
        <v>1</v>
      </c>
      <c r="C261" s="280" t="s">
        <v>244</v>
      </c>
    </row>
    <row r="262" spans="1:26" ht="13.5" hidden="1" customHeight="1" x14ac:dyDescent="0.15">
      <c r="B262" s="352">
        <v>100</v>
      </c>
      <c r="C262" s="280" t="s">
        <v>245</v>
      </c>
    </row>
    <row r="263" spans="1:26" ht="13.5" hidden="1" customHeight="1" x14ac:dyDescent="0.15">
      <c r="B263" s="352">
        <v>100</v>
      </c>
      <c r="C263" s="280" t="s">
        <v>245</v>
      </c>
    </row>
    <row r="264" spans="1:26" ht="13.5" hidden="1" customHeight="1" x14ac:dyDescent="0.15"/>
    <row r="265" spans="1:26" ht="13.5" hidden="1" customHeight="1" x14ac:dyDescent="0.15">
      <c r="A265" s="288"/>
      <c r="B265" s="289"/>
      <c r="C265" s="268" t="s">
        <v>200</v>
      </c>
      <c r="D265" s="269"/>
      <c r="E265" s="268" t="s">
        <v>201</v>
      </c>
      <c r="F265" s="269"/>
      <c r="G265" s="268" t="s">
        <v>202</v>
      </c>
      <c r="H265" s="269"/>
      <c r="I265" s="270" t="s">
        <v>203</v>
      </c>
      <c r="J265" s="271"/>
      <c r="K265" s="270" t="s">
        <v>204</v>
      </c>
      <c r="L265" s="271"/>
      <c r="M265" s="270" t="s">
        <v>205</v>
      </c>
      <c r="N265" s="271"/>
      <c r="O265" s="272" t="s">
        <v>206</v>
      </c>
      <c r="P265" s="273"/>
      <c r="Q265" s="272" t="s">
        <v>207</v>
      </c>
      <c r="R265" s="273"/>
      <c r="S265" s="272" t="s">
        <v>208</v>
      </c>
      <c r="T265" s="273"/>
      <c r="U265" s="270" t="s">
        <v>209</v>
      </c>
      <c r="V265" s="271"/>
      <c r="W265" s="270" t="s">
        <v>210</v>
      </c>
      <c r="X265" s="271"/>
      <c r="Y265" s="268" t="s">
        <v>211</v>
      </c>
      <c r="Z265" s="269"/>
    </row>
    <row r="266" spans="1:26" ht="13.5" hidden="1" customHeight="1" thickBot="1" x14ac:dyDescent="0.2">
      <c r="A266" s="290"/>
      <c r="B266" s="291"/>
      <c r="C266" s="274" t="s">
        <v>212</v>
      </c>
      <c r="D266" s="275" t="s">
        <v>213</v>
      </c>
      <c r="E266" s="274" t="s">
        <v>212</v>
      </c>
      <c r="F266" s="275" t="s">
        <v>213</v>
      </c>
      <c r="G266" s="274" t="s">
        <v>212</v>
      </c>
      <c r="H266" s="275" t="s">
        <v>213</v>
      </c>
      <c r="I266" s="276" t="s">
        <v>212</v>
      </c>
      <c r="J266" s="277" t="s">
        <v>213</v>
      </c>
      <c r="K266" s="276" t="s">
        <v>212</v>
      </c>
      <c r="L266" s="277" t="s">
        <v>213</v>
      </c>
      <c r="M266" s="276" t="s">
        <v>212</v>
      </c>
      <c r="N266" s="277" t="s">
        <v>213</v>
      </c>
      <c r="O266" s="278" t="s">
        <v>212</v>
      </c>
      <c r="P266" s="279" t="s">
        <v>213</v>
      </c>
      <c r="Q266" s="278" t="s">
        <v>212</v>
      </c>
      <c r="R266" s="279" t="s">
        <v>213</v>
      </c>
      <c r="S266" s="278" t="s">
        <v>212</v>
      </c>
      <c r="T266" s="279" t="s">
        <v>213</v>
      </c>
      <c r="U266" s="276" t="s">
        <v>212</v>
      </c>
      <c r="V266" s="277" t="s">
        <v>213</v>
      </c>
      <c r="W266" s="276" t="s">
        <v>212</v>
      </c>
      <c r="X266" s="277" t="s">
        <v>213</v>
      </c>
      <c r="Y266" s="274" t="s">
        <v>212</v>
      </c>
      <c r="Z266" s="275" t="s">
        <v>213</v>
      </c>
    </row>
    <row r="267" spans="1:26" ht="13.5" hidden="1" customHeight="1" thickTop="1" x14ac:dyDescent="0.15">
      <c r="A267" s="353" t="s">
        <v>246</v>
      </c>
      <c r="B267" s="320"/>
      <c r="C267" s="321">
        <v>51</v>
      </c>
      <c r="D267" s="322"/>
      <c r="E267" s="321">
        <v>51</v>
      </c>
      <c r="F267" s="322"/>
      <c r="G267" s="321">
        <v>51</v>
      </c>
      <c r="H267" s="322"/>
      <c r="I267" s="321">
        <v>51</v>
      </c>
      <c r="J267" s="322"/>
      <c r="K267" s="321">
        <v>51</v>
      </c>
      <c r="L267" s="322"/>
      <c r="M267" s="321">
        <v>51</v>
      </c>
      <c r="N267" s="322"/>
      <c r="O267" s="321">
        <v>51</v>
      </c>
      <c r="P267" s="322"/>
      <c r="Q267" s="321">
        <v>51</v>
      </c>
      <c r="R267" s="322"/>
      <c r="S267" s="321">
        <v>51</v>
      </c>
      <c r="T267" s="322"/>
      <c r="U267" s="321">
        <v>51</v>
      </c>
      <c r="V267" s="322"/>
      <c r="W267" s="321">
        <v>51</v>
      </c>
      <c r="X267" s="322"/>
      <c r="Y267" s="321">
        <v>51</v>
      </c>
      <c r="Z267" s="322"/>
    </row>
    <row r="268" spans="1:26" ht="13.5" hidden="1" customHeight="1" x14ac:dyDescent="0.15">
      <c r="A268" s="292" t="s">
        <v>227</v>
      </c>
      <c r="B268" s="323"/>
      <c r="C268" s="324">
        <v>0.8</v>
      </c>
      <c r="D268" s="325">
        <v>0.8</v>
      </c>
      <c r="E268" s="325">
        <v>0.8</v>
      </c>
      <c r="F268" s="325">
        <v>0.8</v>
      </c>
      <c r="G268" s="325">
        <v>0.8</v>
      </c>
      <c r="H268" s="325">
        <v>0.8</v>
      </c>
      <c r="I268" s="325">
        <v>0.8</v>
      </c>
      <c r="J268" s="325">
        <v>0.8</v>
      </c>
      <c r="K268" s="325">
        <v>0.8</v>
      </c>
      <c r="L268" s="325">
        <v>0.8</v>
      </c>
      <c r="M268" s="325">
        <v>0.8</v>
      </c>
      <c r="N268" s="325">
        <v>0.8</v>
      </c>
      <c r="O268" s="325">
        <v>0.8</v>
      </c>
      <c r="P268" s="325">
        <v>0.8</v>
      </c>
      <c r="Q268" s="325">
        <v>0.8</v>
      </c>
      <c r="R268" s="325">
        <v>0.8</v>
      </c>
      <c r="S268" s="325">
        <v>0.8</v>
      </c>
      <c r="T268" s="325">
        <v>0.8</v>
      </c>
      <c r="U268" s="325">
        <v>0.8</v>
      </c>
      <c r="V268" s="325">
        <v>0.8</v>
      </c>
      <c r="W268" s="325">
        <v>0.8</v>
      </c>
      <c r="X268" s="325">
        <v>0.8</v>
      </c>
      <c r="Y268" s="325">
        <v>0.8</v>
      </c>
      <c r="Z268" s="325">
        <v>0.8</v>
      </c>
    </row>
    <row r="269" spans="1:26" ht="13.5" hidden="1" customHeight="1" x14ac:dyDescent="0.15">
      <c r="A269" s="296" t="s">
        <v>247</v>
      </c>
      <c r="B269" s="297"/>
      <c r="C269" s="302">
        <v>40.799999999999997</v>
      </c>
      <c r="D269" s="303">
        <v>40.799999999999997</v>
      </c>
      <c r="E269" s="302">
        <v>40.799999999999997</v>
      </c>
      <c r="F269" s="303">
        <v>40.799999999999997</v>
      </c>
      <c r="G269" s="302">
        <v>40.799999999999997</v>
      </c>
      <c r="H269" s="303">
        <v>40.799999999999997</v>
      </c>
      <c r="I269" s="302">
        <v>40.799999999999997</v>
      </c>
      <c r="J269" s="303">
        <v>40.799999999999997</v>
      </c>
      <c r="K269" s="302">
        <v>40.799999999999997</v>
      </c>
      <c r="L269" s="303">
        <v>40.799999999999997</v>
      </c>
      <c r="M269" s="302">
        <v>40.799999999999997</v>
      </c>
      <c r="N269" s="303">
        <v>40.799999999999997</v>
      </c>
      <c r="O269" s="302">
        <v>40.799999999999997</v>
      </c>
      <c r="P269" s="303">
        <v>40.799999999999997</v>
      </c>
      <c r="Q269" s="302">
        <v>40.799999999999997</v>
      </c>
      <c r="R269" s="303">
        <v>40.799999999999997</v>
      </c>
      <c r="S269" s="302">
        <v>40.799999999999997</v>
      </c>
      <c r="T269" s="303">
        <v>40.799999999999997</v>
      </c>
      <c r="U269" s="302">
        <v>40.799999999999997</v>
      </c>
      <c r="V269" s="303">
        <v>40.799999999999997</v>
      </c>
      <c r="W269" s="302">
        <v>40.799999999999997</v>
      </c>
      <c r="X269" s="303">
        <v>40.799999999999997</v>
      </c>
      <c r="Y269" s="302">
        <v>40.799999999999997</v>
      </c>
      <c r="Z269" s="303">
        <v>40.799999999999997</v>
      </c>
    </row>
    <row r="270" spans="1:26" ht="13.5" hidden="1" customHeight="1" x14ac:dyDescent="0.15">
      <c r="A270" s="292" t="s">
        <v>217</v>
      </c>
      <c r="B270" s="293"/>
      <c r="C270" s="294">
        <v>31</v>
      </c>
      <c r="D270" s="295"/>
      <c r="E270" s="294">
        <v>28</v>
      </c>
      <c r="F270" s="295"/>
      <c r="G270" s="294">
        <v>31</v>
      </c>
      <c r="H270" s="295"/>
      <c r="I270" s="294">
        <v>30</v>
      </c>
      <c r="J270" s="295"/>
      <c r="K270" s="294">
        <v>31</v>
      </c>
      <c r="L270" s="295"/>
      <c r="M270" s="294">
        <v>30</v>
      </c>
      <c r="N270" s="295"/>
      <c r="O270" s="294">
        <v>31</v>
      </c>
      <c r="P270" s="295"/>
      <c r="Q270" s="294">
        <v>31</v>
      </c>
      <c r="R270" s="295"/>
      <c r="S270" s="294">
        <v>30</v>
      </c>
      <c r="T270" s="295"/>
      <c r="U270" s="294">
        <v>31</v>
      </c>
      <c r="V270" s="295"/>
      <c r="W270" s="294">
        <v>30</v>
      </c>
      <c r="X270" s="295"/>
      <c r="Y270" s="294">
        <v>31</v>
      </c>
      <c r="Z270" s="295"/>
    </row>
    <row r="271" spans="1:26" ht="13.5" hidden="1" customHeight="1" x14ac:dyDescent="0.15">
      <c r="A271" s="296" t="s">
        <v>218</v>
      </c>
      <c r="B271" s="297"/>
      <c r="C271" s="298">
        <v>12</v>
      </c>
      <c r="D271" s="299">
        <v>12</v>
      </c>
      <c r="E271" s="298">
        <v>12</v>
      </c>
      <c r="F271" s="298">
        <v>12</v>
      </c>
      <c r="G271" s="298">
        <v>12</v>
      </c>
      <c r="H271" s="299">
        <v>12</v>
      </c>
      <c r="I271" s="298">
        <v>12</v>
      </c>
      <c r="J271" s="299">
        <v>12</v>
      </c>
      <c r="K271" s="298">
        <v>12</v>
      </c>
      <c r="L271" s="298">
        <v>12</v>
      </c>
      <c r="M271" s="298">
        <v>12</v>
      </c>
      <c r="N271" s="298">
        <v>12</v>
      </c>
      <c r="O271" s="299">
        <v>12</v>
      </c>
      <c r="P271" s="299">
        <v>12</v>
      </c>
      <c r="Q271" s="299">
        <v>12</v>
      </c>
      <c r="R271" s="299">
        <v>12</v>
      </c>
      <c r="S271" s="299">
        <v>12</v>
      </c>
      <c r="T271" s="299">
        <v>12</v>
      </c>
      <c r="U271" s="299">
        <v>12</v>
      </c>
      <c r="V271" s="299">
        <v>12</v>
      </c>
      <c r="W271" s="299">
        <v>12</v>
      </c>
      <c r="X271" s="299">
        <v>12</v>
      </c>
      <c r="Y271" s="299">
        <v>12</v>
      </c>
      <c r="Z271" s="299">
        <v>12</v>
      </c>
    </row>
    <row r="272" spans="1:26" ht="13.5" hidden="1" customHeight="1" x14ac:dyDescent="0.15">
      <c r="A272" s="296" t="s">
        <v>219</v>
      </c>
      <c r="B272" s="297"/>
      <c r="C272" s="298">
        <v>372</v>
      </c>
      <c r="D272" s="299">
        <v>372</v>
      </c>
      <c r="E272" s="298">
        <v>336</v>
      </c>
      <c r="F272" s="299">
        <v>336</v>
      </c>
      <c r="G272" s="298">
        <v>372</v>
      </c>
      <c r="H272" s="299">
        <v>372</v>
      </c>
      <c r="I272" s="298">
        <v>360</v>
      </c>
      <c r="J272" s="299">
        <v>360</v>
      </c>
      <c r="K272" s="298">
        <v>372</v>
      </c>
      <c r="L272" s="299">
        <v>372</v>
      </c>
      <c r="M272" s="298">
        <v>360</v>
      </c>
      <c r="N272" s="299">
        <v>360</v>
      </c>
      <c r="O272" s="298">
        <v>372</v>
      </c>
      <c r="P272" s="299">
        <v>372</v>
      </c>
      <c r="Q272" s="298">
        <v>372</v>
      </c>
      <c r="R272" s="299">
        <v>372</v>
      </c>
      <c r="S272" s="298">
        <v>360</v>
      </c>
      <c r="T272" s="299">
        <v>360</v>
      </c>
      <c r="U272" s="298">
        <v>372</v>
      </c>
      <c r="V272" s="299">
        <v>372</v>
      </c>
      <c r="W272" s="298">
        <v>360</v>
      </c>
      <c r="X272" s="299">
        <v>360</v>
      </c>
      <c r="Y272" s="298">
        <v>372</v>
      </c>
      <c r="Z272" s="299">
        <v>372</v>
      </c>
    </row>
    <row r="273" spans="1:26" ht="13.5" hidden="1" customHeight="1" x14ac:dyDescent="0.15">
      <c r="A273" s="296" t="s">
        <v>220</v>
      </c>
      <c r="B273" s="297"/>
      <c r="C273" s="300">
        <v>744</v>
      </c>
      <c r="D273" s="301"/>
      <c r="E273" s="300">
        <v>672</v>
      </c>
      <c r="F273" s="301"/>
      <c r="G273" s="300">
        <v>744</v>
      </c>
      <c r="H273" s="301"/>
      <c r="I273" s="300">
        <v>720</v>
      </c>
      <c r="J273" s="326"/>
      <c r="K273" s="300">
        <v>744</v>
      </c>
      <c r="L273" s="301"/>
      <c r="M273" s="300">
        <v>720</v>
      </c>
      <c r="N273" s="326"/>
      <c r="O273" s="300">
        <v>744</v>
      </c>
      <c r="P273" s="301"/>
      <c r="Q273" s="300">
        <v>744</v>
      </c>
      <c r="R273" s="301"/>
      <c r="S273" s="300">
        <v>720</v>
      </c>
      <c r="T273" s="326"/>
      <c r="U273" s="300">
        <v>744</v>
      </c>
      <c r="V273" s="301"/>
      <c r="W273" s="300">
        <v>720</v>
      </c>
      <c r="X273" s="326"/>
      <c r="Y273" s="300">
        <v>744</v>
      </c>
      <c r="Z273" s="301"/>
    </row>
    <row r="274" spans="1:26" ht="13.5" hidden="1" customHeight="1" x14ac:dyDescent="0.15">
      <c r="A274" s="296" t="s">
        <v>221</v>
      </c>
      <c r="B274" s="297"/>
      <c r="C274" s="302">
        <v>5.0999999999999996</v>
      </c>
      <c r="D274" s="303">
        <v>1.9</v>
      </c>
      <c r="E274" s="303">
        <v>5.0999999999999996</v>
      </c>
      <c r="F274" s="303">
        <v>1.9</v>
      </c>
      <c r="G274" s="303">
        <v>5.0999999999999996</v>
      </c>
      <c r="H274" s="303">
        <v>1.9</v>
      </c>
      <c r="I274" s="303">
        <v>16.5</v>
      </c>
      <c r="J274" s="303">
        <v>12.3</v>
      </c>
      <c r="K274" s="303">
        <v>16.5</v>
      </c>
      <c r="L274" s="303">
        <v>12.3</v>
      </c>
      <c r="M274" s="303">
        <v>16.5</v>
      </c>
      <c r="N274" s="303">
        <v>12.3</v>
      </c>
      <c r="O274" s="303">
        <v>25.7</v>
      </c>
      <c r="P274" s="303">
        <v>21.8</v>
      </c>
      <c r="Q274" s="303">
        <v>25.7</v>
      </c>
      <c r="R274" s="303">
        <v>21.8</v>
      </c>
      <c r="S274" s="303">
        <v>25.7</v>
      </c>
      <c r="T274" s="303">
        <v>21.8</v>
      </c>
      <c r="U274" s="303">
        <v>16.5</v>
      </c>
      <c r="V274" s="303">
        <v>12.3</v>
      </c>
      <c r="W274" s="303">
        <v>16.5</v>
      </c>
      <c r="X274" s="303">
        <v>12.3</v>
      </c>
      <c r="Y274" s="303">
        <v>5.0999999999999996</v>
      </c>
      <c r="Z274" s="303">
        <v>1.9</v>
      </c>
    </row>
    <row r="275" spans="1:26" ht="13.5" hidden="1" customHeight="1" x14ac:dyDescent="0.15">
      <c r="A275" s="304" t="s">
        <v>222</v>
      </c>
      <c r="B275" s="305"/>
      <c r="C275" s="306">
        <v>35</v>
      </c>
      <c r="D275" s="307">
        <v>35</v>
      </c>
      <c r="E275" s="307">
        <v>35</v>
      </c>
      <c r="F275" s="307">
        <v>35</v>
      </c>
      <c r="G275" s="307">
        <v>35</v>
      </c>
      <c r="H275" s="307">
        <v>35</v>
      </c>
      <c r="I275" s="307">
        <v>35</v>
      </c>
      <c r="J275" s="307">
        <v>35</v>
      </c>
      <c r="K275" s="307">
        <v>35</v>
      </c>
      <c r="L275" s="307">
        <v>35</v>
      </c>
      <c r="M275" s="307">
        <v>35</v>
      </c>
      <c r="N275" s="307">
        <v>35</v>
      </c>
      <c r="O275" s="307">
        <v>35</v>
      </c>
      <c r="P275" s="307">
        <v>35</v>
      </c>
      <c r="Q275" s="307">
        <v>35</v>
      </c>
      <c r="R275" s="307">
        <v>35</v>
      </c>
      <c r="S275" s="307">
        <v>35</v>
      </c>
      <c r="T275" s="307">
        <v>35</v>
      </c>
      <c r="U275" s="307">
        <v>35</v>
      </c>
      <c r="V275" s="307">
        <v>35</v>
      </c>
      <c r="W275" s="307">
        <v>35</v>
      </c>
      <c r="X275" s="307">
        <v>35</v>
      </c>
      <c r="Y275" s="307">
        <v>35</v>
      </c>
      <c r="Z275" s="307">
        <v>35</v>
      </c>
    </row>
    <row r="276" spans="1:26" ht="13.5" hidden="1" customHeight="1" x14ac:dyDescent="0.15">
      <c r="A276" s="327" t="s">
        <v>230</v>
      </c>
      <c r="B276" s="328"/>
      <c r="C276" s="329">
        <v>40.770964454418902</v>
      </c>
      <c r="D276" s="330">
        <v>40.770964454418902</v>
      </c>
      <c r="E276" s="330">
        <v>40.770964454418902</v>
      </c>
      <c r="F276" s="330">
        <v>40.770964454418902</v>
      </c>
      <c r="G276" s="330">
        <v>40.770964454418902</v>
      </c>
      <c r="H276" s="330">
        <v>40.770964454418902</v>
      </c>
      <c r="I276" s="330">
        <v>40.787004006358202</v>
      </c>
      <c r="J276" s="330">
        <v>40.770964454418902</v>
      </c>
      <c r="K276" s="330">
        <v>40.787004006358202</v>
      </c>
      <c r="L276" s="330">
        <v>40.770964454418902</v>
      </c>
      <c r="M276" s="330">
        <v>40.787004006358202</v>
      </c>
      <c r="N276" s="330">
        <v>40.770964454418902</v>
      </c>
      <c r="O276" s="330">
        <v>40.7753908602444</v>
      </c>
      <c r="P276" s="330">
        <v>40.821847729439398</v>
      </c>
      <c r="Q276" s="330">
        <v>40.7753908602444</v>
      </c>
      <c r="R276" s="330">
        <v>40.821847729439398</v>
      </c>
      <c r="S276" s="330">
        <v>40.7753908602444</v>
      </c>
      <c r="T276" s="330">
        <v>40.821847729439398</v>
      </c>
      <c r="U276" s="330">
        <v>40.787004006358202</v>
      </c>
      <c r="V276" s="330">
        <v>40.770964454418902</v>
      </c>
      <c r="W276" s="330">
        <v>40.787004006358202</v>
      </c>
      <c r="X276" s="330">
        <v>40.770964454418902</v>
      </c>
      <c r="Y276" s="330">
        <v>40.770964454418902</v>
      </c>
      <c r="Z276" s="330">
        <v>40.770964454418902</v>
      </c>
    </row>
    <row r="277" spans="1:26" ht="13.5" hidden="1" customHeight="1" x14ac:dyDescent="0.15">
      <c r="A277" s="296" t="s">
        <v>231</v>
      </c>
      <c r="B277" s="308"/>
      <c r="C277" s="302">
        <v>8.5083584827758791</v>
      </c>
      <c r="D277" s="303">
        <v>8.5083584827758791</v>
      </c>
      <c r="E277" s="303">
        <v>8.5083584827758791</v>
      </c>
      <c r="F277" s="303">
        <v>8.5083584827758791</v>
      </c>
      <c r="G277" s="303">
        <v>8.5083584827758791</v>
      </c>
      <c r="H277" s="303">
        <v>8.5083584827758791</v>
      </c>
      <c r="I277" s="303">
        <v>9.0373593713552598</v>
      </c>
      <c r="J277" s="303">
        <v>8.5083584827758791</v>
      </c>
      <c r="K277" s="303">
        <v>9.0373593713552598</v>
      </c>
      <c r="L277" s="303">
        <v>8.5083584827758791</v>
      </c>
      <c r="M277" s="303">
        <v>9.0373593713552598</v>
      </c>
      <c r="N277" s="303">
        <v>8.5083584827758791</v>
      </c>
      <c r="O277" s="303">
        <v>12.7099609246374</v>
      </c>
      <c r="P277" s="303">
        <v>11.063275837123401</v>
      </c>
      <c r="Q277" s="303">
        <v>12.7099609246374</v>
      </c>
      <c r="R277" s="303">
        <v>11.063275837123401</v>
      </c>
      <c r="S277" s="303">
        <v>12.7099609246374</v>
      </c>
      <c r="T277" s="303">
        <v>11.063275837123401</v>
      </c>
      <c r="U277" s="303">
        <v>9.0373593713552598</v>
      </c>
      <c r="V277" s="303">
        <v>8.5083584827758791</v>
      </c>
      <c r="W277" s="303">
        <v>9.0373593713552598</v>
      </c>
      <c r="X277" s="303">
        <v>8.5083584827758791</v>
      </c>
      <c r="Y277" s="303">
        <v>8.5083584827758791</v>
      </c>
      <c r="Z277" s="303">
        <v>8.5083584827758791</v>
      </c>
    </row>
    <row r="278" spans="1:26" ht="13.5" hidden="1" customHeight="1" x14ac:dyDescent="0.15">
      <c r="A278" s="331" t="s">
        <v>232</v>
      </c>
      <c r="B278" s="332"/>
      <c r="C278" s="333">
        <v>4.7918719617837802</v>
      </c>
      <c r="D278" s="334">
        <v>4.7918719617837802</v>
      </c>
      <c r="E278" s="334">
        <v>4.7918719617837802</v>
      </c>
      <c r="F278" s="334">
        <v>4.7918719617837802</v>
      </c>
      <c r="G278" s="334">
        <v>4.7918719617837802</v>
      </c>
      <c r="H278" s="334">
        <v>4.7918719617837802</v>
      </c>
      <c r="I278" s="334">
        <v>4.51315504124317</v>
      </c>
      <c r="J278" s="334">
        <v>4.7918719617837802</v>
      </c>
      <c r="K278" s="334">
        <v>4.51315504124317</v>
      </c>
      <c r="L278" s="334">
        <v>4.7918719617837802</v>
      </c>
      <c r="M278" s="334">
        <v>4.51315504124317</v>
      </c>
      <c r="N278" s="334">
        <v>4.7918719617837802</v>
      </c>
      <c r="O278" s="334">
        <v>3.2081444704683499</v>
      </c>
      <c r="P278" s="334">
        <v>3.6898517519068998</v>
      </c>
      <c r="Q278" s="334">
        <v>3.2081444704683499</v>
      </c>
      <c r="R278" s="334">
        <v>3.6898517519068998</v>
      </c>
      <c r="S278" s="334">
        <v>3.2081444704683499</v>
      </c>
      <c r="T278" s="334">
        <v>3.6898517519068998</v>
      </c>
      <c r="U278" s="334">
        <v>4.51315504124317</v>
      </c>
      <c r="V278" s="334">
        <v>4.7918719617837802</v>
      </c>
      <c r="W278" s="334">
        <v>4.51315504124317</v>
      </c>
      <c r="X278" s="334">
        <v>4.7918719617837802</v>
      </c>
      <c r="Y278" s="334">
        <v>4.7918719617837802</v>
      </c>
      <c r="Z278" s="334">
        <v>4.7918719617837802</v>
      </c>
    </row>
    <row r="279" spans="1:26" ht="13.5" hidden="1" customHeight="1" x14ac:dyDescent="0.15">
      <c r="A279" s="292" t="s">
        <v>234</v>
      </c>
      <c r="B279" s="323"/>
      <c r="C279" s="346">
        <v>3165.10935559263</v>
      </c>
      <c r="D279" s="347">
        <v>3165.10935559263</v>
      </c>
      <c r="E279" s="347">
        <v>2858.8084502126999</v>
      </c>
      <c r="F279" s="347">
        <v>2858.8084502126999</v>
      </c>
      <c r="G279" s="347">
        <v>3165.10935559263</v>
      </c>
      <c r="H279" s="347">
        <v>3165.10935559263</v>
      </c>
      <c r="I279" s="347">
        <v>3253.4493736878899</v>
      </c>
      <c r="J279" s="347">
        <v>3063.0090537993201</v>
      </c>
      <c r="K279" s="347">
        <v>3361.8976861441602</v>
      </c>
      <c r="L279" s="347">
        <v>3165.10935559263</v>
      </c>
      <c r="M279" s="347">
        <v>3253.4493736878899</v>
      </c>
      <c r="N279" s="347">
        <v>3063.0090537993201</v>
      </c>
      <c r="O279" s="347">
        <v>4728.1054639651202</v>
      </c>
      <c r="P279" s="347">
        <v>4115.5386114099401</v>
      </c>
      <c r="Q279" s="347">
        <v>4728.1054639651202</v>
      </c>
      <c r="R279" s="347">
        <v>4115.5386114099401</v>
      </c>
      <c r="S279" s="347">
        <v>4575.5859328694796</v>
      </c>
      <c r="T279" s="347">
        <v>3982.77930136446</v>
      </c>
      <c r="U279" s="347">
        <v>3361.8976861441602</v>
      </c>
      <c r="V279" s="347">
        <v>3165.10935559263</v>
      </c>
      <c r="W279" s="347">
        <v>3253.4493736878899</v>
      </c>
      <c r="X279" s="347">
        <v>3063.0090537993201</v>
      </c>
      <c r="Y279" s="347">
        <v>3165.10935559263</v>
      </c>
      <c r="Z279" s="347">
        <v>3165.10935559263</v>
      </c>
    </row>
    <row r="280" spans="1:26" ht="13.5" hidden="1" customHeight="1" x14ac:dyDescent="0.15">
      <c r="A280" s="296" t="s">
        <v>235</v>
      </c>
      <c r="B280" s="308"/>
      <c r="C280" s="341">
        <v>6330.21871118526</v>
      </c>
      <c r="D280" s="342"/>
      <c r="E280" s="343">
        <v>5717.6169004253998</v>
      </c>
      <c r="F280" s="343"/>
      <c r="G280" s="343">
        <v>6330.21871118526</v>
      </c>
      <c r="H280" s="343"/>
      <c r="I280" s="343">
        <v>6316.4584274872104</v>
      </c>
      <c r="J280" s="343"/>
      <c r="K280" s="343">
        <v>6527.0070417367897</v>
      </c>
      <c r="L280" s="343"/>
      <c r="M280" s="343">
        <v>6316.4584274872104</v>
      </c>
      <c r="N280" s="343"/>
      <c r="O280" s="343">
        <v>8843.6440753750594</v>
      </c>
      <c r="P280" s="343"/>
      <c r="Q280" s="343">
        <v>8843.6440753750594</v>
      </c>
      <c r="R280" s="343"/>
      <c r="S280" s="343">
        <v>8558.3652342339301</v>
      </c>
      <c r="T280" s="343"/>
      <c r="U280" s="343">
        <v>6527.0070417367897</v>
      </c>
      <c r="V280" s="343"/>
      <c r="W280" s="343">
        <v>6316.4584274872104</v>
      </c>
      <c r="X280" s="343"/>
      <c r="Y280" s="343">
        <v>6330.21871118526</v>
      </c>
      <c r="Z280" s="343"/>
    </row>
    <row r="281" spans="1:26" ht="13.5" hidden="1" customHeight="1" x14ac:dyDescent="0.15">
      <c r="A281" s="314" t="s">
        <v>238</v>
      </c>
      <c r="B281" s="315"/>
      <c r="C281" s="348">
        <v>82957.315784900493</v>
      </c>
      <c r="D281" s="349"/>
      <c r="E281" s="349"/>
      <c r="F281" s="349"/>
      <c r="G281" s="349"/>
      <c r="H281" s="349"/>
      <c r="I281" s="349"/>
      <c r="J281" s="349"/>
      <c r="K281" s="349"/>
      <c r="L281" s="349"/>
      <c r="M281" s="349"/>
      <c r="N281" s="349"/>
      <c r="O281" s="349"/>
      <c r="P281" s="349"/>
      <c r="Q281" s="349"/>
      <c r="R281" s="349"/>
      <c r="S281" s="349"/>
      <c r="T281" s="349"/>
      <c r="U281" s="349"/>
      <c r="V281" s="349"/>
      <c r="W281" s="349"/>
      <c r="X281" s="349"/>
      <c r="Y281" s="349"/>
      <c r="Z281" s="350"/>
    </row>
    <row r="282" spans="1:26" ht="13.5" hidden="1" customHeight="1" x14ac:dyDescent="0.15">
      <c r="A282" s="296" t="s">
        <v>223</v>
      </c>
      <c r="B282" s="308"/>
      <c r="C282" s="309" t="e">
        <f>#REF!</f>
        <v>#REF!</v>
      </c>
      <c r="D282" s="310" t="e">
        <f>#REF!</f>
        <v>#REF!</v>
      </c>
      <c r="E282" s="309" t="e">
        <f>#REF!</f>
        <v>#REF!</v>
      </c>
      <c r="F282" s="310" t="e">
        <f>#REF!</f>
        <v>#REF!</v>
      </c>
      <c r="G282" s="309" t="e">
        <f>#REF!</f>
        <v>#REF!</v>
      </c>
      <c r="H282" s="310" t="e">
        <f>#REF!</f>
        <v>#REF!</v>
      </c>
      <c r="I282" s="309" t="e">
        <f>#REF!</f>
        <v>#REF!</v>
      </c>
      <c r="J282" s="310" t="e">
        <f>#REF!</f>
        <v>#REF!</v>
      </c>
      <c r="K282" s="309" t="e">
        <f>#REF!</f>
        <v>#REF!</v>
      </c>
      <c r="L282" s="310" t="e">
        <f>#REF!</f>
        <v>#REF!</v>
      </c>
      <c r="M282" s="309" t="e">
        <f>#REF!</f>
        <v>#REF!</v>
      </c>
      <c r="N282" s="310" t="e">
        <f>#REF!</f>
        <v>#REF!</v>
      </c>
      <c r="O282" s="309">
        <f>$E$1</f>
        <v>0</v>
      </c>
      <c r="P282" s="310">
        <f>$M$1</f>
        <v>0</v>
      </c>
      <c r="Q282" s="309">
        <f>$E$1</f>
        <v>0</v>
      </c>
      <c r="R282" s="310">
        <f>$M$1</f>
        <v>0</v>
      </c>
      <c r="S282" s="309">
        <f>$E$1</f>
        <v>0</v>
      </c>
      <c r="T282" s="310">
        <f>$M$1</f>
        <v>0</v>
      </c>
      <c r="U282" s="309" t="e">
        <f>#REF!</f>
        <v>#REF!</v>
      </c>
      <c r="V282" s="310" t="e">
        <f>#REF!</f>
        <v>#REF!</v>
      </c>
      <c r="W282" s="309" t="e">
        <f>#REF!</f>
        <v>#REF!</v>
      </c>
      <c r="X282" s="310" t="e">
        <f>#REF!</f>
        <v>#REF!</v>
      </c>
      <c r="Y282" s="309" t="e">
        <f>#REF!</f>
        <v>#REF!</v>
      </c>
      <c r="Z282" s="310" t="e">
        <f>#REF!</f>
        <v>#REF!</v>
      </c>
    </row>
    <row r="283" spans="1:26" ht="13.5" hidden="1" customHeight="1" x14ac:dyDescent="0.15">
      <c r="A283" s="296" t="s">
        <v>224</v>
      </c>
      <c r="B283" s="308"/>
      <c r="C283" s="311" t="e">
        <f>C279*C282+D279*D282</f>
        <v>#REF!</v>
      </c>
      <c r="D283" s="312"/>
      <c r="E283" s="311" t="e">
        <f>E279*E282+F279*F282</f>
        <v>#REF!</v>
      </c>
      <c r="F283" s="312"/>
      <c r="G283" s="311" t="e">
        <f>G279*G282+H279*H282</f>
        <v>#REF!</v>
      </c>
      <c r="H283" s="312"/>
      <c r="I283" s="311" t="e">
        <f>I279*I282+J279*J282</f>
        <v>#REF!</v>
      </c>
      <c r="J283" s="312"/>
      <c r="K283" s="311" t="e">
        <f>K279*K282+L279*L282</f>
        <v>#REF!</v>
      </c>
      <c r="L283" s="312"/>
      <c r="M283" s="311" t="e">
        <f>M279*M282+N279*N282</f>
        <v>#REF!</v>
      </c>
      <c r="N283" s="312"/>
      <c r="O283" s="311">
        <f>O279*O282+P279*P282</f>
        <v>0</v>
      </c>
      <c r="P283" s="312"/>
      <c r="Q283" s="311">
        <f>Q279*Q282+R279*R282</f>
        <v>0</v>
      </c>
      <c r="R283" s="312"/>
      <c r="S283" s="311">
        <f>S279*S282+T279*T282</f>
        <v>0</v>
      </c>
      <c r="T283" s="312"/>
      <c r="U283" s="311" t="e">
        <f>U279*U282+V279*V282</f>
        <v>#REF!</v>
      </c>
      <c r="V283" s="312"/>
      <c r="W283" s="311" t="e">
        <f>W279*W282+X279*X282</f>
        <v>#REF!</v>
      </c>
      <c r="X283" s="312"/>
      <c r="Y283" s="311" t="e">
        <f>Y279*Y282+Z279*Z282</f>
        <v>#REF!</v>
      </c>
      <c r="Z283" s="313"/>
    </row>
    <row r="284" spans="1:26" ht="13.5" hidden="1" customHeight="1" x14ac:dyDescent="0.15">
      <c r="A284" s="314" t="s">
        <v>225</v>
      </c>
      <c r="B284" s="315"/>
      <c r="C284" s="316" t="e">
        <f>SUM(C283:Z283)</f>
        <v>#REF!</v>
      </c>
      <c r="D284" s="317"/>
      <c r="E284" s="317"/>
      <c r="F284" s="317"/>
      <c r="G284" s="317"/>
      <c r="H284" s="317"/>
      <c r="I284" s="317"/>
      <c r="J284" s="317"/>
      <c r="K284" s="317"/>
      <c r="L284" s="317"/>
      <c r="M284" s="317"/>
      <c r="N284" s="317"/>
      <c r="O284" s="317"/>
      <c r="P284" s="317"/>
      <c r="Q284" s="317"/>
      <c r="R284" s="317"/>
      <c r="S284" s="317"/>
      <c r="T284" s="317"/>
      <c r="U284" s="317"/>
      <c r="V284" s="317"/>
      <c r="W284" s="317"/>
      <c r="X284" s="317"/>
      <c r="Y284" s="317"/>
      <c r="Z284" s="318"/>
    </row>
    <row r="285" spans="1:26" ht="12" hidden="1" x14ac:dyDescent="0.15"/>
    <row r="286" spans="1:26" ht="13.5" hidden="1" customHeight="1" x14ac:dyDescent="0.15"/>
    <row r="287" spans="1:26" ht="13.5" hidden="1" customHeight="1" x14ac:dyDescent="0.15">
      <c r="B287" s="351">
        <v>36</v>
      </c>
      <c r="C287" s="280" t="s">
        <v>240</v>
      </c>
    </row>
    <row r="288" spans="1:26" ht="13.5" hidden="1" customHeight="1" x14ac:dyDescent="0.15">
      <c r="B288" s="280" t="s">
        <v>248</v>
      </c>
    </row>
    <row r="289" spans="1:26" ht="13.5" hidden="1" customHeight="1" x14ac:dyDescent="0.15">
      <c r="B289" s="280" t="s">
        <v>249</v>
      </c>
    </row>
    <row r="290" spans="1:26" ht="13.5" hidden="1" customHeight="1" x14ac:dyDescent="0.15">
      <c r="B290" s="352">
        <v>-15</v>
      </c>
      <c r="C290" s="280" t="s">
        <v>243</v>
      </c>
    </row>
    <row r="291" spans="1:26" ht="13.5" hidden="1" customHeight="1" x14ac:dyDescent="0.15">
      <c r="B291" s="280">
        <v>1</v>
      </c>
      <c r="C291" s="280" t="s">
        <v>244</v>
      </c>
    </row>
    <row r="292" spans="1:26" ht="13.5" hidden="1" customHeight="1" x14ac:dyDescent="0.15">
      <c r="B292" s="352">
        <v>100</v>
      </c>
      <c r="C292" s="280" t="s">
        <v>245</v>
      </c>
    </row>
    <row r="293" spans="1:26" ht="13.5" hidden="1" customHeight="1" x14ac:dyDescent="0.15">
      <c r="B293" s="352">
        <v>100</v>
      </c>
      <c r="C293" s="280" t="s">
        <v>245</v>
      </c>
    </row>
    <row r="294" spans="1:26" ht="13.5" hidden="1" customHeight="1" x14ac:dyDescent="0.15"/>
    <row r="295" spans="1:26" ht="13.5" hidden="1" customHeight="1" x14ac:dyDescent="0.15">
      <c r="A295" s="288"/>
      <c r="B295" s="289"/>
      <c r="C295" s="268" t="s">
        <v>200</v>
      </c>
      <c r="D295" s="269"/>
      <c r="E295" s="268" t="s">
        <v>201</v>
      </c>
      <c r="F295" s="269"/>
      <c r="G295" s="268" t="s">
        <v>202</v>
      </c>
      <c r="H295" s="269"/>
      <c r="I295" s="270" t="s">
        <v>203</v>
      </c>
      <c r="J295" s="271"/>
      <c r="K295" s="270" t="s">
        <v>204</v>
      </c>
      <c r="L295" s="271"/>
      <c r="M295" s="270" t="s">
        <v>205</v>
      </c>
      <c r="N295" s="271"/>
      <c r="O295" s="272" t="s">
        <v>206</v>
      </c>
      <c r="P295" s="273"/>
      <c r="Q295" s="272" t="s">
        <v>207</v>
      </c>
      <c r="R295" s="273"/>
      <c r="S295" s="272" t="s">
        <v>208</v>
      </c>
      <c r="T295" s="273"/>
      <c r="U295" s="270" t="s">
        <v>209</v>
      </c>
      <c r="V295" s="271"/>
      <c r="W295" s="270" t="s">
        <v>210</v>
      </c>
      <c r="X295" s="271"/>
      <c r="Y295" s="268" t="s">
        <v>211</v>
      </c>
      <c r="Z295" s="269"/>
    </row>
    <row r="296" spans="1:26" ht="13.5" hidden="1" customHeight="1" thickBot="1" x14ac:dyDescent="0.2">
      <c r="A296" s="290"/>
      <c r="B296" s="291"/>
      <c r="C296" s="274" t="s">
        <v>212</v>
      </c>
      <c r="D296" s="275" t="s">
        <v>213</v>
      </c>
      <c r="E296" s="274" t="s">
        <v>212</v>
      </c>
      <c r="F296" s="275" t="s">
        <v>213</v>
      </c>
      <c r="G296" s="274" t="s">
        <v>212</v>
      </c>
      <c r="H296" s="275" t="s">
        <v>213</v>
      </c>
      <c r="I296" s="276" t="s">
        <v>212</v>
      </c>
      <c r="J296" s="277" t="s">
        <v>213</v>
      </c>
      <c r="K296" s="276" t="s">
        <v>212</v>
      </c>
      <c r="L296" s="277" t="s">
        <v>213</v>
      </c>
      <c r="M296" s="276" t="s">
        <v>212</v>
      </c>
      <c r="N296" s="277" t="s">
        <v>213</v>
      </c>
      <c r="O296" s="278" t="s">
        <v>212</v>
      </c>
      <c r="P296" s="279" t="s">
        <v>213</v>
      </c>
      <c r="Q296" s="278" t="s">
        <v>212</v>
      </c>
      <c r="R296" s="279" t="s">
        <v>213</v>
      </c>
      <c r="S296" s="278" t="s">
        <v>212</v>
      </c>
      <c r="T296" s="279" t="s">
        <v>213</v>
      </c>
      <c r="U296" s="276" t="s">
        <v>212</v>
      </c>
      <c r="V296" s="277" t="s">
        <v>213</v>
      </c>
      <c r="W296" s="276" t="s">
        <v>212</v>
      </c>
      <c r="X296" s="277" t="s">
        <v>213</v>
      </c>
      <c r="Y296" s="274" t="s">
        <v>212</v>
      </c>
      <c r="Z296" s="275" t="s">
        <v>213</v>
      </c>
    </row>
    <row r="297" spans="1:26" ht="13.5" hidden="1" customHeight="1" thickTop="1" x14ac:dyDescent="0.15">
      <c r="A297" s="353" t="s">
        <v>246</v>
      </c>
      <c r="B297" s="320"/>
      <c r="C297" s="321">
        <v>36</v>
      </c>
      <c r="D297" s="322"/>
      <c r="E297" s="321">
        <v>36</v>
      </c>
      <c r="F297" s="322"/>
      <c r="G297" s="321">
        <v>36</v>
      </c>
      <c r="H297" s="322"/>
      <c r="I297" s="321">
        <v>36</v>
      </c>
      <c r="J297" s="322"/>
      <c r="K297" s="321">
        <v>36</v>
      </c>
      <c r="L297" s="322"/>
      <c r="M297" s="321">
        <v>36</v>
      </c>
      <c r="N297" s="322"/>
      <c r="O297" s="321">
        <v>36</v>
      </c>
      <c r="P297" s="322"/>
      <c r="Q297" s="321">
        <v>36</v>
      </c>
      <c r="R297" s="322"/>
      <c r="S297" s="321">
        <v>36</v>
      </c>
      <c r="T297" s="322"/>
      <c r="U297" s="321">
        <v>36</v>
      </c>
      <c r="V297" s="322"/>
      <c r="W297" s="321">
        <v>36</v>
      </c>
      <c r="X297" s="322"/>
      <c r="Y297" s="321">
        <v>36</v>
      </c>
      <c r="Z297" s="322"/>
    </row>
    <row r="298" spans="1:26" ht="13.5" hidden="1" customHeight="1" x14ac:dyDescent="0.15">
      <c r="A298" s="292" t="s">
        <v>227</v>
      </c>
      <c r="B298" s="323"/>
      <c r="C298" s="324">
        <v>0.8</v>
      </c>
      <c r="D298" s="325">
        <v>0.8</v>
      </c>
      <c r="E298" s="325">
        <v>0.8</v>
      </c>
      <c r="F298" s="325">
        <v>0.8</v>
      </c>
      <c r="G298" s="325">
        <v>0.8</v>
      </c>
      <c r="H298" s="325">
        <v>0.8</v>
      </c>
      <c r="I298" s="325">
        <v>0.8</v>
      </c>
      <c r="J298" s="325">
        <v>0.8</v>
      </c>
      <c r="K298" s="325">
        <v>0.8</v>
      </c>
      <c r="L298" s="325">
        <v>0.8</v>
      </c>
      <c r="M298" s="325">
        <v>0.8</v>
      </c>
      <c r="N298" s="325">
        <v>0.8</v>
      </c>
      <c r="O298" s="325">
        <v>0.8</v>
      </c>
      <c r="P298" s="325">
        <v>0.8</v>
      </c>
      <c r="Q298" s="325">
        <v>0.8</v>
      </c>
      <c r="R298" s="325">
        <v>0.8</v>
      </c>
      <c r="S298" s="325">
        <v>0.8</v>
      </c>
      <c r="T298" s="325">
        <v>0.8</v>
      </c>
      <c r="U298" s="325">
        <v>0.8</v>
      </c>
      <c r="V298" s="325">
        <v>0.8</v>
      </c>
      <c r="W298" s="325">
        <v>0.8</v>
      </c>
      <c r="X298" s="325">
        <v>0.8</v>
      </c>
      <c r="Y298" s="325">
        <v>0.8</v>
      </c>
      <c r="Z298" s="325">
        <v>0.8</v>
      </c>
    </row>
    <row r="299" spans="1:26" ht="13.5" hidden="1" customHeight="1" x14ac:dyDescent="0.15">
      <c r="A299" s="296" t="s">
        <v>247</v>
      </c>
      <c r="B299" s="297"/>
      <c r="C299" s="302">
        <v>28.8</v>
      </c>
      <c r="D299" s="303">
        <v>28.8</v>
      </c>
      <c r="E299" s="302">
        <v>28.8</v>
      </c>
      <c r="F299" s="303">
        <v>28.8</v>
      </c>
      <c r="G299" s="302">
        <v>28.8</v>
      </c>
      <c r="H299" s="303">
        <v>28.8</v>
      </c>
      <c r="I299" s="302">
        <v>28.8</v>
      </c>
      <c r="J299" s="303">
        <v>28.8</v>
      </c>
      <c r="K299" s="302">
        <v>28.8</v>
      </c>
      <c r="L299" s="303">
        <v>28.8</v>
      </c>
      <c r="M299" s="302">
        <v>28.8</v>
      </c>
      <c r="N299" s="303">
        <v>28.8</v>
      </c>
      <c r="O299" s="302">
        <v>28.8</v>
      </c>
      <c r="P299" s="303">
        <v>28.8</v>
      </c>
      <c r="Q299" s="302">
        <v>28.8</v>
      </c>
      <c r="R299" s="303">
        <v>28.8</v>
      </c>
      <c r="S299" s="302">
        <v>28.8</v>
      </c>
      <c r="T299" s="303">
        <v>28.8</v>
      </c>
      <c r="U299" s="302">
        <v>28.8</v>
      </c>
      <c r="V299" s="303">
        <v>28.8</v>
      </c>
      <c r="W299" s="302">
        <v>28.8</v>
      </c>
      <c r="X299" s="303">
        <v>28.8</v>
      </c>
      <c r="Y299" s="302">
        <v>28.8</v>
      </c>
      <c r="Z299" s="303">
        <v>28.8</v>
      </c>
    </row>
    <row r="300" spans="1:26" ht="13.5" hidden="1" customHeight="1" x14ac:dyDescent="0.15">
      <c r="A300" s="292" t="s">
        <v>217</v>
      </c>
      <c r="B300" s="293"/>
      <c r="C300" s="294">
        <v>31</v>
      </c>
      <c r="D300" s="295"/>
      <c r="E300" s="294">
        <v>28</v>
      </c>
      <c r="F300" s="295"/>
      <c r="G300" s="294">
        <v>31</v>
      </c>
      <c r="H300" s="295"/>
      <c r="I300" s="294">
        <v>30</v>
      </c>
      <c r="J300" s="295"/>
      <c r="K300" s="294">
        <v>31</v>
      </c>
      <c r="L300" s="295"/>
      <c r="M300" s="294">
        <v>30</v>
      </c>
      <c r="N300" s="295"/>
      <c r="O300" s="294">
        <v>31</v>
      </c>
      <c r="P300" s="295"/>
      <c r="Q300" s="294">
        <v>31</v>
      </c>
      <c r="R300" s="295"/>
      <c r="S300" s="294">
        <v>30</v>
      </c>
      <c r="T300" s="295"/>
      <c r="U300" s="294">
        <v>31</v>
      </c>
      <c r="V300" s="295"/>
      <c r="W300" s="294">
        <v>30</v>
      </c>
      <c r="X300" s="295"/>
      <c r="Y300" s="294">
        <v>31</v>
      </c>
      <c r="Z300" s="295"/>
    </row>
    <row r="301" spans="1:26" ht="13.5" hidden="1" customHeight="1" x14ac:dyDescent="0.15">
      <c r="A301" s="296" t="s">
        <v>218</v>
      </c>
      <c r="B301" s="297"/>
      <c r="C301" s="298">
        <v>12</v>
      </c>
      <c r="D301" s="299">
        <v>12</v>
      </c>
      <c r="E301" s="298">
        <v>12</v>
      </c>
      <c r="F301" s="298">
        <v>12</v>
      </c>
      <c r="G301" s="298">
        <v>12</v>
      </c>
      <c r="H301" s="299">
        <v>12</v>
      </c>
      <c r="I301" s="298">
        <v>12</v>
      </c>
      <c r="J301" s="299">
        <v>12</v>
      </c>
      <c r="K301" s="298">
        <v>12</v>
      </c>
      <c r="L301" s="298">
        <v>12</v>
      </c>
      <c r="M301" s="298">
        <v>12</v>
      </c>
      <c r="N301" s="298">
        <v>12</v>
      </c>
      <c r="O301" s="299">
        <v>12</v>
      </c>
      <c r="P301" s="299">
        <v>12</v>
      </c>
      <c r="Q301" s="299">
        <v>12</v>
      </c>
      <c r="R301" s="299">
        <v>12</v>
      </c>
      <c r="S301" s="299">
        <v>12</v>
      </c>
      <c r="T301" s="299">
        <v>12</v>
      </c>
      <c r="U301" s="299">
        <v>12</v>
      </c>
      <c r="V301" s="299">
        <v>12</v>
      </c>
      <c r="W301" s="299">
        <v>12</v>
      </c>
      <c r="X301" s="299">
        <v>12</v>
      </c>
      <c r="Y301" s="299">
        <v>12</v>
      </c>
      <c r="Z301" s="299">
        <v>12</v>
      </c>
    </row>
    <row r="302" spans="1:26" ht="13.5" hidden="1" customHeight="1" x14ac:dyDescent="0.15">
      <c r="A302" s="296" t="s">
        <v>219</v>
      </c>
      <c r="B302" s="297"/>
      <c r="C302" s="298">
        <v>372</v>
      </c>
      <c r="D302" s="299">
        <v>372</v>
      </c>
      <c r="E302" s="298">
        <v>336</v>
      </c>
      <c r="F302" s="299">
        <v>336</v>
      </c>
      <c r="G302" s="298">
        <v>372</v>
      </c>
      <c r="H302" s="299">
        <v>372</v>
      </c>
      <c r="I302" s="298">
        <v>360</v>
      </c>
      <c r="J302" s="299">
        <v>360</v>
      </c>
      <c r="K302" s="298">
        <v>372</v>
      </c>
      <c r="L302" s="299">
        <v>372</v>
      </c>
      <c r="M302" s="298">
        <v>360</v>
      </c>
      <c r="N302" s="299">
        <v>360</v>
      </c>
      <c r="O302" s="298">
        <v>372</v>
      </c>
      <c r="P302" s="299">
        <v>372</v>
      </c>
      <c r="Q302" s="298">
        <v>372</v>
      </c>
      <c r="R302" s="299">
        <v>372</v>
      </c>
      <c r="S302" s="298">
        <v>360</v>
      </c>
      <c r="T302" s="299">
        <v>360</v>
      </c>
      <c r="U302" s="298">
        <v>372</v>
      </c>
      <c r="V302" s="299">
        <v>372</v>
      </c>
      <c r="W302" s="298">
        <v>360</v>
      </c>
      <c r="X302" s="299">
        <v>360</v>
      </c>
      <c r="Y302" s="298">
        <v>372</v>
      </c>
      <c r="Z302" s="299">
        <v>372</v>
      </c>
    </row>
    <row r="303" spans="1:26" ht="13.5" hidden="1" customHeight="1" x14ac:dyDescent="0.15">
      <c r="A303" s="296" t="s">
        <v>220</v>
      </c>
      <c r="B303" s="297"/>
      <c r="C303" s="300">
        <v>744</v>
      </c>
      <c r="D303" s="301"/>
      <c r="E303" s="300">
        <v>672</v>
      </c>
      <c r="F303" s="301"/>
      <c r="G303" s="300">
        <v>744</v>
      </c>
      <c r="H303" s="301"/>
      <c r="I303" s="300">
        <v>720</v>
      </c>
      <c r="J303" s="326"/>
      <c r="K303" s="300">
        <v>744</v>
      </c>
      <c r="L303" s="301"/>
      <c r="M303" s="300">
        <v>720</v>
      </c>
      <c r="N303" s="326"/>
      <c r="O303" s="300">
        <v>744</v>
      </c>
      <c r="P303" s="301"/>
      <c r="Q303" s="300">
        <v>744</v>
      </c>
      <c r="R303" s="301"/>
      <c r="S303" s="300">
        <v>720</v>
      </c>
      <c r="T303" s="326"/>
      <c r="U303" s="300">
        <v>744</v>
      </c>
      <c r="V303" s="301"/>
      <c r="W303" s="300">
        <v>720</v>
      </c>
      <c r="X303" s="326"/>
      <c r="Y303" s="300">
        <v>744</v>
      </c>
      <c r="Z303" s="301"/>
    </row>
    <row r="304" spans="1:26" ht="13.5" hidden="1" customHeight="1" x14ac:dyDescent="0.15">
      <c r="A304" s="296" t="s">
        <v>221</v>
      </c>
      <c r="B304" s="297"/>
      <c r="C304" s="302">
        <v>5.0999999999999996</v>
      </c>
      <c r="D304" s="303">
        <v>1.9</v>
      </c>
      <c r="E304" s="303">
        <v>5.0999999999999996</v>
      </c>
      <c r="F304" s="303">
        <v>1.9</v>
      </c>
      <c r="G304" s="303">
        <v>5.0999999999999996</v>
      </c>
      <c r="H304" s="303">
        <v>1.9</v>
      </c>
      <c r="I304" s="303">
        <v>16.5</v>
      </c>
      <c r="J304" s="303">
        <v>12.3</v>
      </c>
      <c r="K304" s="303">
        <v>16.5</v>
      </c>
      <c r="L304" s="303">
        <v>12.3</v>
      </c>
      <c r="M304" s="303">
        <v>16.5</v>
      </c>
      <c r="N304" s="303">
        <v>12.3</v>
      </c>
      <c r="O304" s="303">
        <v>25.7</v>
      </c>
      <c r="P304" s="303">
        <v>21.8</v>
      </c>
      <c r="Q304" s="303">
        <v>25.7</v>
      </c>
      <c r="R304" s="303">
        <v>21.8</v>
      </c>
      <c r="S304" s="303">
        <v>25.7</v>
      </c>
      <c r="T304" s="303">
        <v>21.8</v>
      </c>
      <c r="U304" s="303">
        <v>16.5</v>
      </c>
      <c r="V304" s="303">
        <v>12.3</v>
      </c>
      <c r="W304" s="303">
        <v>16.5</v>
      </c>
      <c r="X304" s="303">
        <v>12.3</v>
      </c>
      <c r="Y304" s="303">
        <v>5.0999999999999996</v>
      </c>
      <c r="Z304" s="303">
        <v>1.9</v>
      </c>
    </row>
    <row r="305" spans="1:26" ht="13.5" hidden="1" customHeight="1" x14ac:dyDescent="0.15">
      <c r="A305" s="304" t="s">
        <v>222</v>
      </c>
      <c r="B305" s="305"/>
      <c r="C305" s="306">
        <v>35</v>
      </c>
      <c r="D305" s="307">
        <v>35</v>
      </c>
      <c r="E305" s="307">
        <v>35</v>
      </c>
      <c r="F305" s="307">
        <v>35</v>
      </c>
      <c r="G305" s="307">
        <v>35</v>
      </c>
      <c r="H305" s="307">
        <v>35</v>
      </c>
      <c r="I305" s="307">
        <v>35</v>
      </c>
      <c r="J305" s="307">
        <v>35</v>
      </c>
      <c r="K305" s="307">
        <v>35</v>
      </c>
      <c r="L305" s="307">
        <v>35</v>
      </c>
      <c r="M305" s="307">
        <v>35</v>
      </c>
      <c r="N305" s="307">
        <v>35</v>
      </c>
      <c r="O305" s="307">
        <v>35</v>
      </c>
      <c r="P305" s="307">
        <v>35</v>
      </c>
      <c r="Q305" s="307">
        <v>35</v>
      </c>
      <c r="R305" s="307">
        <v>35</v>
      </c>
      <c r="S305" s="307">
        <v>35</v>
      </c>
      <c r="T305" s="307">
        <v>35</v>
      </c>
      <c r="U305" s="307">
        <v>35</v>
      </c>
      <c r="V305" s="307">
        <v>35</v>
      </c>
      <c r="W305" s="307">
        <v>35</v>
      </c>
      <c r="X305" s="307">
        <v>35</v>
      </c>
      <c r="Y305" s="307">
        <v>35</v>
      </c>
      <c r="Z305" s="307">
        <v>35</v>
      </c>
    </row>
    <row r="306" spans="1:26" ht="13.5" hidden="1" customHeight="1" x14ac:dyDescent="0.15">
      <c r="A306" s="327" t="s">
        <v>230</v>
      </c>
      <c r="B306" s="328"/>
      <c r="C306" s="329">
        <v>28.775630820356501</v>
      </c>
      <c r="D306" s="330">
        <v>28.775630820356501</v>
      </c>
      <c r="E306" s="330">
        <v>28.775630820356501</v>
      </c>
      <c r="F306" s="330">
        <v>28.775630820356501</v>
      </c>
      <c r="G306" s="330">
        <v>28.775630820356501</v>
      </c>
      <c r="H306" s="330">
        <v>28.775630820356501</v>
      </c>
      <c r="I306" s="330">
        <v>28.787344986023701</v>
      </c>
      <c r="J306" s="330">
        <v>28.775630820356501</v>
      </c>
      <c r="K306" s="330">
        <v>28.787344986023701</v>
      </c>
      <c r="L306" s="330">
        <v>28.775630820356501</v>
      </c>
      <c r="M306" s="330">
        <v>28.787344986023701</v>
      </c>
      <c r="N306" s="330">
        <v>28.775630820356501</v>
      </c>
      <c r="O306" s="330">
        <v>28.811887810719899</v>
      </c>
      <c r="P306" s="330">
        <v>28.805653842554602</v>
      </c>
      <c r="Q306" s="330">
        <v>28.811887810719899</v>
      </c>
      <c r="R306" s="330">
        <v>28.805653842554602</v>
      </c>
      <c r="S306" s="330">
        <v>28.811887810719899</v>
      </c>
      <c r="T306" s="330">
        <v>28.805653842554602</v>
      </c>
      <c r="U306" s="330">
        <v>28.787344986023701</v>
      </c>
      <c r="V306" s="330">
        <v>28.775630820356501</v>
      </c>
      <c r="W306" s="330">
        <v>28.787344986023701</v>
      </c>
      <c r="X306" s="330">
        <v>28.775630820356501</v>
      </c>
      <c r="Y306" s="330">
        <v>28.775630820356501</v>
      </c>
      <c r="Z306" s="330">
        <v>28.775630820356501</v>
      </c>
    </row>
    <row r="307" spans="1:26" ht="13.5" hidden="1" customHeight="1" x14ac:dyDescent="0.15">
      <c r="A307" s="296" t="s">
        <v>231</v>
      </c>
      <c r="B307" s="308"/>
      <c r="C307" s="302">
        <v>7.0815534569863399</v>
      </c>
      <c r="D307" s="303">
        <v>7.0815534569863399</v>
      </c>
      <c r="E307" s="303">
        <v>7.0815534569863399</v>
      </c>
      <c r="F307" s="303">
        <v>7.0815534569863399</v>
      </c>
      <c r="G307" s="303">
        <v>7.0815534569863399</v>
      </c>
      <c r="H307" s="303">
        <v>7.0815534569863399</v>
      </c>
      <c r="I307" s="303">
        <v>7.5343974792811501</v>
      </c>
      <c r="J307" s="303">
        <v>7.0815534569863399</v>
      </c>
      <c r="K307" s="303">
        <v>7.5343974792811501</v>
      </c>
      <c r="L307" s="303">
        <v>7.0815534569863399</v>
      </c>
      <c r="M307" s="303">
        <v>7.5343974792811501</v>
      </c>
      <c r="N307" s="303">
        <v>7.0815534569863399</v>
      </c>
      <c r="O307" s="303">
        <v>10.6579264767153</v>
      </c>
      <c r="P307" s="303">
        <v>9.2526946308643598</v>
      </c>
      <c r="Q307" s="303">
        <v>10.6579264767153</v>
      </c>
      <c r="R307" s="303">
        <v>9.2526946308643598</v>
      </c>
      <c r="S307" s="303">
        <v>10.6579264767153</v>
      </c>
      <c r="T307" s="303">
        <v>9.2526946308643598</v>
      </c>
      <c r="U307" s="303">
        <v>7.5343974792811501</v>
      </c>
      <c r="V307" s="303">
        <v>7.0815534569863399</v>
      </c>
      <c r="W307" s="303">
        <v>7.5343974792811501</v>
      </c>
      <c r="X307" s="303">
        <v>7.0815534569863399</v>
      </c>
      <c r="Y307" s="303">
        <v>7.0815534569863399</v>
      </c>
      <c r="Z307" s="303">
        <v>7.0815534569863399</v>
      </c>
    </row>
    <row r="308" spans="1:26" ht="13.5" hidden="1" customHeight="1" x14ac:dyDescent="0.15">
      <c r="A308" s="331" t="s">
        <v>232</v>
      </c>
      <c r="B308" s="332"/>
      <c r="C308" s="333">
        <v>4.0634630515946704</v>
      </c>
      <c r="D308" s="334">
        <v>4.0634630515946704</v>
      </c>
      <c r="E308" s="334">
        <v>4.0634630515946704</v>
      </c>
      <c r="F308" s="334">
        <v>4.0634630515946704</v>
      </c>
      <c r="G308" s="334">
        <v>4.0634630515946704</v>
      </c>
      <c r="H308" s="334">
        <v>4.0634630515946704</v>
      </c>
      <c r="I308" s="334">
        <v>3.8207892622052402</v>
      </c>
      <c r="J308" s="334">
        <v>4.0634630515946704</v>
      </c>
      <c r="K308" s="334">
        <v>3.8207892622052402</v>
      </c>
      <c r="L308" s="334">
        <v>4.0634630515946704</v>
      </c>
      <c r="M308" s="334">
        <v>3.8207892622052402</v>
      </c>
      <c r="N308" s="334">
        <v>4.0634630515946704</v>
      </c>
      <c r="O308" s="334">
        <v>2.7033295710630001</v>
      </c>
      <c r="P308" s="334">
        <v>3.11321782375343</v>
      </c>
      <c r="Q308" s="334">
        <v>2.7033295710630001</v>
      </c>
      <c r="R308" s="334">
        <v>3.11321782375343</v>
      </c>
      <c r="S308" s="334">
        <v>2.7033295710630001</v>
      </c>
      <c r="T308" s="334">
        <v>3.11321782375343</v>
      </c>
      <c r="U308" s="334">
        <v>3.8207892622052402</v>
      </c>
      <c r="V308" s="334">
        <v>4.0634630515946704</v>
      </c>
      <c r="W308" s="334">
        <v>3.8207892622052402</v>
      </c>
      <c r="X308" s="334">
        <v>4.0634630515946704</v>
      </c>
      <c r="Y308" s="334">
        <v>4.0634630515946704</v>
      </c>
      <c r="Z308" s="334">
        <v>4.0634630515946704</v>
      </c>
    </row>
    <row r="309" spans="1:26" ht="13.5" hidden="1" customHeight="1" x14ac:dyDescent="0.15">
      <c r="A309" s="292" t="s">
        <v>234</v>
      </c>
      <c r="B309" s="323"/>
      <c r="C309" s="346">
        <v>2634.3378859989198</v>
      </c>
      <c r="D309" s="347">
        <v>2634.3378859989198</v>
      </c>
      <c r="E309" s="347">
        <v>2379.4019615474099</v>
      </c>
      <c r="F309" s="347">
        <v>2379.4019615474099</v>
      </c>
      <c r="G309" s="347">
        <v>2634.3378859989198</v>
      </c>
      <c r="H309" s="347">
        <v>2634.3378859989198</v>
      </c>
      <c r="I309" s="347">
        <v>2712.3830925412199</v>
      </c>
      <c r="J309" s="347">
        <v>2549.3592445150898</v>
      </c>
      <c r="K309" s="347">
        <v>2802.7958622925898</v>
      </c>
      <c r="L309" s="347">
        <v>2634.3378859989198</v>
      </c>
      <c r="M309" s="347">
        <v>2712.3830925412199</v>
      </c>
      <c r="N309" s="347">
        <v>2549.3592445150898</v>
      </c>
      <c r="O309" s="347">
        <v>3964.7486493381002</v>
      </c>
      <c r="P309" s="347">
        <v>3442.0024026815499</v>
      </c>
      <c r="Q309" s="347">
        <v>3964.7486493381002</v>
      </c>
      <c r="R309" s="347">
        <v>3442.0024026815499</v>
      </c>
      <c r="S309" s="347">
        <v>3836.8535316175098</v>
      </c>
      <c r="T309" s="347">
        <v>3330.97006711117</v>
      </c>
      <c r="U309" s="347">
        <v>2802.7958622925898</v>
      </c>
      <c r="V309" s="347">
        <v>2634.3378859989198</v>
      </c>
      <c r="W309" s="347">
        <v>2712.3830925412199</v>
      </c>
      <c r="X309" s="347">
        <v>2549.3592445150898</v>
      </c>
      <c r="Y309" s="347">
        <v>2634.3378859989198</v>
      </c>
      <c r="Z309" s="347">
        <v>2634.3378859989198</v>
      </c>
    </row>
    <row r="310" spans="1:26" ht="13.5" hidden="1" customHeight="1" x14ac:dyDescent="0.15">
      <c r="A310" s="296" t="s">
        <v>235</v>
      </c>
      <c r="B310" s="308"/>
      <c r="C310" s="341">
        <v>5268.6757719978395</v>
      </c>
      <c r="D310" s="342"/>
      <c r="E310" s="343">
        <v>4758.8039230948298</v>
      </c>
      <c r="F310" s="343"/>
      <c r="G310" s="343">
        <v>5268.6757719978395</v>
      </c>
      <c r="H310" s="343"/>
      <c r="I310" s="343">
        <v>5261.7423370563001</v>
      </c>
      <c r="J310" s="343"/>
      <c r="K310" s="343">
        <v>5437.1337482915096</v>
      </c>
      <c r="L310" s="343"/>
      <c r="M310" s="343">
        <v>5261.7423370563001</v>
      </c>
      <c r="N310" s="343"/>
      <c r="O310" s="343">
        <v>7406.7510520196402</v>
      </c>
      <c r="P310" s="343"/>
      <c r="Q310" s="343">
        <v>7406.7510520196402</v>
      </c>
      <c r="R310" s="343"/>
      <c r="S310" s="343">
        <v>7167.8235987286898</v>
      </c>
      <c r="T310" s="343"/>
      <c r="U310" s="343">
        <v>5437.1337482915096</v>
      </c>
      <c r="V310" s="343"/>
      <c r="W310" s="343">
        <v>5261.7423370563001</v>
      </c>
      <c r="X310" s="343"/>
      <c r="Y310" s="343">
        <v>5268.6757719978395</v>
      </c>
      <c r="Z310" s="343"/>
    </row>
    <row r="311" spans="1:26" ht="13.5" hidden="1" customHeight="1" x14ac:dyDescent="0.15">
      <c r="A311" s="314" t="s">
        <v>238</v>
      </c>
      <c r="B311" s="315"/>
      <c r="C311" s="348">
        <v>69205.651449608296</v>
      </c>
      <c r="D311" s="349"/>
      <c r="E311" s="349"/>
      <c r="F311" s="349"/>
      <c r="G311" s="349"/>
      <c r="H311" s="349"/>
      <c r="I311" s="349"/>
      <c r="J311" s="349"/>
      <c r="K311" s="349"/>
      <c r="L311" s="349"/>
      <c r="M311" s="349"/>
      <c r="N311" s="349"/>
      <c r="O311" s="349"/>
      <c r="P311" s="349"/>
      <c r="Q311" s="349"/>
      <c r="R311" s="349"/>
      <c r="S311" s="349"/>
      <c r="T311" s="349"/>
      <c r="U311" s="349"/>
      <c r="V311" s="349"/>
      <c r="W311" s="349"/>
      <c r="X311" s="349"/>
      <c r="Y311" s="349"/>
      <c r="Z311" s="350"/>
    </row>
    <row r="312" spans="1:26" ht="13.5" hidden="1" customHeight="1" x14ac:dyDescent="0.15">
      <c r="A312" s="296" t="s">
        <v>223</v>
      </c>
      <c r="B312" s="308"/>
      <c r="C312" s="309" t="e">
        <f>#REF!</f>
        <v>#REF!</v>
      </c>
      <c r="D312" s="310" t="e">
        <f>#REF!</f>
        <v>#REF!</v>
      </c>
      <c r="E312" s="309" t="e">
        <f>#REF!</f>
        <v>#REF!</v>
      </c>
      <c r="F312" s="310" t="e">
        <f>#REF!</f>
        <v>#REF!</v>
      </c>
      <c r="G312" s="309" t="e">
        <f>#REF!</f>
        <v>#REF!</v>
      </c>
      <c r="H312" s="310" t="e">
        <f>#REF!</f>
        <v>#REF!</v>
      </c>
      <c r="I312" s="309" t="e">
        <f>#REF!</f>
        <v>#REF!</v>
      </c>
      <c r="J312" s="310" t="e">
        <f>#REF!</f>
        <v>#REF!</v>
      </c>
      <c r="K312" s="309" t="e">
        <f>#REF!</f>
        <v>#REF!</v>
      </c>
      <c r="L312" s="310" t="e">
        <f>#REF!</f>
        <v>#REF!</v>
      </c>
      <c r="M312" s="309" t="e">
        <f>#REF!</f>
        <v>#REF!</v>
      </c>
      <c r="N312" s="310" t="e">
        <f>#REF!</f>
        <v>#REF!</v>
      </c>
      <c r="O312" s="309">
        <f>$E$1</f>
        <v>0</v>
      </c>
      <c r="P312" s="310">
        <f>$M$1</f>
        <v>0</v>
      </c>
      <c r="Q312" s="309">
        <f>$E$1</f>
        <v>0</v>
      </c>
      <c r="R312" s="310">
        <f>$M$1</f>
        <v>0</v>
      </c>
      <c r="S312" s="309">
        <f>$E$1</f>
        <v>0</v>
      </c>
      <c r="T312" s="310">
        <f>$M$1</f>
        <v>0</v>
      </c>
      <c r="U312" s="309" t="e">
        <f>#REF!</f>
        <v>#REF!</v>
      </c>
      <c r="V312" s="310" t="e">
        <f>#REF!</f>
        <v>#REF!</v>
      </c>
      <c r="W312" s="309" t="e">
        <f>#REF!</f>
        <v>#REF!</v>
      </c>
      <c r="X312" s="310" t="e">
        <f>#REF!</f>
        <v>#REF!</v>
      </c>
      <c r="Y312" s="309" t="e">
        <f>#REF!</f>
        <v>#REF!</v>
      </c>
      <c r="Z312" s="310" t="e">
        <f>#REF!</f>
        <v>#REF!</v>
      </c>
    </row>
    <row r="313" spans="1:26" ht="13.5" hidden="1" customHeight="1" x14ac:dyDescent="0.15">
      <c r="A313" s="296" t="s">
        <v>224</v>
      </c>
      <c r="B313" s="308"/>
      <c r="C313" s="311" t="e">
        <f>C309*C312+D309*D312</f>
        <v>#REF!</v>
      </c>
      <c r="D313" s="312"/>
      <c r="E313" s="311" t="e">
        <f>E309*E312+F309*F312</f>
        <v>#REF!</v>
      </c>
      <c r="F313" s="312"/>
      <c r="G313" s="311" t="e">
        <f>G309*G312+H309*H312</f>
        <v>#REF!</v>
      </c>
      <c r="H313" s="312"/>
      <c r="I313" s="311" t="e">
        <f>I309*I312+J309*J312</f>
        <v>#REF!</v>
      </c>
      <c r="J313" s="312"/>
      <c r="K313" s="311" t="e">
        <f>K309*K312+L309*L312</f>
        <v>#REF!</v>
      </c>
      <c r="L313" s="312"/>
      <c r="M313" s="311" t="e">
        <f>M309*M312+N309*N312</f>
        <v>#REF!</v>
      </c>
      <c r="N313" s="312"/>
      <c r="O313" s="311">
        <f>O309*O312+P309*P312</f>
        <v>0</v>
      </c>
      <c r="P313" s="312"/>
      <c r="Q313" s="311">
        <f>Q309*Q312+R309*R312</f>
        <v>0</v>
      </c>
      <c r="R313" s="312"/>
      <c r="S313" s="311">
        <f>S309*S312+T309*T312</f>
        <v>0</v>
      </c>
      <c r="T313" s="312"/>
      <c r="U313" s="311" t="e">
        <f>U309*U312+V309*V312</f>
        <v>#REF!</v>
      </c>
      <c r="V313" s="312"/>
      <c r="W313" s="311" t="e">
        <f>W309*W312+X309*X312</f>
        <v>#REF!</v>
      </c>
      <c r="X313" s="312"/>
      <c r="Y313" s="311" t="e">
        <f>Y309*Y312+Z309*Z312</f>
        <v>#REF!</v>
      </c>
      <c r="Z313" s="313"/>
    </row>
    <row r="314" spans="1:26" ht="13.5" hidden="1" customHeight="1" x14ac:dyDescent="0.15">
      <c r="A314" s="314" t="s">
        <v>225</v>
      </c>
      <c r="B314" s="315"/>
      <c r="C314" s="316" t="e">
        <f>SUM(C313:Z313)</f>
        <v>#REF!</v>
      </c>
      <c r="D314" s="317"/>
      <c r="E314" s="317"/>
      <c r="F314" s="317"/>
      <c r="G314" s="317"/>
      <c r="H314" s="317"/>
      <c r="I314" s="317"/>
      <c r="J314" s="317"/>
      <c r="K314" s="317"/>
      <c r="L314" s="317"/>
      <c r="M314" s="317"/>
      <c r="N314" s="317"/>
      <c r="O314" s="317"/>
      <c r="P314" s="317"/>
      <c r="Q314" s="317"/>
      <c r="R314" s="317"/>
      <c r="S314" s="317"/>
      <c r="T314" s="317"/>
      <c r="U314" s="317"/>
      <c r="V314" s="317"/>
      <c r="W314" s="317"/>
      <c r="X314" s="317"/>
      <c r="Y314" s="317"/>
      <c r="Z314" s="318"/>
    </row>
    <row r="315" spans="1:26" ht="12" hidden="1" x14ac:dyDescent="0.15"/>
    <row r="316" spans="1:26" ht="13.5" hidden="1" customHeight="1" x14ac:dyDescent="0.15"/>
    <row r="317" spans="1:26" ht="13.5" hidden="1" customHeight="1" x14ac:dyDescent="0.15">
      <c r="B317" s="351">
        <v>36</v>
      </c>
      <c r="C317" s="280" t="s">
        <v>240</v>
      </c>
    </row>
    <row r="318" spans="1:26" ht="13.5" hidden="1" customHeight="1" x14ac:dyDescent="0.15">
      <c r="B318" s="280" t="s">
        <v>248</v>
      </c>
    </row>
    <row r="319" spans="1:26" ht="13.5" hidden="1" customHeight="1" x14ac:dyDescent="0.15">
      <c r="B319" s="280" t="s">
        <v>249</v>
      </c>
    </row>
    <row r="320" spans="1:26" ht="13.5" hidden="1" customHeight="1" x14ac:dyDescent="0.15">
      <c r="B320" s="352">
        <v>-15</v>
      </c>
      <c r="C320" s="280" t="s">
        <v>243</v>
      </c>
    </row>
    <row r="321" spans="1:26" ht="13.5" hidden="1" customHeight="1" x14ac:dyDescent="0.15">
      <c r="B321" s="280">
        <v>1</v>
      </c>
      <c r="C321" s="280" t="s">
        <v>244</v>
      </c>
    </row>
    <row r="322" spans="1:26" ht="13.5" hidden="1" customHeight="1" x14ac:dyDescent="0.15">
      <c r="B322" s="352">
        <v>100</v>
      </c>
      <c r="C322" s="280" t="s">
        <v>245</v>
      </c>
    </row>
    <row r="323" spans="1:26" ht="13.5" hidden="1" customHeight="1" x14ac:dyDescent="0.15">
      <c r="B323" s="352">
        <v>100</v>
      </c>
      <c r="C323" s="280" t="s">
        <v>245</v>
      </c>
    </row>
    <row r="324" spans="1:26" ht="13.5" hidden="1" customHeight="1" x14ac:dyDescent="0.15"/>
    <row r="325" spans="1:26" ht="13.5" hidden="1" customHeight="1" x14ac:dyDescent="0.15">
      <c r="A325" s="288"/>
      <c r="B325" s="289"/>
      <c r="C325" s="268" t="s">
        <v>200</v>
      </c>
      <c r="D325" s="269"/>
      <c r="E325" s="268" t="s">
        <v>201</v>
      </c>
      <c r="F325" s="269"/>
      <c r="G325" s="268" t="s">
        <v>202</v>
      </c>
      <c r="H325" s="269"/>
      <c r="I325" s="270" t="s">
        <v>203</v>
      </c>
      <c r="J325" s="271"/>
      <c r="K325" s="270" t="s">
        <v>204</v>
      </c>
      <c r="L325" s="271"/>
      <c r="M325" s="270" t="s">
        <v>205</v>
      </c>
      <c r="N325" s="271"/>
      <c r="O325" s="272" t="s">
        <v>206</v>
      </c>
      <c r="P325" s="273"/>
      <c r="Q325" s="272" t="s">
        <v>207</v>
      </c>
      <c r="R325" s="273"/>
      <c r="S325" s="272" t="s">
        <v>208</v>
      </c>
      <c r="T325" s="273"/>
      <c r="U325" s="270" t="s">
        <v>209</v>
      </c>
      <c r="V325" s="271"/>
      <c r="W325" s="270" t="s">
        <v>210</v>
      </c>
      <c r="X325" s="271"/>
      <c r="Y325" s="268" t="s">
        <v>211</v>
      </c>
      <c r="Z325" s="269"/>
    </row>
    <row r="326" spans="1:26" ht="13.5" hidden="1" customHeight="1" thickBot="1" x14ac:dyDescent="0.2">
      <c r="A326" s="290"/>
      <c r="B326" s="291"/>
      <c r="C326" s="274" t="s">
        <v>212</v>
      </c>
      <c r="D326" s="275" t="s">
        <v>213</v>
      </c>
      <c r="E326" s="274" t="s">
        <v>212</v>
      </c>
      <c r="F326" s="275" t="s">
        <v>213</v>
      </c>
      <c r="G326" s="274" t="s">
        <v>212</v>
      </c>
      <c r="H326" s="275" t="s">
        <v>213</v>
      </c>
      <c r="I326" s="276" t="s">
        <v>212</v>
      </c>
      <c r="J326" s="277" t="s">
        <v>213</v>
      </c>
      <c r="K326" s="276" t="s">
        <v>212</v>
      </c>
      <c r="L326" s="277" t="s">
        <v>213</v>
      </c>
      <c r="M326" s="276" t="s">
        <v>212</v>
      </c>
      <c r="N326" s="277" t="s">
        <v>213</v>
      </c>
      <c r="O326" s="278" t="s">
        <v>212</v>
      </c>
      <c r="P326" s="279" t="s">
        <v>213</v>
      </c>
      <c r="Q326" s="278" t="s">
        <v>212</v>
      </c>
      <c r="R326" s="279" t="s">
        <v>213</v>
      </c>
      <c r="S326" s="278" t="s">
        <v>212</v>
      </c>
      <c r="T326" s="279" t="s">
        <v>213</v>
      </c>
      <c r="U326" s="276" t="s">
        <v>212</v>
      </c>
      <c r="V326" s="277" t="s">
        <v>213</v>
      </c>
      <c r="W326" s="276" t="s">
        <v>212</v>
      </c>
      <c r="X326" s="277" t="s">
        <v>213</v>
      </c>
      <c r="Y326" s="274" t="s">
        <v>212</v>
      </c>
      <c r="Z326" s="275" t="s">
        <v>213</v>
      </c>
    </row>
    <row r="327" spans="1:26" ht="13.5" hidden="1" customHeight="1" thickTop="1" x14ac:dyDescent="0.15">
      <c r="A327" s="353" t="s">
        <v>246</v>
      </c>
      <c r="B327" s="320"/>
      <c r="C327" s="321">
        <v>36</v>
      </c>
      <c r="D327" s="322"/>
      <c r="E327" s="321">
        <v>36</v>
      </c>
      <c r="F327" s="322"/>
      <c r="G327" s="321">
        <v>36</v>
      </c>
      <c r="H327" s="322"/>
      <c r="I327" s="321">
        <v>36</v>
      </c>
      <c r="J327" s="322"/>
      <c r="K327" s="321">
        <v>36</v>
      </c>
      <c r="L327" s="322"/>
      <c r="M327" s="321">
        <v>36</v>
      </c>
      <c r="N327" s="322"/>
      <c r="O327" s="321">
        <v>36</v>
      </c>
      <c r="P327" s="322"/>
      <c r="Q327" s="321">
        <v>36</v>
      </c>
      <c r="R327" s="322"/>
      <c r="S327" s="321">
        <v>36</v>
      </c>
      <c r="T327" s="322"/>
      <c r="U327" s="321">
        <v>36</v>
      </c>
      <c r="V327" s="322"/>
      <c r="W327" s="321">
        <v>36</v>
      </c>
      <c r="X327" s="322"/>
      <c r="Y327" s="321">
        <v>36</v>
      </c>
      <c r="Z327" s="322"/>
    </row>
    <row r="328" spans="1:26" ht="13.5" hidden="1" customHeight="1" x14ac:dyDescent="0.15">
      <c r="A328" s="292" t="s">
        <v>227</v>
      </c>
      <c r="B328" s="323"/>
      <c r="C328" s="324">
        <v>0.8</v>
      </c>
      <c r="D328" s="325">
        <v>0.8</v>
      </c>
      <c r="E328" s="325">
        <v>0.8</v>
      </c>
      <c r="F328" s="325">
        <v>0.8</v>
      </c>
      <c r="G328" s="325">
        <v>0.8</v>
      </c>
      <c r="H328" s="325">
        <v>0.8</v>
      </c>
      <c r="I328" s="325">
        <v>0.8</v>
      </c>
      <c r="J328" s="325">
        <v>0.8</v>
      </c>
      <c r="K328" s="325">
        <v>0.8</v>
      </c>
      <c r="L328" s="325">
        <v>0.8</v>
      </c>
      <c r="M328" s="325">
        <v>0.8</v>
      </c>
      <c r="N328" s="325">
        <v>0.8</v>
      </c>
      <c r="O328" s="325">
        <v>0.8</v>
      </c>
      <c r="P328" s="325">
        <v>0.8</v>
      </c>
      <c r="Q328" s="325">
        <v>0.8</v>
      </c>
      <c r="R328" s="325">
        <v>0.8</v>
      </c>
      <c r="S328" s="325">
        <v>0.8</v>
      </c>
      <c r="T328" s="325">
        <v>0.8</v>
      </c>
      <c r="U328" s="325">
        <v>0.8</v>
      </c>
      <c r="V328" s="325">
        <v>0.8</v>
      </c>
      <c r="W328" s="325">
        <v>0.8</v>
      </c>
      <c r="X328" s="325">
        <v>0.8</v>
      </c>
      <c r="Y328" s="325">
        <v>0.8</v>
      </c>
      <c r="Z328" s="325">
        <v>0.8</v>
      </c>
    </row>
    <row r="329" spans="1:26" ht="13.5" hidden="1" customHeight="1" x14ac:dyDescent="0.15">
      <c r="A329" s="296" t="s">
        <v>247</v>
      </c>
      <c r="B329" s="297"/>
      <c r="C329" s="302">
        <v>28.8</v>
      </c>
      <c r="D329" s="303">
        <v>28.8</v>
      </c>
      <c r="E329" s="302">
        <v>28.8</v>
      </c>
      <c r="F329" s="303">
        <v>28.8</v>
      </c>
      <c r="G329" s="302">
        <v>28.8</v>
      </c>
      <c r="H329" s="303">
        <v>28.8</v>
      </c>
      <c r="I329" s="302">
        <v>28.8</v>
      </c>
      <c r="J329" s="303">
        <v>28.8</v>
      </c>
      <c r="K329" s="302">
        <v>28.8</v>
      </c>
      <c r="L329" s="303">
        <v>28.8</v>
      </c>
      <c r="M329" s="302">
        <v>28.8</v>
      </c>
      <c r="N329" s="303">
        <v>28.8</v>
      </c>
      <c r="O329" s="302">
        <v>28.8</v>
      </c>
      <c r="P329" s="303">
        <v>28.8</v>
      </c>
      <c r="Q329" s="302">
        <v>28.8</v>
      </c>
      <c r="R329" s="303">
        <v>28.8</v>
      </c>
      <c r="S329" s="302">
        <v>28.8</v>
      </c>
      <c r="T329" s="303">
        <v>28.8</v>
      </c>
      <c r="U329" s="302">
        <v>28.8</v>
      </c>
      <c r="V329" s="303">
        <v>28.8</v>
      </c>
      <c r="W329" s="302">
        <v>28.8</v>
      </c>
      <c r="X329" s="303">
        <v>28.8</v>
      </c>
      <c r="Y329" s="302">
        <v>28.8</v>
      </c>
      <c r="Z329" s="303">
        <v>28.8</v>
      </c>
    </row>
    <row r="330" spans="1:26" ht="13.5" hidden="1" customHeight="1" x14ac:dyDescent="0.15">
      <c r="A330" s="292" t="s">
        <v>217</v>
      </c>
      <c r="B330" s="293"/>
      <c r="C330" s="294">
        <v>31</v>
      </c>
      <c r="D330" s="295"/>
      <c r="E330" s="294">
        <v>28</v>
      </c>
      <c r="F330" s="295"/>
      <c r="G330" s="294">
        <v>31</v>
      </c>
      <c r="H330" s="295"/>
      <c r="I330" s="294">
        <v>30</v>
      </c>
      <c r="J330" s="295"/>
      <c r="K330" s="294">
        <v>31</v>
      </c>
      <c r="L330" s="295"/>
      <c r="M330" s="294">
        <v>30</v>
      </c>
      <c r="N330" s="295"/>
      <c r="O330" s="294">
        <v>31</v>
      </c>
      <c r="P330" s="295"/>
      <c r="Q330" s="294">
        <v>31</v>
      </c>
      <c r="R330" s="295"/>
      <c r="S330" s="294">
        <v>30</v>
      </c>
      <c r="T330" s="295"/>
      <c r="U330" s="294">
        <v>31</v>
      </c>
      <c r="V330" s="295"/>
      <c r="W330" s="294">
        <v>30</v>
      </c>
      <c r="X330" s="295"/>
      <c r="Y330" s="294">
        <v>31</v>
      </c>
      <c r="Z330" s="295"/>
    </row>
    <row r="331" spans="1:26" ht="13.5" hidden="1" customHeight="1" x14ac:dyDescent="0.15">
      <c r="A331" s="296" t="s">
        <v>218</v>
      </c>
      <c r="B331" s="297"/>
      <c r="C331" s="298">
        <v>12</v>
      </c>
      <c r="D331" s="299">
        <v>12</v>
      </c>
      <c r="E331" s="298">
        <v>12</v>
      </c>
      <c r="F331" s="298">
        <v>12</v>
      </c>
      <c r="G331" s="298">
        <v>12</v>
      </c>
      <c r="H331" s="299">
        <v>12</v>
      </c>
      <c r="I331" s="298">
        <v>12</v>
      </c>
      <c r="J331" s="299">
        <v>12</v>
      </c>
      <c r="K331" s="298">
        <v>12</v>
      </c>
      <c r="L331" s="298">
        <v>12</v>
      </c>
      <c r="M331" s="298">
        <v>12</v>
      </c>
      <c r="N331" s="298">
        <v>12</v>
      </c>
      <c r="O331" s="299">
        <v>12</v>
      </c>
      <c r="P331" s="299">
        <v>12</v>
      </c>
      <c r="Q331" s="299">
        <v>12</v>
      </c>
      <c r="R331" s="299">
        <v>12</v>
      </c>
      <c r="S331" s="299">
        <v>12</v>
      </c>
      <c r="T331" s="299">
        <v>12</v>
      </c>
      <c r="U331" s="299">
        <v>12</v>
      </c>
      <c r="V331" s="299">
        <v>12</v>
      </c>
      <c r="W331" s="299">
        <v>12</v>
      </c>
      <c r="X331" s="299">
        <v>12</v>
      </c>
      <c r="Y331" s="299">
        <v>12</v>
      </c>
      <c r="Z331" s="299">
        <v>12</v>
      </c>
    </row>
    <row r="332" spans="1:26" ht="13.5" hidden="1" customHeight="1" x14ac:dyDescent="0.15">
      <c r="A332" s="296" t="s">
        <v>219</v>
      </c>
      <c r="B332" s="297"/>
      <c r="C332" s="298">
        <v>372</v>
      </c>
      <c r="D332" s="299">
        <v>372</v>
      </c>
      <c r="E332" s="298">
        <v>336</v>
      </c>
      <c r="F332" s="299">
        <v>336</v>
      </c>
      <c r="G332" s="298">
        <v>372</v>
      </c>
      <c r="H332" s="299">
        <v>372</v>
      </c>
      <c r="I332" s="298">
        <v>360</v>
      </c>
      <c r="J332" s="299">
        <v>360</v>
      </c>
      <c r="K332" s="298">
        <v>372</v>
      </c>
      <c r="L332" s="299">
        <v>372</v>
      </c>
      <c r="M332" s="298">
        <v>360</v>
      </c>
      <c r="N332" s="299">
        <v>360</v>
      </c>
      <c r="O332" s="298">
        <v>372</v>
      </c>
      <c r="P332" s="299">
        <v>372</v>
      </c>
      <c r="Q332" s="298">
        <v>372</v>
      </c>
      <c r="R332" s="299">
        <v>372</v>
      </c>
      <c r="S332" s="298">
        <v>360</v>
      </c>
      <c r="T332" s="299">
        <v>360</v>
      </c>
      <c r="U332" s="298">
        <v>372</v>
      </c>
      <c r="V332" s="299">
        <v>372</v>
      </c>
      <c r="W332" s="298">
        <v>360</v>
      </c>
      <c r="X332" s="299">
        <v>360</v>
      </c>
      <c r="Y332" s="298">
        <v>372</v>
      </c>
      <c r="Z332" s="299">
        <v>372</v>
      </c>
    </row>
    <row r="333" spans="1:26" ht="13.5" hidden="1" customHeight="1" x14ac:dyDescent="0.15">
      <c r="A333" s="296" t="s">
        <v>220</v>
      </c>
      <c r="B333" s="297"/>
      <c r="C333" s="300">
        <v>744</v>
      </c>
      <c r="D333" s="301"/>
      <c r="E333" s="300">
        <v>672</v>
      </c>
      <c r="F333" s="301"/>
      <c r="G333" s="300">
        <v>744</v>
      </c>
      <c r="H333" s="301"/>
      <c r="I333" s="300">
        <v>720</v>
      </c>
      <c r="J333" s="326"/>
      <c r="K333" s="300">
        <v>744</v>
      </c>
      <c r="L333" s="301"/>
      <c r="M333" s="300">
        <v>720</v>
      </c>
      <c r="N333" s="326"/>
      <c r="O333" s="300">
        <v>744</v>
      </c>
      <c r="P333" s="301"/>
      <c r="Q333" s="300">
        <v>744</v>
      </c>
      <c r="R333" s="301"/>
      <c r="S333" s="300">
        <v>720</v>
      </c>
      <c r="T333" s="326"/>
      <c r="U333" s="300">
        <v>744</v>
      </c>
      <c r="V333" s="301"/>
      <c r="W333" s="300">
        <v>720</v>
      </c>
      <c r="X333" s="326"/>
      <c r="Y333" s="300">
        <v>744</v>
      </c>
      <c r="Z333" s="301"/>
    </row>
    <row r="334" spans="1:26" ht="13.5" hidden="1" customHeight="1" x14ac:dyDescent="0.15">
      <c r="A334" s="296" t="s">
        <v>221</v>
      </c>
      <c r="B334" s="297"/>
      <c r="C334" s="302">
        <v>5.0999999999999996</v>
      </c>
      <c r="D334" s="303">
        <v>1.9</v>
      </c>
      <c r="E334" s="303">
        <v>5.0999999999999996</v>
      </c>
      <c r="F334" s="303">
        <v>1.9</v>
      </c>
      <c r="G334" s="303">
        <v>5.0999999999999996</v>
      </c>
      <c r="H334" s="303">
        <v>1.9</v>
      </c>
      <c r="I334" s="303">
        <v>16.5</v>
      </c>
      <c r="J334" s="303">
        <v>12.3</v>
      </c>
      <c r="K334" s="303">
        <v>16.5</v>
      </c>
      <c r="L334" s="303">
        <v>12.3</v>
      </c>
      <c r="M334" s="303">
        <v>16.5</v>
      </c>
      <c r="N334" s="303">
        <v>12.3</v>
      </c>
      <c r="O334" s="303">
        <v>25.7</v>
      </c>
      <c r="P334" s="303">
        <v>21.8</v>
      </c>
      <c r="Q334" s="303">
        <v>25.7</v>
      </c>
      <c r="R334" s="303">
        <v>21.8</v>
      </c>
      <c r="S334" s="303">
        <v>25.7</v>
      </c>
      <c r="T334" s="303">
        <v>21.8</v>
      </c>
      <c r="U334" s="303">
        <v>16.5</v>
      </c>
      <c r="V334" s="303">
        <v>12.3</v>
      </c>
      <c r="W334" s="303">
        <v>16.5</v>
      </c>
      <c r="X334" s="303">
        <v>12.3</v>
      </c>
      <c r="Y334" s="303">
        <v>5.0999999999999996</v>
      </c>
      <c r="Z334" s="303">
        <v>1.9</v>
      </c>
    </row>
    <row r="335" spans="1:26" ht="13.5" hidden="1" customHeight="1" x14ac:dyDescent="0.15">
      <c r="A335" s="304" t="s">
        <v>222</v>
      </c>
      <c r="B335" s="305"/>
      <c r="C335" s="306">
        <v>35</v>
      </c>
      <c r="D335" s="307">
        <v>35</v>
      </c>
      <c r="E335" s="307">
        <v>35</v>
      </c>
      <c r="F335" s="307">
        <v>35</v>
      </c>
      <c r="G335" s="307">
        <v>35</v>
      </c>
      <c r="H335" s="307">
        <v>35</v>
      </c>
      <c r="I335" s="307">
        <v>35</v>
      </c>
      <c r="J335" s="307">
        <v>35</v>
      </c>
      <c r="K335" s="307">
        <v>35</v>
      </c>
      <c r="L335" s="307">
        <v>35</v>
      </c>
      <c r="M335" s="307">
        <v>35</v>
      </c>
      <c r="N335" s="307">
        <v>35</v>
      </c>
      <c r="O335" s="307">
        <v>35</v>
      </c>
      <c r="P335" s="307">
        <v>35</v>
      </c>
      <c r="Q335" s="307">
        <v>35</v>
      </c>
      <c r="R335" s="307">
        <v>35</v>
      </c>
      <c r="S335" s="307">
        <v>35</v>
      </c>
      <c r="T335" s="307">
        <v>35</v>
      </c>
      <c r="U335" s="307">
        <v>35</v>
      </c>
      <c r="V335" s="307">
        <v>35</v>
      </c>
      <c r="W335" s="307">
        <v>35</v>
      </c>
      <c r="X335" s="307">
        <v>35</v>
      </c>
      <c r="Y335" s="307">
        <v>35</v>
      </c>
      <c r="Z335" s="307">
        <v>35</v>
      </c>
    </row>
    <row r="336" spans="1:26" ht="13.5" hidden="1" customHeight="1" x14ac:dyDescent="0.15">
      <c r="A336" s="327" t="s">
        <v>230</v>
      </c>
      <c r="B336" s="328"/>
      <c r="C336" s="329">
        <v>28.775630820356501</v>
      </c>
      <c r="D336" s="330">
        <v>28.775630820356501</v>
      </c>
      <c r="E336" s="330">
        <v>28.775630820356501</v>
      </c>
      <c r="F336" s="330">
        <v>28.775630820356501</v>
      </c>
      <c r="G336" s="330">
        <v>28.775630820356501</v>
      </c>
      <c r="H336" s="330">
        <v>28.775630820356501</v>
      </c>
      <c r="I336" s="330">
        <v>28.787344986023701</v>
      </c>
      <c r="J336" s="330">
        <v>28.775630820356501</v>
      </c>
      <c r="K336" s="330">
        <v>28.787344986023701</v>
      </c>
      <c r="L336" s="330">
        <v>28.775630820356501</v>
      </c>
      <c r="M336" s="330">
        <v>28.787344986023701</v>
      </c>
      <c r="N336" s="330">
        <v>28.775630820356501</v>
      </c>
      <c r="O336" s="330">
        <v>28.811887810719899</v>
      </c>
      <c r="P336" s="330">
        <v>28.805653842554602</v>
      </c>
      <c r="Q336" s="330">
        <v>28.811887810719899</v>
      </c>
      <c r="R336" s="330">
        <v>28.805653842554602</v>
      </c>
      <c r="S336" s="330">
        <v>28.811887810719899</v>
      </c>
      <c r="T336" s="330">
        <v>28.805653842554602</v>
      </c>
      <c r="U336" s="330">
        <v>28.787344986023701</v>
      </c>
      <c r="V336" s="330">
        <v>28.775630820356501</v>
      </c>
      <c r="W336" s="330">
        <v>28.787344986023701</v>
      </c>
      <c r="X336" s="330">
        <v>28.775630820356501</v>
      </c>
      <c r="Y336" s="330">
        <v>28.775630820356501</v>
      </c>
      <c r="Z336" s="330">
        <v>28.775630820356501</v>
      </c>
    </row>
    <row r="337" spans="1:26" ht="13.5" hidden="1" customHeight="1" x14ac:dyDescent="0.15">
      <c r="A337" s="296" t="s">
        <v>231</v>
      </c>
      <c r="B337" s="308"/>
      <c r="C337" s="302">
        <v>7.0815534569863399</v>
      </c>
      <c r="D337" s="303">
        <v>7.0815534569863399</v>
      </c>
      <c r="E337" s="303">
        <v>7.0815534569863399</v>
      </c>
      <c r="F337" s="303">
        <v>7.0815534569863399</v>
      </c>
      <c r="G337" s="303">
        <v>7.0815534569863399</v>
      </c>
      <c r="H337" s="303">
        <v>7.0815534569863399</v>
      </c>
      <c r="I337" s="303">
        <v>7.5343974792811501</v>
      </c>
      <c r="J337" s="303">
        <v>7.0815534569863399</v>
      </c>
      <c r="K337" s="303">
        <v>7.5343974792811501</v>
      </c>
      <c r="L337" s="303">
        <v>7.0815534569863399</v>
      </c>
      <c r="M337" s="303">
        <v>7.5343974792811501</v>
      </c>
      <c r="N337" s="303">
        <v>7.0815534569863399</v>
      </c>
      <c r="O337" s="303">
        <v>10.6579264767153</v>
      </c>
      <c r="P337" s="303">
        <v>9.2526946308643598</v>
      </c>
      <c r="Q337" s="303">
        <v>10.6579264767153</v>
      </c>
      <c r="R337" s="303">
        <v>9.2526946308643598</v>
      </c>
      <c r="S337" s="303">
        <v>10.6579264767153</v>
      </c>
      <c r="T337" s="303">
        <v>9.2526946308643598</v>
      </c>
      <c r="U337" s="303">
        <v>7.5343974792811501</v>
      </c>
      <c r="V337" s="303">
        <v>7.0815534569863399</v>
      </c>
      <c r="W337" s="303">
        <v>7.5343974792811501</v>
      </c>
      <c r="X337" s="303">
        <v>7.0815534569863399</v>
      </c>
      <c r="Y337" s="303">
        <v>7.0815534569863399</v>
      </c>
      <c r="Z337" s="303">
        <v>7.0815534569863399</v>
      </c>
    </row>
    <row r="338" spans="1:26" ht="13.5" hidden="1" customHeight="1" x14ac:dyDescent="0.15">
      <c r="A338" s="331" t="s">
        <v>232</v>
      </c>
      <c r="B338" s="332"/>
      <c r="C338" s="333">
        <v>4.0634630515946704</v>
      </c>
      <c r="D338" s="334">
        <v>4.0634630515946704</v>
      </c>
      <c r="E338" s="334">
        <v>4.0634630515946704</v>
      </c>
      <c r="F338" s="334">
        <v>4.0634630515946704</v>
      </c>
      <c r="G338" s="334">
        <v>4.0634630515946704</v>
      </c>
      <c r="H338" s="334">
        <v>4.0634630515946704</v>
      </c>
      <c r="I338" s="334">
        <v>3.8207892622052402</v>
      </c>
      <c r="J338" s="334">
        <v>4.0634630515946704</v>
      </c>
      <c r="K338" s="334">
        <v>3.8207892622052402</v>
      </c>
      <c r="L338" s="334">
        <v>4.0634630515946704</v>
      </c>
      <c r="M338" s="334">
        <v>3.8207892622052402</v>
      </c>
      <c r="N338" s="334">
        <v>4.0634630515946704</v>
      </c>
      <c r="O338" s="334">
        <v>2.7033295710630001</v>
      </c>
      <c r="P338" s="334">
        <v>3.11321782375343</v>
      </c>
      <c r="Q338" s="334">
        <v>2.7033295710630001</v>
      </c>
      <c r="R338" s="334">
        <v>3.11321782375343</v>
      </c>
      <c r="S338" s="334">
        <v>2.7033295710630001</v>
      </c>
      <c r="T338" s="334">
        <v>3.11321782375343</v>
      </c>
      <c r="U338" s="334">
        <v>3.8207892622052402</v>
      </c>
      <c r="V338" s="334">
        <v>4.0634630515946704</v>
      </c>
      <c r="W338" s="334">
        <v>3.8207892622052402</v>
      </c>
      <c r="X338" s="334">
        <v>4.0634630515946704</v>
      </c>
      <c r="Y338" s="334">
        <v>4.0634630515946704</v>
      </c>
      <c r="Z338" s="334">
        <v>4.0634630515946704</v>
      </c>
    </row>
    <row r="339" spans="1:26" ht="13.5" hidden="1" customHeight="1" x14ac:dyDescent="0.15">
      <c r="A339" s="292" t="s">
        <v>234</v>
      </c>
      <c r="B339" s="323"/>
      <c r="C339" s="346">
        <v>2634.3378859989198</v>
      </c>
      <c r="D339" s="347">
        <v>2634.3378859989198</v>
      </c>
      <c r="E339" s="347">
        <v>2379.4019615474099</v>
      </c>
      <c r="F339" s="347">
        <v>2379.4019615474099</v>
      </c>
      <c r="G339" s="347">
        <v>2634.3378859989198</v>
      </c>
      <c r="H339" s="347">
        <v>2634.3378859989198</v>
      </c>
      <c r="I339" s="347">
        <v>2712.3830925412199</v>
      </c>
      <c r="J339" s="347">
        <v>2549.3592445150898</v>
      </c>
      <c r="K339" s="347">
        <v>2802.7958622925898</v>
      </c>
      <c r="L339" s="347">
        <v>2634.3378859989198</v>
      </c>
      <c r="M339" s="347">
        <v>2712.3830925412199</v>
      </c>
      <c r="N339" s="347">
        <v>2549.3592445150898</v>
      </c>
      <c r="O339" s="347">
        <v>3964.7486493381002</v>
      </c>
      <c r="P339" s="347">
        <v>3442.0024026815499</v>
      </c>
      <c r="Q339" s="347">
        <v>3964.7486493381002</v>
      </c>
      <c r="R339" s="347">
        <v>3442.0024026815499</v>
      </c>
      <c r="S339" s="347">
        <v>3836.8535316175098</v>
      </c>
      <c r="T339" s="347">
        <v>3330.97006711117</v>
      </c>
      <c r="U339" s="347">
        <v>2802.7958622925898</v>
      </c>
      <c r="V339" s="347">
        <v>2634.3378859989198</v>
      </c>
      <c r="W339" s="347">
        <v>2712.3830925412199</v>
      </c>
      <c r="X339" s="347">
        <v>2549.3592445150898</v>
      </c>
      <c r="Y339" s="347">
        <v>2634.3378859989198</v>
      </c>
      <c r="Z339" s="347">
        <v>2634.3378859989198</v>
      </c>
    </row>
    <row r="340" spans="1:26" ht="13.5" hidden="1" customHeight="1" x14ac:dyDescent="0.15">
      <c r="A340" s="296" t="s">
        <v>235</v>
      </c>
      <c r="B340" s="308"/>
      <c r="C340" s="341">
        <v>5268.6757719978395</v>
      </c>
      <c r="D340" s="342"/>
      <c r="E340" s="343">
        <v>4758.8039230948298</v>
      </c>
      <c r="F340" s="343"/>
      <c r="G340" s="343">
        <v>5268.6757719978395</v>
      </c>
      <c r="H340" s="343"/>
      <c r="I340" s="343">
        <v>5261.7423370563001</v>
      </c>
      <c r="J340" s="343"/>
      <c r="K340" s="343">
        <v>5437.1337482915096</v>
      </c>
      <c r="L340" s="343"/>
      <c r="M340" s="343">
        <v>5261.7423370563001</v>
      </c>
      <c r="N340" s="343"/>
      <c r="O340" s="343">
        <v>7406.7510520196402</v>
      </c>
      <c r="P340" s="343"/>
      <c r="Q340" s="343">
        <v>7406.7510520196402</v>
      </c>
      <c r="R340" s="343"/>
      <c r="S340" s="343">
        <v>7167.8235987286898</v>
      </c>
      <c r="T340" s="343"/>
      <c r="U340" s="343">
        <v>5437.1337482915096</v>
      </c>
      <c r="V340" s="343"/>
      <c r="W340" s="343">
        <v>5261.7423370563001</v>
      </c>
      <c r="X340" s="343"/>
      <c r="Y340" s="343">
        <v>5268.6757719978395</v>
      </c>
      <c r="Z340" s="343"/>
    </row>
    <row r="341" spans="1:26" ht="13.5" hidden="1" customHeight="1" x14ac:dyDescent="0.15">
      <c r="A341" s="314" t="s">
        <v>238</v>
      </c>
      <c r="B341" s="315"/>
      <c r="C341" s="348">
        <v>69205.651449608296</v>
      </c>
      <c r="D341" s="349"/>
      <c r="E341" s="349"/>
      <c r="F341" s="349"/>
      <c r="G341" s="349"/>
      <c r="H341" s="349"/>
      <c r="I341" s="349"/>
      <c r="J341" s="349"/>
      <c r="K341" s="349"/>
      <c r="L341" s="349"/>
      <c r="M341" s="349"/>
      <c r="N341" s="349"/>
      <c r="O341" s="349"/>
      <c r="P341" s="349"/>
      <c r="Q341" s="349"/>
      <c r="R341" s="349"/>
      <c r="S341" s="349"/>
      <c r="T341" s="349"/>
      <c r="U341" s="349"/>
      <c r="V341" s="349"/>
      <c r="W341" s="349"/>
      <c r="X341" s="349"/>
      <c r="Y341" s="349"/>
      <c r="Z341" s="350"/>
    </row>
    <row r="342" spans="1:26" ht="13.5" hidden="1" customHeight="1" x14ac:dyDescent="0.15">
      <c r="A342" s="296" t="s">
        <v>223</v>
      </c>
      <c r="B342" s="308"/>
      <c r="C342" s="309" t="e">
        <f>#REF!</f>
        <v>#REF!</v>
      </c>
      <c r="D342" s="310" t="e">
        <f>#REF!</f>
        <v>#REF!</v>
      </c>
      <c r="E342" s="309" t="e">
        <f>#REF!</f>
        <v>#REF!</v>
      </c>
      <c r="F342" s="310" t="e">
        <f>#REF!</f>
        <v>#REF!</v>
      </c>
      <c r="G342" s="309" t="e">
        <f>#REF!</f>
        <v>#REF!</v>
      </c>
      <c r="H342" s="310" t="e">
        <f>#REF!</f>
        <v>#REF!</v>
      </c>
      <c r="I342" s="309" t="e">
        <f>#REF!</f>
        <v>#REF!</v>
      </c>
      <c r="J342" s="310" t="e">
        <f>#REF!</f>
        <v>#REF!</v>
      </c>
      <c r="K342" s="309" t="e">
        <f>#REF!</f>
        <v>#REF!</v>
      </c>
      <c r="L342" s="310" t="e">
        <f>#REF!</f>
        <v>#REF!</v>
      </c>
      <c r="M342" s="309" t="e">
        <f>#REF!</f>
        <v>#REF!</v>
      </c>
      <c r="N342" s="310" t="e">
        <f>#REF!</f>
        <v>#REF!</v>
      </c>
      <c r="O342" s="309">
        <f>$E$1</f>
        <v>0</v>
      </c>
      <c r="P342" s="310">
        <f>$M$1</f>
        <v>0</v>
      </c>
      <c r="Q342" s="309">
        <f>$E$1</f>
        <v>0</v>
      </c>
      <c r="R342" s="310">
        <f>$M$1</f>
        <v>0</v>
      </c>
      <c r="S342" s="309">
        <f>$E$1</f>
        <v>0</v>
      </c>
      <c r="T342" s="310">
        <f>$M$1</f>
        <v>0</v>
      </c>
      <c r="U342" s="309" t="e">
        <f>#REF!</f>
        <v>#REF!</v>
      </c>
      <c r="V342" s="310" t="e">
        <f>#REF!</f>
        <v>#REF!</v>
      </c>
      <c r="W342" s="309" t="e">
        <f>#REF!</f>
        <v>#REF!</v>
      </c>
      <c r="X342" s="310" t="e">
        <f>#REF!</f>
        <v>#REF!</v>
      </c>
      <c r="Y342" s="309" t="e">
        <f>#REF!</f>
        <v>#REF!</v>
      </c>
      <c r="Z342" s="310" t="e">
        <f>#REF!</f>
        <v>#REF!</v>
      </c>
    </row>
    <row r="343" spans="1:26" ht="13.5" hidden="1" customHeight="1" x14ac:dyDescent="0.15">
      <c r="A343" s="296" t="s">
        <v>224</v>
      </c>
      <c r="B343" s="308"/>
      <c r="C343" s="311" t="e">
        <f>C339*C342+D339*D342</f>
        <v>#REF!</v>
      </c>
      <c r="D343" s="312"/>
      <c r="E343" s="311" t="e">
        <f>E339*E342+F339*F342</f>
        <v>#REF!</v>
      </c>
      <c r="F343" s="312"/>
      <c r="G343" s="311" t="e">
        <f>G339*G342+H339*H342</f>
        <v>#REF!</v>
      </c>
      <c r="H343" s="312"/>
      <c r="I343" s="311" t="e">
        <f>I339*I342+J339*J342</f>
        <v>#REF!</v>
      </c>
      <c r="J343" s="312"/>
      <c r="K343" s="311" t="e">
        <f>K339*K342+L339*L342</f>
        <v>#REF!</v>
      </c>
      <c r="L343" s="312"/>
      <c r="M343" s="311" t="e">
        <f>M339*M342+N339*N342</f>
        <v>#REF!</v>
      </c>
      <c r="N343" s="312"/>
      <c r="O343" s="311">
        <f>O339*O342+P339*P342</f>
        <v>0</v>
      </c>
      <c r="P343" s="312"/>
      <c r="Q343" s="311">
        <f>Q339*Q342+R339*R342</f>
        <v>0</v>
      </c>
      <c r="R343" s="312"/>
      <c r="S343" s="311">
        <f>S339*S342+T339*T342</f>
        <v>0</v>
      </c>
      <c r="T343" s="312"/>
      <c r="U343" s="311" t="e">
        <f>U339*U342+V339*V342</f>
        <v>#REF!</v>
      </c>
      <c r="V343" s="312"/>
      <c r="W343" s="311" t="e">
        <f>W339*W342+X339*X342</f>
        <v>#REF!</v>
      </c>
      <c r="X343" s="312"/>
      <c r="Y343" s="311" t="e">
        <f>Y339*Y342+Z339*Z342</f>
        <v>#REF!</v>
      </c>
      <c r="Z343" s="313"/>
    </row>
    <row r="344" spans="1:26" ht="13.5" hidden="1" customHeight="1" x14ac:dyDescent="0.15">
      <c r="A344" s="314" t="s">
        <v>225</v>
      </c>
      <c r="B344" s="315"/>
      <c r="C344" s="316" t="e">
        <f>SUM(C343:Z343)</f>
        <v>#REF!</v>
      </c>
      <c r="D344" s="317"/>
      <c r="E344" s="317"/>
      <c r="F344" s="317"/>
      <c r="G344" s="317"/>
      <c r="H344" s="317"/>
      <c r="I344" s="317"/>
      <c r="J344" s="317"/>
      <c r="K344" s="317"/>
      <c r="L344" s="317"/>
      <c r="M344" s="317"/>
      <c r="N344" s="317"/>
      <c r="O344" s="317"/>
      <c r="P344" s="317"/>
      <c r="Q344" s="317"/>
      <c r="R344" s="317"/>
      <c r="S344" s="317"/>
      <c r="T344" s="317"/>
      <c r="U344" s="317"/>
      <c r="V344" s="317"/>
      <c r="W344" s="317"/>
      <c r="X344" s="317"/>
      <c r="Y344" s="317"/>
      <c r="Z344" s="318"/>
    </row>
    <row r="345" spans="1:26" ht="12" hidden="1" x14ac:dyDescent="0.15"/>
    <row r="346" spans="1:26" ht="13.5" hidden="1" customHeight="1" x14ac:dyDescent="0.15"/>
    <row r="347" spans="1:26" ht="13.5" hidden="1" customHeight="1" x14ac:dyDescent="0.15">
      <c r="B347" s="351">
        <v>36</v>
      </c>
      <c r="C347" s="280" t="s">
        <v>240</v>
      </c>
    </row>
    <row r="348" spans="1:26" ht="13.5" hidden="1" customHeight="1" x14ac:dyDescent="0.15">
      <c r="B348" s="280" t="s">
        <v>248</v>
      </c>
    </row>
    <row r="349" spans="1:26" ht="13.5" hidden="1" customHeight="1" x14ac:dyDescent="0.15">
      <c r="B349" s="280" t="s">
        <v>249</v>
      </c>
    </row>
    <row r="350" spans="1:26" ht="13.5" hidden="1" customHeight="1" x14ac:dyDescent="0.15">
      <c r="B350" s="352">
        <v>-15</v>
      </c>
      <c r="C350" s="280" t="s">
        <v>243</v>
      </c>
    </row>
    <row r="351" spans="1:26" ht="13.5" hidden="1" customHeight="1" x14ac:dyDescent="0.15">
      <c r="B351" s="280">
        <v>1</v>
      </c>
      <c r="C351" s="280" t="s">
        <v>244</v>
      </c>
    </row>
    <row r="352" spans="1:26" ht="13.5" hidden="1" customHeight="1" x14ac:dyDescent="0.15">
      <c r="B352" s="352">
        <v>100</v>
      </c>
      <c r="C352" s="280" t="s">
        <v>245</v>
      </c>
    </row>
    <row r="353" spans="1:26" ht="13.5" hidden="1" customHeight="1" x14ac:dyDescent="0.15">
      <c r="B353" s="352">
        <v>100</v>
      </c>
      <c r="C353" s="280" t="s">
        <v>245</v>
      </c>
    </row>
    <row r="354" spans="1:26" ht="13.5" hidden="1" customHeight="1" x14ac:dyDescent="0.15"/>
    <row r="355" spans="1:26" ht="13.5" hidden="1" customHeight="1" x14ac:dyDescent="0.15">
      <c r="A355" s="288"/>
      <c r="B355" s="289"/>
      <c r="C355" s="268" t="s">
        <v>200</v>
      </c>
      <c r="D355" s="269"/>
      <c r="E355" s="268" t="s">
        <v>201</v>
      </c>
      <c r="F355" s="269"/>
      <c r="G355" s="268" t="s">
        <v>202</v>
      </c>
      <c r="H355" s="269"/>
      <c r="I355" s="270" t="s">
        <v>203</v>
      </c>
      <c r="J355" s="271"/>
      <c r="K355" s="270" t="s">
        <v>204</v>
      </c>
      <c r="L355" s="271"/>
      <c r="M355" s="270" t="s">
        <v>205</v>
      </c>
      <c r="N355" s="271"/>
      <c r="O355" s="272" t="s">
        <v>206</v>
      </c>
      <c r="P355" s="273"/>
      <c r="Q355" s="272" t="s">
        <v>207</v>
      </c>
      <c r="R355" s="273"/>
      <c r="S355" s="272" t="s">
        <v>208</v>
      </c>
      <c r="T355" s="273"/>
      <c r="U355" s="270" t="s">
        <v>209</v>
      </c>
      <c r="V355" s="271"/>
      <c r="W355" s="270" t="s">
        <v>210</v>
      </c>
      <c r="X355" s="271"/>
      <c r="Y355" s="268" t="s">
        <v>211</v>
      </c>
      <c r="Z355" s="269"/>
    </row>
    <row r="356" spans="1:26" ht="13.5" hidden="1" customHeight="1" thickBot="1" x14ac:dyDescent="0.2">
      <c r="A356" s="290"/>
      <c r="B356" s="291"/>
      <c r="C356" s="274" t="s">
        <v>212</v>
      </c>
      <c r="D356" s="275" t="s">
        <v>213</v>
      </c>
      <c r="E356" s="274" t="s">
        <v>212</v>
      </c>
      <c r="F356" s="275" t="s">
        <v>213</v>
      </c>
      <c r="G356" s="274" t="s">
        <v>212</v>
      </c>
      <c r="H356" s="275" t="s">
        <v>213</v>
      </c>
      <c r="I356" s="276" t="s">
        <v>212</v>
      </c>
      <c r="J356" s="277" t="s">
        <v>213</v>
      </c>
      <c r="K356" s="276" t="s">
        <v>212</v>
      </c>
      <c r="L356" s="277" t="s">
        <v>213</v>
      </c>
      <c r="M356" s="276" t="s">
        <v>212</v>
      </c>
      <c r="N356" s="277" t="s">
        <v>213</v>
      </c>
      <c r="O356" s="278" t="s">
        <v>212</v>
      </c>
      <c r="P356" s="279" t="s">
        <v>213</v>
      </c>
      <c r="Q356" s="278" t="s">
        <v>212</v>
      </c>
      <c r="R356" s="279" t="s">
        <v>213</v>
      </c>
      <c r="S356" s="278" t="s">
        <v>212</v>
      </c>
      <c r="T356" s="279" t="s">
        <v>213</v>
      </c>
      <c r="U356" s="276" t="s">
        <v>212</v>
      </c>
      <c r="V356" s="277" t="s">
        <v>213</v>
      </c>
      <c r="W356" s="276" t="s">
        <v>212</v>
      </c>
      <c r="X356" s="277" t="s">
        <v>213</v>
      </c>
      <c r="Y356" s="274" t="s">
        <v>212</v>
      </c>
      <c r="Z356" s="275" t="s">
        <v>213</v>
      </c>
    </row>
    <row r="357" spans="1:26" ht="13.5" hidden="1" customHeight="1" thickTop="1" x14ac:dyDescent="0.15">
      <c r="A357" s="353" t="s">
        <v>246</v>
      </c>
      <c r="B357" s="320"/>
      <c r="C357" s="321">
        <v>36</v>
      </c>
      <c r="D357" s="322"/>
      <c r="E357" s="321">
        <v>36</v>
      </c>
      <c r="F357" s="322"/>
      <c r="G357" s="321">
        <v>36</v>
      </c>
      <c r="H357" s="322"/>
      <c r="I357" s="321">
        <v>36</v>
      </c>
      <c r="J357" s="322"/>
      <c r="K357" s="321">
        <v>36</v>
      </c>
      <c r="L357" s="322"/>
      <c r="M357" s="321">
        <v>36</v>
      </c>
      <c r="N357" s="322"/>
      <c r="O357" s="321">
        <v>36</v>
      </c>
      <c r="P357" s="322"/>
      <c r="Q357" s="321">
        <v>36</v>
      </c>
      <c r="R357" s="322"/>
      <c r="S357" s="321">
        <v>36</v>
      </c>
      <c r="T357" s="322"/>
      <c r="U357" s="321">
        <v>36</v>
      </c>
      <c r="V357" s="322"/>
      <c r="W357" s="321">
        <v>36</v>
      </c>
      <c r="X357" s="322"/>
      <c r="Y357" s="321">
        <v>36</v>
      </c>
      <c r="Z357" s="322"/>
    </row>
    <row r="358" spans="1:26" ht="13.5" hidden="1" customHeight="1" x14ac:dyDescent="0.15">
      <c r="A358" s="292" t="s">
        <v>227</v>
      </c>
      <c r="B358" s="323"/>
      <c r="C358" s="324">
        <v>0.8</v>
      </c>
      <c r="D358" s="325">
        <v>0.8</v>
      </c>
      <c r="E358" s="325">
        <v>0.8</v>
      </c>
      <c r="F358" s="325">
        <v>0.8</v>
      </c>
      <c r="G358" s="325">
        <v>0.8</v>
      </c>
      <c r="H358" s="325">
        <v>0.8</v>
      </c>
      <c r="I358" s="325">
        <v>0.8</v>
      </c>
      <c r="J358" s="325">
        <v>0.8</v>
      </c>
      <c r="K358" s="325">
        <v>0.8</v>
      </c>
      <c r="L358" s="325">
        <v>0.8</v>
      </c>
      <c r="M358" s="325">
        <v>0.8</v>
      </c>
      <c r="N358" s="325">
        <v>0.8</v>
      </c>
      <c r="O358" s="325">
        <v>0.8</v>
      </c>
      <c r="P358" s="325">
        <v>0.8</v>
      </c>
      <c r="Q358" s="325">
        <v>0.8</v>
      </c>
      <c r="R358" s="325">
        <v>0.8</v>
      </c>
      <c r="S358" s="325">
        <v>0.8</v>
      </c>
      <c r="T358" s="325">
        <v>0.8</v>
      </c>
      <c r="U358" s="325">
        <v>0.8</v>
      </c>
      <c r="V358" s="325">
        <v>0.8</v>
      </c>
      <c r="W358" s="325">
        <v>0.8</v>
      </c>
      <c r="X358" s="325">
        <v>0.8</v>
      </c>
      <c r="Y358" s="325">
        <v>0.8</v>
      </c>
      <c r="Z358" s="325">
        <v>0.8</v>
      </c>
    </row>
    <row r="359" spans="1:26" ht="13.5" hidden="1" customHeight="1" x14ac:dyDescent="0.15">
      <c r="A359" s="296" t="s">
        <v>247</v>
      </c>
      <c r="B359" s="297"/>
      <c r="C359" s="302">
        <v>28.8</v>
      </c>
      <c r="D359" s="303">
        <v>28.8</v>
      </c>
      <c r="E359" s="302">
        <v>28.8</v>
      </c>
      <c r="F359" s="303">
        <v>28.8</v>
      </c>
      <c r="G359" s="302">
        <v>28.8</v>
      </c>
      <c r="H359" s="303">
        <v>28.8</v>
      </c>
      <c r="I359" s="302">
        <v>28.8</v>
      </c>
      <c r="J359" s="303">
        <v>28.8</v>
      </c>
      <c r="K359" s="302">
        <v>28.8</v>
      </c>
      <c r="L359" s="303">
        <v>28.8</v>
      </c>
      <c r="M359" s="302">
        <v>28.8</v>
      </c>
      <c r="N359" s="303">
        <v>28.8</v>
      </c>
      <c r="O359" s="302">
        <v>28.8</v>
      </c>
      <c r="P359" s="303">
        <v>28.8</v>
      </c>
      <c r="Q359" s="302">
        <v>28.8</v>
      </c>
      <c r="R359" s="303">
        <v>28.8</v>
      </c>
      <c r="S359" s="302">
        <v>28.8</v>
      </c>
      <c r="T359" s="303">
        <v>28.8</v>
      </c>
      <c r="U359" s="302">
        <v>28.8</v>
      </c>
      <c r="V359" s="303">
        <v>28.8</v>
      </c>
      <c r="W359" s="302">
        <v>28.8</v>
      </c>
      <c r="X359" s="303">
        <v>28.8</v>
      </c>
      <c r="Y359" s="302">
        <v>28.8</v>
      </c>
      <c r="Z359" s="303">
        <v>28.8</v>
      </c>
    </row>
    <row r="360" spans="1:26" ht="13.5" hidden="1" customHeight="1" x14ac:dyDescent="0.15">
      <c r="A360" s="292" t="s">
        <v>217</v>
      </c>
      <c r="B360" s="293"/>
      <c r="C360" s="294">
        <v>31</v>
      </c>
      <c r="D360" s="295"/>
      <c r="E360" s="294">
        <v>28</v>
      </c>
      <c r="F360" s="295"/>
      <c r="G360" s="294">
        <v>31</v>
      </c>
      <c r="H360" s="295"/>
      <c r="I360" s="294">
        <v>30</v>
      </c>
      <c r="J360" s="295"/>
      <c r="K360" s="294">
        <v>31</v>
      </c>
      <c r="L360" s="295"/>
      <c r="M360" s="294">
        <v>30</v>
      </c>
      <c r="N360" s="295"/>
      <c r="O360" s="294">
        <v>31</v>
      </c>
      <c r="P360" s="295"/>
      <c r="Q360" s="294">
        <v>31</v>
      </c>
      <c r="R360" s="295"/>
      <c r="S360" s="294">
        <v>30</v>
      </c>
      <c r="T360" s="295"/>
      <c r="U360" s="294">
        <v>31</v>
      </c>
      <c r="V360" s="295"/>
      <c r="W360" s="294">
        <v>30</v>
      </c>
      <c r="X360" s="295"/>
      <c r="Y360" s="294">
        <v>31</v>
      </c>
      <c r="Z360" s="295"/>
    </row>
    <row r="361" spans="1:26" ht="13.5" hidden="1" customHeight="1" x14ac:dyDescent="0.15">
      <c r="A361" s="296" t="s">
        <v>218</v>
      </c>
      <c r="B361" s="297"/>
      <c r="C361" s="298">
        <v>12</v>
      </c>
      <c r="D361" s="299">
        <v>12</v>
      </c>
      <c r="E361" s="298">
        <v>12</v>
      </c>
      <c r="F361" s="298">
        <v>12</v>
      </c>
      <c r="G361" s="298">
        <v>12</v>
      </c>
      <c r="H361" s="299">
        <v>12</v>
      </c>
      <c r="I361" s="298">
        <v>12</v>
      </c>
      <c r="J361" s="299">
        <v>12</v>
      </c>
      <c r="K361" s="298">
        <v>12</v>
      </c>
      <c r="L361" s="298">
        <v>12</v>
      </c>
      <c r="M361" s="298">
        <v>12</v>
      </c>
      <c r="N361" s="298">
        <v>12</v>
      </c>
      <c r="O361" s="299">
        <v>12</v>
      </c>
      <c r="P361" s="299">
        <v>12</v>
      </c>
      <c r="Q361" s="299">
        <v>12</v>
      </c>
      <c r="R361" s="299">
        <v>12</v>
      </c>
      <c r="S361" s="299">
        <v>12</v>
      </c>
      <c r="T361" s="299">
        <v>12</v>
      </c>
      <c r="U361" s="299">
        <v>12</v>
      </c>
      <c r="V361" s="299">
        <v>12</v>
      </c>
      <c r="W361" s="299">
        <v>12</v>
      </c>
      <c r="X361" s="299">
        <v>12</v>
      </c>
      <c r="Y361" s="299">
        <v>12</v>
      </c>
      <c r="Z361" s="299">
        <v>12</v>
      </c>
    </row>
    <row r="362" spans="1:26" ht="13.5" hidden="1" customHeight="1" x14ac:dyDescent="0.15">
      <c r="A362" s="296" t="s">
        <v>219</v>
      </c>
      <c r="B362" s="297"/>
      <c r="C362" s="298">
        <v>372</v>
      </c>
      <c r="D362" s="299">
        <v>372</v>
      </c>
      <c r="E362" s="298">
        <v>336</v>
      </c>
      <c r="F362" s="299">
        <v>336</v>
      </c>
      <c r="G362" s="298">
        <v>372</v>
      </c>
      <c r="H362" s="299">
        <v>372</v>
      </c>
      <c r="I362" s="298">
        <v>360</v>
      </c>
      <c r="J362" s="299">
        <v>360</v>
      </c>
      <c r="K362" s="298">
        <v>372</v>
      </c>
      <c r="L362" s="299">
        <v>372</v>
      </c>
      <c r="M362" s="298">
        <v>360</v>
      </c>
      <c r="N362" s="299">
        <v>360</v>
      </c>
      <c r="O362" s="298">
        <v>372</v>
      </c>
      <c r="P362" s="299">
        <v>372</v>
      </c>
      <c r="Q362" s="298">
        <v>372</v>
      </c>
      <c r="R362" s="299">
        <v>372</v>
      </c>
      <c r="S362" s="298">
        <v>360</v>
      </c>
      <c r="T362" s="299">
        <v>360</v>
      </c>
      <c r="U362" s="298">
        <v>372</v>
      </c>
      <c r="V362" s="299">
        <v>372</v>
      </c>
      <c r="W362" s="298">
        <v>360</v>
      </c>
      <c r="X362" s="299">
        <v>360</v>
      </c>
      <c r="Y362" s="298">
        <v>372</v>
      </c>
      <c r="Z362" s="299">
        <v>372</v>
      </c>
    </row>
    <row r="363" spans="1:26" ht="13.5" hidden="1" customHeight="1" x14ac:dyDescent="0.15">
      <c r="A363" s="296" t="s">
        <v>220</v>
      </c>
      <c r="B363" s="297"/>
      <c r="C363" s="300">
        <v>744</v>
      </c>
      <c r="D363" s="301"/>
      <c r="E363" s="300">
        <v>672</v>
      </c>
      <c r="F363" s="301"/>
      <c r="G363" s="300">
        <v>744</v>
      </c>
      <c r="H363" s="301"/>
      <c r="I363" s="300">
        <v>720</v>
      </c>
      <c r="J363" s="326"/>
      <c r="K363" s="300">
        <v>744</v>
      </c>
      <c r="L363" s="301"/>
      <c r="M363" s="300">
        <v>720</v>
      </c>
      <c r="N363" s="326"/>
      <c r="O363" s="300">
        <v>744</v>
      </c>
      <c r="P363" s="301"/>
      <c r="Q363" s="300">
        <v>744</v>
      </c>
      <c r="R363" s="301"/>
      <c r="S363" s="300">
        <v>720</v>
      </c>
      <c r="T363" s="326"/>
      <c r="U363" s="300">
        <v>744</v>
      </c>
      <c r="V363" s="301"/>
      <c r="W363" s="300">
        <v>720</v>
      </c>
      <c r="X363" s="326"/>
      <c r="Y363" s="300">
        <v>744</v>
      </c>
      <c r="Z363" s="301"/>
    </row>
    <row r="364" spans="1:26" ht="13.5" hidden="1" customHeight="1" x14ac:dyDescent="0.15">
      <c r="A364" s="296" t="s">
        <v>221</v>
      </c>
      <c r="B364" s="297"/>
      <c r="C364" s="302">
        <v>5.0999999999999996</v>
      </c>
      <c r="D364" s="303">
        <v>1.9</v>
      </c>
      <c r="E364" s="303">
        <v>5.0999999999999996</v>
      </c>
      <c r="F364" s="303">
        <v>1.9</v>
      </c>
      <c r="G364" s="303">
        <v>5.0999999999999996</v>
      </c>
      <c r="H364" s="303">
        <v>1.9</v>
      </c>
      <c r="I364" s="303">
        <v>16.5</v>
      </c>
      <c r="J364" s="303">
        <v>12.3</v>
      </c>
      <c r="K364" s="303">
        <v>16.5</v>
      </c>
      <c r="L364" s="303">
        <v>12.3</v>
      </c>
      <c r="M364" s="303">
        <v>16.5</v>
      </c>
      <c r="N364" s="303">
        <v>12.3</v>
      </c>
      <c r="O364" s="303">
        <v>25.7</v>
      </c>
      <c r="P364" s="303">
        <v>21.8</v>
      </c>
      <c r="Q364" s="303">
        <v>25.7</v>
      </c>
      <c r="R364" s="303">
        <v>21.8</v>
      </c>
      <c r="S364" s="303">
        <v>25.7</v>
      </c>
      <c r="T364" s="303">
        <v>21.8</v>
      </c>
      <c r="U364" s="303">
        <v>16.5</v>
      </c>
      <c r="V364" s="303">
        <v>12.3</v>
      </c>
      <c r="W364" s="303">
        <v>16.5</v>
      </c>
      <c r="X364" s="303">
        <v>12.3</v>
      </c>
      <c r="Y364" s="303">
        <v>5.0999999999999996</v>
      </c>
      <c r="Z364" s="303">
        <v>1.9</v>
      </c>
    </row>
    <row r="365" spans="1:26" ht="13.5" hidden="1" customHeight="1" x14ac:dyDescent="0.15">
      <c r="A365" s="304" t="s">
        <v>222</v>
      </c>
      <c r="B365" s="305"/>
      <c r="C365" s="306">
        <v>35</v>
      </c>
      <c r="D365" s="307">
        <v>35</v>
      </c>
      <c r="E365" s="307">
        <v>35</v>
      </c>
      <c r="F365" s="307">
        <v>35</v>
      </c>
      <c r="G365" s="307">
        <v>35</v>
      </c>
      <c r="H365" s="307">
        <v>35</v>
      </c>
      <c r="I365" s="307">
        <v>35</v>
      </c>
      <c r="J365" s="307">
        <v>35</v>
      </c>
      <c r="K365" s="307">
        <v>35</v>
      </c>
      <c r="L365" s="307">
        <v>35</v>
      </c>
      <c r="M365" s="307">
        <v>35</v>
      </c>
      <c r="N365" s="307">
        <v>35</v>
      </c>
      <c r="O365" s="307">
        <v>35</v>
      </c>
      <c r="P365" s="307">
        <v>35</v>
      </c>
      <c r="Q365" s="307">
        <v>35</v>
      </c>
      <c r="R365" s="307">
        <v>35</v>
      </c>
      <c r="S365" s="307">
        <v>35</v>
      </c>
      <c r="T365" s="307">
        <v>35</v>
      </c>
      <c r="U365" s="307">
        <v>35</v>
      </c>
      <c r="V365" s="307">
        <v>35</v>
      </c>
      <c r="W365" s="307">
        <v>35</v>
      </c>
      <c r="X365" s="307">
        <v>35</v>
      </c>
      <c r="Y365" s="307">
        <v>35</v>
      </c>
      <c r="Z365" s="307">
        <v>35</v>
      </c>
    </row>
    <row r="366" spans="1:26" ht="13.5" hidden="1" customHeight="1" x14ac:dyDescent="0.15">
      <c r="A366" s="327" t="s">
        <v>230</v>
      </c>
      <c r="B366" s="328"/>
      <c r="C366" s="329">
        <v>28.775630820356501</v>
      </c>
      <c r="D366" s="330">
        <v>28.775630820356501</v>
      </c>
      <c r="E366" s="330">
        <v>28.775630820356501</v>
      </c>
      <c r="F366" s="330">
        <v>28.775630820356501</v>
      </c>
      <c r="G366" s="330">
        <v>28.775630820356501</v>
      </c>
      <c r="H366" s="330">
        <v>28.775630820356501</v>
      </c>
      <c r="I366" s="330">
        <v>28.787344986023701</v>
      </c>
      <c r="J366" s="330">
        <v>28.775630820356501</v>
      </c>
      <c r="K366" s="330">
        <v>28.787344986023701</v>
      </c>
      <c r="L366" s="330">
        <v>28.775630820356501</v>
      </c>
      <c r="M366" s="330">
        <v>28.787344986023701</v>
      </c>
      <c r="N366" s="330">
        <v>28.775630820356501</v>
      </c>
      <c r="O366" s="330">
        <v>28.811887810719899</v>
      </c>
      <c r="P366" s="330">
        <v>28.805653842554602</v>
      </c>
      <c r="Q366" s="330">
        <v>28.811887810719899</v>
      </c>
      <c r="R366" s="330">
        <v>28.805653842554602</v>
      </c>
      <c r="S366" s="330">
        <v>28.811887810719899</v>
      </c>
      <c r="T366" s="330">
        <v>28.805653842554602</v>
      </c>
      <c r="U366" s="330">
        <v>28.787344986023701</v>
      </c>
      <c r="V366" s="330">
        <v>28.775630820356501</v>
      </c>
      <c r="W366" s="330">
        <v>28.787344986023701</v>
      </c>
      <c r="X366" s="330">
        <v>28.775630820356501</v>
      </c>
      <c r="Y366" s="330">
        <v>28.775630820356501</v>
      </c>
      <c r="Z366" s="330">
        <v>28.775630820356501</v>
      </c>
    </row>
    <row r="367" spans="1:26" ht="13.5" hidden="1" customHeight="1" x14ac:dyDescent="0.15">
      <c r="A367" s="296" t="s">
        <v>231</v>
      </c>
      <c r="B367" s="308"/>
      <c r="C367" s="302">
        <v>7.0815534569863399</v>
      </c>
      <c r="D367" s="303">
        <v>7.0815534569863399</v>
      </c>
      <c r="E367" s="303">
        <v>7.0815534569863399</v>
      </c>
      <c r="F367" s="303">
        <v>7.0815534569863399</v>
      </c>
      <c r="G367" s="303">
        <v>7.0815534569863399</v>
      </c>
      <c r="H367" s="303">
        <v>7.0815534569863399</v>
      </c>
      <c r="I367" s="303">
        <v>7.5343974792811501</v>
      </c>
      <c r="J367" s="303">
        <v>7.0815534569863399</v>
      </c>
      <c r="K367" s="303">
        <v>7.5343974792811501</v>
      </c>
      <c r="L367" s="303">
        <v>7.0815534569863399</v>
      </c>
      <c r="M367" s="303">
        <v>7.5343974792811501</v>
      </c>
      <c r="N367" s="303">
        <v>7.0815534569863399</v>
      </c>
      <c r="O367" s="303">
        <v>10.6579264767153</v>
      </c>
      <c r="P367" s="303">
        <v>9.2526946308643598</v>
      </c>
      <c r="Q367" s="303">
        <v>10.6579264767153</v>
      </c>
      <c r="R367" s="303">
        <v>9.2526946308643598</v>
      </c>
      <c r="S367" s="303">
        <v>10.6579264767153</v>
      </c>
      <c r="T367" s="303">
        <v>9.2526946308643598</v>
      </c>
      <c r="U367" s="303">
        <v>7.5343974792811501</v>
      </c>
      <c r="V367" s="303">
        <v>7.0815534569863399</v>
      </c>
      <c r="W367" s="303">
        <v>7.5343974792811501</v>
      </c>
      <c r="X367" s="303">
        <v>7.0815534569863399</v>
      </c>
      <c r="Y367" s="303">
        <v>7.0815534569863399</v>
      </c>
      <c r="Z367" s="303">
        <v>7.0815534569863399</v>
      </c>
    </row>
    <row r="368" spans="1:26" ht="13.5" hidden="1" customHeight="1" x14ac:dyDescent="0.15">
      <c r="A368" s="331" t="s">
        <v>232</v>
      </c>
      <c r="B368" s="332"/>
      <c r="C368" s="333">
        <v>4.0634630515946704</v>
      </c>
      <c r="D368" s="334">
        <v>4.0634630515946704</v>
      </c>
      <c r="E368" s="334">
        <v>4.0634630515946704</v>
      </c>
      <c r="F368" s="334">
        <v>4.0634630515946704</v>
      </c>
      <c r="G368" s="334">
        <v>4.0634630515946704</v>
      </c>
      <c r="H368" s="334">
        <v>4.0634630515946704</v>
      </c>
      <c r="I368" s="334">
        <v>3.8207892622052402</v>
      </c>
      <c r="J368" s="334">
        <v>4.0634630515946704</v>
      </c>
      <c r="K368" s="334">
        <v>3.8207892622052402</v>
      </c>
      <c r="L368" s="334">
        <v>4.0634630515946704</v>
      </c>
      <c r="M368" s="334">
        <v>3.8207892622052402</v>
      </c>
      <c r="N368" s="334">
        <v>4.0634630515946704</v>
      </c>
      <c r="O368" s="334">
        <v>2.7033295710630001</v>
      </c>
      <c r="P368" s="334">
        <v>3.11321782375343</v>
      </c>
      <c r="Q368" s="334">
        <v>2.7033295710630001</v>
      </c>
      <c r="R368" s="334">
        <v>3.11321782375343</v>
      </c>
      <c r="S368" s="334">
        <v>2.7033295710630001</v>
      </c>
      <c r="T368" s="334">
        <v>3.11321782375343</v>
      </c>
      <c r="U368" s="334">
        <v>3.8207892622052402</v>
      </c>
      <c r="V368" s="334">
        <v>4.0634630515946704</v>
      </c>
      <c r="W368" s="334">
        <v>3.8207892622052402</v>
      </c>
      <c r="X368" s="334">
        <v>4.0634630515946704</v>
      </c>
      <c r="Y368" s="334">
        <v>4.0634630515946704</v>
      </c>
      <c r="Z368" s="334">
        <v>4.0634630515946704</v>
      </c>
    </row>
    <row r="369" spans="1:26" ht="13.5" hidden="1" customHeight="1" x14ac:dyDescent="0.15">
      <c r="A369" s="292" t="s">
        <v>234</v>
      </c>
      <c r="B369" s="323"/>
      <c r="C369" s="346">
        <v>2634.3378859989198</v>
      </c>
      <c r="D369" s="347">
        <v>2634.3378859989198</v>
      </c>
      <c r="E369" s="347">
        <v>2379.4019615474099</v>
      </c>
      <c r="F369" s="347">
        <v>2379.4019615474099</v>
      </c>
      <c r="G369" s="347">
        <v>2634.3378859989198</v>
      </c>
      <c r="H369" s="347">
        <v>2634.3378859989198</v>
      </c>
      <c r="I369" s="347">
        <v>2712.3830925412199</v>
      </c>
      <c r="J369" s="347">
        <v>2549.3592445150898</v>
      </c>
      <c r="K369" s="347">
        <v>2802.7958622925898</v>
      </c>
      <c r="L369" s="347">
        <v>2634.3378859989198</v>
      </c>
      <c r="M369" s="347">
        <v>2712.3830925412199</v>
      </c>
      <c r="N369" s="347">
        <v>2549.3592445150898</v>
      </c>
      <c r="O369" s="347">
        <v>3964.7486493381002</v>
      </c>
      <c r="P369" s="347">
        <v>3442.0024026815499</v>
      </c>
      <c r="Q369" s="347">
        <v>3964.7486493381002</v>
      </c>
      <c r="R369" s="347">
        <v>3442.0024026815499</v>
      </c>
      <c r="S369" s="347">
        <v>3836.8535316175098</v>
      </c>
      <c r="T369" s="347">
        <v>3330.97006711117</v>
      </c>
      <c r="U369" s="347">
        <v>2802.7958622925898</v>
      </c>
      <c r="V369" s="347">
        <v>2634.3378859989198</v>
      </c>
      <c r="W369" s="347">
        <v>2712.3830925412199</v>
      </c>
      <c r="X369" s="347">
        <v>2549.3592445150898</v>
      </c>
      <c r="Y369" s="347">
        <v>2634.3378859989198</v>
      </c>
      <c r="Z369" s="347">
        <v>2634.3378859989198</v>
      </c>
    </row>
    <row r="370" spans="1:26" ht="13.5" hidden="1" customHeight="1" x14ac:dyDescent="0.15">
      <c r="A370" s="296" t="s">
        <v>235</v>
      </c>
      <c r="B370" s="308"/>
      <c r="C370" s="341">
        <v>5268.6757719978395</v>
      </c>
      <c r="D370" s="342"/>
      <c r="E370" s="343">
        <v>4758.8039230948298</v>
      </c>
      <c r="F370" s="343"/>
      <c r="G370" s="343">
        <v>5268.6757719978395</v>
      </c>
      <c r="H370" s="343"/>
      <c r="I370" s="343">
        <v>5261.7423370563001</v>
      </c>
      <c r="J370" s="343"/>
      <c r="K370" s="343">
        <v>5437.1337482915096</v>
      </c>
      <c r="L370" s="343"/>
      <c r="M370" s="343">
        <v>5261.7423370563001</v>
      </c>
      <c r="N370" s="343"/>
      <c r="O370" s="343">
        <v>7406.7510520196402</v>
      </c>
      <c r="P370" s="343"/>
      <c r="Q370" s="343">
        <v>7406.7510520196402</v>
      </c>
      <c r="R370" s="343"/>
      <c r="S370" s="343">
        <v>7167.8235987286898</v>
      </c>
      <c r="T370" s="343"/>
      <c r="U370" s="343">
        <v>5437.1337482915096</v>
      </c>
      <c r="V370" s="343"/>
      <c r="W370" s="343">
        <v>5261.7423370563001</v>
      </c>
      <c r="X370" s="343"/>
      <c r="Y370" s="343">
        <v>5268.6757719978395</v>
      </c>
      <c r="Z370" s="343"/>
    </row>
    <row r="371" spans="1:26" ht="13.5" hidden="1" customHeight="1" x14ac:dyDescent="0.15">
      <c r="A371" s="314" t="s">
        <v>238</v>
      </c>
      <c r="B371" s="315"/>
      <c r="C371" s="348">
        <v>69205.651449608296</v>
      </c>
      <c r="D371" s="349"/>
      <c r="E371" s="349"/>
      <c r="F371" s="349"/>
      <c r="G371" s="349"/>
      <c r="H371" s="349"/>
      <c r="I371" s="349"/>
      <c r="J371" s="349"/>
      <c r="K371" s="349"/>
      <c r="L371" s="349"/>
      <c r="M371" s="349"/>
      <c r="N371" s="349"/>
      <c r="O371" s="349"/>
      <c r="P371" s="349"/>
      <c r="Q371" s="349"/>
      <c r="R371" s="349"/>
      <c r="S371" s="349"/>
      <c r="T371" s="349"/>
      <c r="U371" s="349"/>
      <c r="V371" s="349"/>
      <c r="W371" s="349"/>
      <c r="X371" s="349"/>
      <c r="Y371" s="349"/>
      <c r="Z371" s="350"/>
    </row>
    <row r="372" spans="1:26" ht="13.5" hidden="1" customHeight="1" x14ac:dyDescent="0.15">
      <c r="A372" s="296" t="s">
        <v>223</v>
      </c>
      <c r="B372" s="308"/>
      <c r="C372" s="309" t="e">
        <f>#REF!</f>
        <v>#REF!</v>
      </c>
      <c r="D372" s="310" t="e">
        <f>#REF!</f>
        <v>#REF!</v>
      </c>
      <c r="E372" s="309" t="e">
        <f>#REF!</f>
        <v>#REF!</v>
      </c>
      <c r="F372" s="310" t="e">
        <f>#REF!</f>
        <v>#REF!</v>
      </c>
      <c r="G372" s="309" t="e">
        <f>#REF!</f>
        <v>#REF!</v>
      </c>
      <c r="H372" s="310" t="e">
        <f>#REF!</f>
        <v>#REF!</v>
      </c>
      <c r="I372" s="309" t="e">
        <f>#REF!</f>
        <v>#REF!</v>
      </c>
      <c r="J372" s="310" t="e">
        <f>#REF!</f>
        <v>#REF!</v>
      </c>
      <c r="K372" s="309" t="e">
        <f>#REF!</f>
        <v>#REF!</v>
      </c>
      <c r="L372" s="310" t="e">
        <f>#REF!</f>
        <v>#REF!</v>
      </c>
      <c r="M372" s="309" t="e">
        <f>#REF!</f>
        <v>#REF!</v>
      </c>
      <c r="N372" s="310" t="e">
        <f>#REF!</f>
        <v>#REF!</v>
      </c>
      <c r="O372" s="309">
        <f>$E$1</f>
        <v>0</v>
      </c>
      <c r="P372" s="310">
        <f>$M$1</f>
        <v>0</v>
      </c>
      <c r="Q372" s="309">
        <f>$E$1</f>
        <v>0</v>
      </c>
      <c r="R372" s="310">
        <f>$M$1</f>
        <v>0</v>
      </c>
      <c r="S372" s="309">
        <f>$E$1</f>
        <v>0</v>
      </c>
      <c r="T372" s="310">
        <f>$M$1</f>
        <v>0</v>
      </c>
      <c r="U372" s="309" t="e">
        <f>#REF!</f>
        <v>#REF!</v>
      </c>
      <c r="V372" s="310" t="e">
        <f>#REF!</f>
        <v>#REF!</v>
      </c>
      <c r="W372" s="309" t="e">
        <f>#REF!</f>
        <v>#REF!</v>
      </c>
      <c r="X372" s="310" t="e">
        <f>#REF!</f>
        <v>#REF!</v>
      </c>
      <c r="Y372" s="309" t="e">
        <f>#REF!</f>
        <v>#REF!</v>
      </c>
      <c r="Z372" s="310" t="e">
        <f>#REF!</f>
        <v>#REF!</v>
      </c>
    </row>
    <row r="373" spans="1:26" ht="13.5" hidden="1" customHeight="1" x14ac:dyDescent="0.15">
      <c r="A373" s="296" t="s">
        <v>224</v>
      </c>
      <c r="B373" s="308"/>
      <c r="C373" s="311" t="e">
        <f>C369*C372+D369*D372</f>
        <v>#REF!</v>
      </c>
      <c r="D373" s="312"/>
      <c r="E373" s="311" t="e">
        <f>E369*E372+F369*F372</f>
        <v>#REF!</v>
      </c>
      <c r="F373" s="312"/>
      <c r="G373" s="311" t="e">
        <f>G369*G372+H369*H372</f>
        <v>#REF!</v>
      </c>
      <c r="H373" s="312"/>
      <c r="I373" s="311" t="e">
        <f>I369*I372+J369*J372</f>
        <v>#REF!</v>
      </c>
      <c r="J373" s="312"/>
      <c r="K373" s="311" t="e">
        <f>K369*K372+L369*L372</f>
        <v>#REF!</v>
      </c>
      <c r="L373" s="312"/>
      <c r="M373" s="311" t="e">
        <f>M369*M372+N369*N372</f>
        <v>#REF!</v>
      </c>
      <c r="N373" s="312"/>
      <c r="O373" s="311">
        <f>O369*O372+P369*P372</f>
        <v>0</v>
      </c>
      <c r="P373" s="312"/>
      <c r="Q373" s="311">
        <f>Q369*Q372+R369*R372</f>
        <v>0</v>
      </c>
      <c r="R373" s="312"/>
      <c r="S373" s="311">
        <f>S369*S372+T369*T372</f>
        <v>0</v>
      </c>
      <c r="T373" s="312"/>
      <c r="U373" s="311" t="e">
        <f>U369*U372+V369*V372</f>
        <v>#REF!</v>
      </c>
      <c r="V373" s="312"/>
      <c r="W373" s="311" t="e">
        <f>W369*W372+X369*X372</f>
        <v>#REF!</v>
      </c>
      <c r="X373" s="312"/>
      <c r="Y373" s="311" t="e">
        <f>Y369*Y372+Z369*Z372</f>
        <v>#REF!</v>
      </c>
      <c r="Z373" s="313"/>
    </row>
    <row r="374" spans="1:26" ht="13.5" hidden="1" customHeight="1" x14ac:dyDescent="0.15">
      <c r="A374" s="314" t="s">
        <v>225</v>
      </c>
      <c r="B374" s="315"/>
      <c r="C374" s="316" t="e">
        <f>SUM(C373:Z373)</f>
        <v>#REF!</v>
      </c>
      <c r="D374" s="317"/>
      <c r="E374" s="317"/>
      <c r="F374" s="317"/>
      <c r="G374" s="317"/>
      <c r="H374" s="317"/>
      <c r="I374" s="317"/>
      <c r="J374" s="317"/>
      <c r="K374" s="317"/>
      <c r="L374" s="317"/>
      <c r="M374" s="317"/>
      <c r="N374" s="317"/>
      <c r="O374" s="317"/>
      <c r="P374" s="317"/>
      <c r="Q374" s="317"/>
      <c r="R374" s="317"/>
      <c r="S374" s="317"/>
      <c r="T374" s="317"/>
      <c r="U374" s="317"/>
      <c r="V374" s="317"/>
      <c r="W374" s="317"/>
      <c r="X374" s="317"/>
      <c r="Y374" s="317"/>
      <c r="Z374" s="318"/>
    </row>
    <row r="375" spans="1:26" ht="12" hidden="1" x14ac:dyDescent="0.15"/>
    <row r="376" spans="1:26" ht="13.5" hidden="1" customHeight="1" x14ac:dyDescent="0.15"/>
    <row r="377" spans="1:26" ht="13.5" hidden="1" customHeight="1" x14ac:dyDescent="0.15">
      <c r="B377" s="351">
        <v>36</v>
      </c>
      <c r="C377" s="280" t="s">
        <v>240</v>
      </c>
    </row>
    <row r="378" spans="1:26" ht="13.5" hidden="1" customHeight="1" x14ac:dyDescent="0.15">
      <c r="B378" s="280" t="s">
        <v>248</v>
      </c>
    </row>
    <row r="379" spans="1:26" ht="13.5" hidden="1" customHeight="1" x14ac:dyDescent="0.15">
      <c r="B379" s="280" t="s">
        <v>249</v>
      </c>
    </row>
    <row r="380" spans="1:26" ht="13.5" hidden="1" customHeight="1" x14ac:dyDescent="0.15">
      <c r="B380" s="352">
        <v>-15</v>
      </c>
      <c r="C380" s="280" t="s">
        <v>243</v>
      </c>
    </row>
    <row r="381" spans="1:26" ht="13.5" hidden="1" customHeight="1" x14ac:dyDescent="0.15">
      <c r="B381" s="280">
        <v>1</v>
      </c>
      <c r="C381" s="280" t="s">
        <v>244</v>
      </c>
    </row>
    <row r="382" spans="1:26" ht="13.5" hidden="1" customHeight="1" x14ac:dyDescent="0.15">
      <c r="B382" s="352">
        <v>100</v>
      </c>
      <c r="C382" s="280" t="s">
        <v>245</v>
      </c>
    </row>
    <row r="383" spans="1:26" ht="13.5" hidden="1" customHeight="1" x14ac:dyDescent="0.15">
      <c r="B383" s="352">
        <v>100</v>
      </c>
      <c r="C383" s="280" t="s">
        <v>245</v>
      </c>
    </row>
    <row r="384" spans="1:26" ht="13.5" hidden="1" customHeight="1" x14ac:dyDescent="0.15"/>
    <row r="385" spans="1:26" ht="13.5" hidden="1" customHeight="1" x14ac:dyDescent="0.15">
      <c r="A385" s="288"/>
      <c r="B385" s="289"/>
      <c r="C385" s="268" t="s">
        <v>200</v>
      </c>
      <c r="D385" s="269"/>
      <c r="E385" s="268" t="s">
        <v>201</v>
      </c>
      <c r="F385" s="269"/>
      <c r="G385" s="268" t="s">
        <v>202</v>
      </c>
      <c r="H385" s="269"/>
      <c r="I385" s="270" t="s">
        <v>203</v>
      </c>
      <c r="J385" s="271"/>
      <c r="K385" s="270" t="s">
        <v>204</v>
      </c>
      <c r="L385" s="271"/>
      <c r="M385" s="270" t="s">
        <v>205</v>
      </c>
      <c r="N385" s="271"/>
      <c r="O385" s="272" t="s">
        <v>206</v>
      </c>
      <c r="P385" s="273"/>
      <c r="Q385" s="272" t="s">
        <v>207</v>
      </c>
      <c r="R385" s="273"/>
      <c r="S385" s="272" t="s">
        <v>208</v>
      </c>
      <c r="T385" s="273"/>
      <c r="U385" s="270" t="s">
        <v>209</v>
      </c>
      <c r="V385" s="271"/>
      <c r="W385" s="270" t="s">
        <v>210</v>
      </c>
      <c r="X385" s="271"/>
      <c r="Y385" s="268" t="s">
        <v>211</v>
      </c>
      <c r="Z385" s="269"/>
    </row>
    <row r="386" spans="1:26" ht="13.5" hidden="1" customHeight="1" thickBot="1" x14ac:dyDescent="0.2">
      <c r="A386" s="290"/>
      <c r="B386" s="291"/>
      <c r="C386" s="274" t="s">
        <v>212</v>
      </c>
      <c r="D386" s="275" t="s">
        <v>213</v>
      </c>
      <c r="E386" s="274" t="s">
        <v>212</v>
      </c>
      <c r="F386" s="275" t="s">
        <v>213</v>
      </c>
      <c r="G386" s="274" t="s">
        <v>212</v>
      </c>
      <c r="H386" s="275" t="s">
        <v>213</v>
      </c>
      <c r="I386" s="276" t="s">
        <v>212</v>
      </c>
      <c r="J386" s="277" t="s">
        <v>213</v>
      </c>
      <c r="K386" s="276" t="s">
        <v>212</v>
      </c>
      <c r="L386" s="277" t="s">
        <v>213</v>
      </c>
      <c r="M386" s="276" t="s">
        <v>212</v>
      </c>
      <c r="N386" s="277" t="s">
        <v>213</v>
      </c>
      <c r="O386" s="278" t="s">
        <v>212</v>
      </c>
      <c r="P386" s="279" t="s">
        <v>213</v>
      </c>
      <c r="Q386" s="278" t="s">
        <v>212</v>
      </c>
      <c r="R386" s="279" t="s">
        <v>213</v>
      </c>
      <c r="S386" s="278" t="s">
        <v>212</v>
      </c>
      <c r="T386" s="279" t="s">
        <v>213</v>
      </c>
      <c r="U386" s="276" t="s">
        <v>212</v>
      </c>
      <c r="V386" s="277" t="s">
        <v>213</v>
      </c>
      <c r="W386" s="276" t="s">
        <v>212</v>
      </c>
      <c r="X386" s="277" t="s">
        <v>213</v>
      </c>
      <c r="Y386" s="274" t="s">
        <v>212</v>
      </c>
      <c r="Z386" s="275" t="s">
        <v>213</v>
      </c>
    </row>
    <row r="387" spans="1:26" ht="13.5" hidden="1" customHeight="1" thickTop="1" x14ac:dyDescent="0.15">
      <c r="A387" s="353" t="s">
        <v>246</v>
      </c>
      <c r="B387" s="320"/>
      <c r="C387" s="321">
        <v>36</v>
      </c>
      <c r="D387" s="322"/>
      <c r="E387" s="321">
        <v>36</v>
      </c>
      <c r="F387" s="322"/>
      <c r="G387" s="321">
        <v>36</v>
      </c>
      <c r="H387" s="322"/>
      <c r="I387" s="321">
        <v>36</v>
      </c>
      <c r="J387" s="322"/>
      <c r="K387" s="321">
        <v>36</v>
      </c>
      <c r="L387" s="322"/>
      <c r="M387" s="321">
        <v>36</v>
      </c>
      <c r="N387" s="322"/>
      <c r="O387" s="321">
        <v>36</v>
      </c>
      <c r="P387" s="322"/>
      <c r="Q387" s="321">
        <v>36</v>
      </c>
      <c r="R387" s="322"/>
      <c r="S387" s="321">
        <v>36</v>
      </c>
      <c r="T387" s="322"/>
      <c r="U387" s="321">
        <v>36</v>
      </c>
      <c r="V387" s="322"/>
      <c r="W387" s="321">
        <v>36</v>
      </c>
      <c r="X387" s="322"/>
      <c r="Y387" s="321">
        <v>36</v>
      </c>
      <c r="Z387" s="322"/>
    </row>
    <row r="388" spans="1:26" ht="13.5" hidden="1" customHeight="1" x14ac:dyDescent="0.15">
      <c r="A388" s="292" t="s">
        <v>227</v>
      </c>
      <c r="B388" s="323"/>
      <c r="C388" s="324">
        <v>0.8</v>
      </c>
      <c r="D388" s="325">
        <v>0.8</v>
      </c>
      <c r="E388" s="325">
        <v>0.8</v>
      </c>
      <c r="F388" s="325">
        <v>0.8</v>
      </c>
      <c r="G388" s="325">
        <v>0.8</v>
      </c>
      <c r="H388" s="325">
        <v>0.8</v>
      </c>
      <c r="I388" s="325">
        <v>0.8</v>
      </c>
      <c r="J388" s="325">
        <v>0.8</v>
      </c>
      <c r="K388" s="325">
        <v>0.8</v>
      </c>
      <c r="L388" s="325">
        <v>0.8</v>
      </c>
      <c r="M388" s="325">
        <v>0.8</v>
      </c>
      <c r="N388" s="325">
        <v>0.8</v>
      </c>
      <c r="O388" s="325">
        <v>0.8</v>
      </c>
      <c r="P388" s="325">
        <v>0.8</v>
      </c>
      <c r="Q388" s="325">
        <v>0.8</v>
      </c>
      <c r="R388" s="325">
        <v>0.8</v>
      </c>
      <c r="S388" s="325">
        <v>0.8</v>
      </c>
      <c r="T388" s="325">
        <v>0.8</v>
      </c>
      <c r="U388" s="325">
        <v>0.8</v>
      </c>
      <c r="V388" s="325">
        <v>0.8</v>
      </c>
      <c r="W388" s="325">
        <v>0.8</v>
      </c>
      <c r="X388" s="325">
        <v>0.8</v>
      </c>
      <c r="Y388" s="325">
        <v>0.8</v>
      </c>
      <c r="Z388" s="325">
        <v>0.8</v>
      </c>
    </row>
    <row r="389" spans="1:26" ht="13.5" hidden="1" customHeight="1" x14ac:dyDescent="0.15">
      <c r="A389" s="296" t="s">
        <v>247</v>
      </c>
      <c r="B389" s="297"/>
      <c r="C389" s="302">
        <v>28.8</v>
      </c>
      <c r="D389" s="303">
        <v>28.8</v>
      </c>
      <c r="E389" s="302">
        <v>28.8</v>
      </c>
      <c r="F389" s="303">
        <v>28.8</v>
      </c>
      <c r="G389" s="302">
        <v>28.8</v>
      </c>
      <c r="H389" s="303">
        <v>28.8</v>
      </c>
      <c r="I389" s="302">
        <v>28.8</v>
      </c>
      <c r="J389" s="303">
        <v>28.8</v>
      </c>
      <c r="K389" s="302">
        <v>28.8</v>
      </c>
      <c r="L389" s="303">
        <v>28.8</v>
      </c>
      <c r="M389" s="302">
        <v>28.8</v>
      </c>
      <c r="N389" s="303">
        <v>28.8</v>
      </c>
      <c r="O389" s="302">
        <v>28.8</v>
      </c>
      <c r="P389" s="303">
        <v>28.8</v>
      </c>
      <c r="Q389" s="302">
        <v>28.8</v>
      </c>
      <c r="R389" s="303">
        <v>28.8</v>
      </c>
      <c r="S389" s="302">
        <v>28.8</v>
      </c>
      <c r="T389" s="303">
        <v>28.8</v>
      </c>
      <c r="U389" s="302">
        <v>28.8</v>
      </c>
      <c r="V389" s="303">
        <v>28.8</v>
      </c>
      <c r="W389" s="302">
        <v>28.8</v>
      </c>
      <c r="X389" s="303">
        <v>28.8</v>
      </c>
      <c r="Y389" s="302">
        <v>28.8</v>
      </c>
      <c r="Z389" s="303">
        <v>28.8</v>
      </c>
    </row>
    <row r="390" spans="1:26" ht="13.5" hidden="1" customHeight="1" x14ac:dyDescent="0.15">
      <c r="A390" s="292" t="s">
        <v>217</v>
      </c>
      <c r="B390" s="293"/>
      <c r="C390" s="294">
        <v>31</v>
      </c>
      <c r="D390" s="295"/>
      <c r="E390" s="294">
        <v>28</v>
      </c>
      <c r="F390" s="295"/>
      <c r="G390" s="294">
        <v>31</v>
      </c>
      <c r="H390" s="295"/>
      <c r="I390" s="294">
        <v>30</v>
      </c>
      <c r="J390" s="295"/>
      <c r="K390" s="294">
        <v>31</v>
      </c>
      <c r="L390" s="295"/>
      <c r="M390" s="294">
        <v>30</v>
      </c>
      <c r="N390" s="295"/>
      <c r="O390" s="294">
        <v>31</v>
      </c>
      <c r="P390" s="295"/>
      <c r="Q390" s="294">
        <v>31</v>
      </c>
      <c r="R390" s="295"/>
      <c r="S390" s="294">
        <v>30</v>
      </c>
      <c r="T390" s="295"/>
      <c r="U390" s="294">
        <v>31</v>
      </c>
      <c r="V390" s="295"/>
      <c r="W390" s="294">
        <v>30</v>
      </c>
      <c r="X390" s="295"/>
      <c r="Y390" s="294">
        <v>31</v>
      </c>
      <c r="Z390" s="295"/>
    </row>
    <row r="391" spans="1:26" ht="13.5" hidden="1" customHeight="1" x14ac:dyDescent="0.15">
      <c r="A391" s="296" t="s">
        <v>218</v>
      </c>
      <c r="B391" s="297"/>
      <c r="C391" s="298">
        <v>12</v>
      </c>
      <c r="D391" s="299">
        <v>12</v>
      </c>
      <c r="E391" s="298">
        <v>12</v>
      </c>
      <c r="F391" s="298">
        <v>12</v>
      </c>
      <c r="G391" s="298">
        <v>12</v>
      </c>
      <c r="H391" s="299">
        <v>12</v>
      </c>
      <c r="I391" s="298">
        <v>12</v>
      </c>
      <c r="J391" s="299">
        <v>12</v>
      </c>
      <c r="K391" s="298">
        <v>12</v>
      </c>
      <c r="L391" s="298">
        <v>12</v>
      </c>
      <c r="M391" s="298">
        <v>12</v>
      </c>
      <c r="N391" s="298">
        <v>12</v>
      </c>
      <c r="O391" s="299">
        <v>12</v>
      </c>
      <c r="P391" s="299">
        <v>12</v>
      </c>
      <c r="Q391" s="299">
        <v>12</v>
      </c>
      <c r="R391" s="299">
        <v>12</v>
      </c>
      <c r="S391" s="299">
        <v>12</v>
      </c>
      <c r="T391" s="299">
        <v>12</v>
      </c>
      <c r="U391" s="299">
        <v>12</v>
      </c>
      <c r="V391" s="299">
        <v>12</v>
      </c>
      <c r="W391" s="299">
        <v>12</v>
      </c>
      <c r="X391" s="299">
        <v>12</v>
      </c>
      <c r="Y391" s="299">
        <v>12</v>
      </c>
      <c r="Z391" s="299">
        <v>12</v>
      </c>
    </row>
    <row r="392" spans="1:26" ht="13.5" hidden="1" customHeight="1" x14ac:dyDescent="0.15">
      <c r="A392" s="296" t="s">
        <v>219</v>
      </c>
      <c r="B392" s="297"/>
      <c r="C392" s="298">
        <v>372</v>
      </c>
      <c r="D392" s="299">
        <v>372</v>
      </c>
      <c r="E392" s="298">
        <v>336</v>
      </c>
      <c r="F392" s="299">
        <v>336</v>
      </c>
      <c r="G392" s="298">
        <v>372</v>
      </c>
      <c r="H392" s="299">
        <v>372</v>
      </c>
      <c r="I392" s="298">
        <v>360</v>
      </c>
      <c r="J392" s="299">
        <v>360</v>
      </c>
      <c r="K392" s="298">
        <v>372</v>
      </c>
      <c r="L392" s="299">
        <v>372</v>
      </c>
      <c r="M392" s="298">
        <v>360</v>
      </c>
      <c r="N392" s="299">
        <v>360</v>
      </c>
      <c r="O392" s="298">
        <v>372</v>
      </c>
      <c r="P392" s="299">
        <v>372</v>
      </c>
      <c r="Q392" s="298">
        <v>372</v>
      </c>
      <c r="R392" s="299">
        <v>372</v>
      </c>
      <c r="S392" s="298">
        <v>360</v>
      </c>
      <c r="T392" s="299">
        <v>360</v>
      </c>
      <c r="U392" s="298">
        <v>372</v>
      </c>
      <c r="V392" s="299">
        <v>372</v>
      </c>
      <c r="W392" s="298">
        <v>360</v>
      </c>
      <c r="X392" s="299">
        <v>360</v>
      </c>
      <c r="Y392" s="298">
        <v>372</v>
      </c>
      <c r="Z392" s="299">
        <v>372</v>
      </c>
    </row>
    <row r="393" spans="1:26" ht="13.5" hidden="1" customHeight="1" x14ac:dyDescent="0.15">
      <c r="A393" s="296" t="s">
        <v>220</v>
      </c>
      <c r="B393" s="297"/>
      <c r="C393" s="300">
        <v>744</v>
      </c>
      <c r="D393" s="301"/>
      <c r="E393" s="300">
        <v>672</v>
      </c>
      <c r="F393" s="301"/>
      <c r="G393" s="300">
        <v>744</v>
      </c>
      <c r="H393" s="301"/>
      <c r="I393" s="300">
        <v>720</v>
      </c>
      <c r="J393" s="326"/>
      <c r="K393" s="300">
        <v>744</v>
      </c>
      <c r="L393" s="301"/>
      <c r="M393" s="300">
        <v>720</v>
      </c>
      <c r="N393" s="326"/>
      <c r="O393" s="300">
        <v>744</v>
      </c>
      <c r="P393" s="301"/>
      <c r="Q393" s="300">
        <v>744</v>
      </c>
      <c r="R393" s="301"/>
      <c r="S393" s="300">
        <v>720</v>
      </c>
      <c r="T393" s="326"/>
      <c r="U393" s="300">
        <v>744</v>
      </c>
      <c r="V393" s="301"/>
      <c r="W393" s="300">
        <v>720</v>
      </c>
      <c r="X393" s="326"/>
      <c r="Y393" s="300">
        <v>744</v>
      </c>
      <c r="Z393" s="301"/>
    </row>
    <row r="394" spans="1:26" ht="13.5" hidden="1" customHeight="1" x14ac:dyDescent="0.15">
      <c r="A394" s="296" t="s">
        <v>221</v>
      </c>
      <c r="B394" s="297"/>
      <c r="C394" s="302">
        <v>5.0999999999999996</v>
      </c>
      <c r="D394" s="303">
        <v>1.9</v>
      </c>
      <c r="E394" s="303">
        <v>5.0999999999999996</v>
      </c>
      <c r="F394" s="303">
        <v>1.9</v>
      </c>
      <c r="G394" s="303">
        <v>5.0999999999999996</v>
      </c>
      <c r="H394" s="303">
        <v>1.9</v>
      </c>
      <c r="I394" s="303">
        <v>16.5</v>
      </c>
      <c r="J394" s="303">
        <v>12.3</v>
      </c>
      <c r="K394" s="303">
        <v>16.5</v>
      </c>
      <c r="L394" s="303">
        <v>12.3</v>
      </c>
      <c r="M394" s="303">
        <v>16.5</v>
      </c>
      <c r="N394" s="303">
        <v>12.3</v>
      </c>
      <c r="O394" s="303">
        <v>25.7</v>
      </c>
      <c r="P394" s="303">
        <v>21.8</v>
      </c>
      <c r="Q394" s="303">
        <v>25.7</v>
      </c>
      <c r="R394" s="303">
        <v>21.8</v>
      </c>
      <c r="S394" s="303">
        <v>25.7</v>
      </c>
      <c r="T394" s="303">
        <v>21.8</v>
      </c>
      <c r="U394" s="303">
        <v>16.5</v>
      </c>
      <c r="V394" s="303">
        <v>12.3</v>
      </c>
      <c r="W394" s="303">
        <v>16.5</v>
      </c>
      <c r="X394" s="303">
        <v>12.3</v>
      </c>
      <c r="Y394" s="303">
        <v>5.0999999999999996</v>
      </c>
      <c r="Z394" s="303">
        <v>1.9</v>
      </c>
    </row>
    <row r="395" spans="1:26" ht="13.5" hidden="1" customHeight="1" x14ac:dyDescent="0.15">
      <c r="A395" s="304" t="s">
        <v>222</v>
      </c>
      <c r="B395" s="305"/>
      <c r="C395" s="306">
        <v>35</v>
      </c>
      <c r="D395" s="307">
        <v>35</v>
      </c>
      <c r="E395" s="307">
        <v>35</v>
      </c>
      <c r="F395" s="307">
        <v>35</v>
      </c>
      <c r="G395" s="307">
        <v>35</v>
      </c>
      <c r="H395" s="307">
        <v>35</v>
      </c>
      <c r="I395" s="307">
        <v>35</v>
      </c>
      <c r="J395" s="307">
        <v>35</v>
      </c>
      <c r="K395" s="307">
        <v>35</v>
      </c>
      <c r="L395" s="307">
        <v>35</v>
      </c>
      <c r="M395" s="307">
        <v>35</v>
      </c>
      <c r="N395" s="307">
        <v>35</v>
      </c>
      <c r="O395" s="307">
        <v>35</v>
      </c>
      <c r="P395" s="307">
        <v>35</v>
      </c>
      <c r="Q395" s="307">
        <v>35</v>
      </c>
      <c r="R395" s="307">
        <v>35</v>
      </c>
      <c r="S395" s="307">
        <v>35</v>
      </c>
      <c r="T395" s="307">
        <v>35</v>
      </c>
      <c r="U395" s="307">
        <v>35</v>
      </c>
      <c r="V395" s="307">
        <v>35</v>
      </c>
      <c r="W395" s="307">
        <v>35</v>
      </c>
      <c r="X395" s="307">
        <v>35</v>
      </c>
      <c r="Y395" s="307">
        <v>35</v>
      </c>
      <c r="Z395" s="307">
        <v>35</v>
      </c>
    </row>
    <row r="396" spans="1:26" ht="13.5" hidden="1" customHeight="1" x14ac:dyDescent="0.15">
      <c r="A396" s="327" t="s">
        <v>230</v>
      </c>
      <c r="B396" s="328"/>
      <c r="C396" s="329">
        <v>28.775630820356501</v>
      </c>
      <c r="D396" s="330">
        <v>28.775630820356501</v>
      </c>
      <c r="E396" s="330">
        <v>28.775630820356501</v>
      </c>
      <c r="F396" s="330">
        <v>28.775630820356501</v>
      </c>
      <c r="G396" s="330">
        <v>28.775630820356501</v>
      </c>
      <c r="H396" s="330">
        <v>28.775630820356501</v>
      </c>
      <c r="I396" s="330">
        <v>28.787344986023701</v>
      </c>
      <c r="J396" s="330">
        <v>28.775630820356501</v>
      </c>
      <c r="K396" s="330">
        <v>28.787344986023701</v>
      </c>
      <c r="L396" s="330">
        <v>28.775630820356501</v>
      </c>
      <c r="M396" s="330">
        <v>28.787344986023701</v>
      </c>
      <c r="N396" s="330">
        <v>28.775630820356501</v>
      </c>
      <c r="O396" s="330">
        <v>28.811887810719899</v>
      </c>
      <c r="P396" s="330">
        <v>28.805653842554602</v>
      </c>
      <c r="Q396" s="330">
        <v>28.811887810719899</v>
      </c>
      <c r="R396" s="330">
        <v>28.805653842554602</v>
      </c>
      <c r="S396" s="330">
        <v>28.811887810719899</v>
      </c>
      <c r="T396" s="330">
        <v>28.805653842554602</v>
      </c>
      <c r="U396" s="330">
        <v>28.787344986023701</v>
      </c>
      <c r="V396" s="330">
        <v>28.775630820356501</v>
      </c>
      <c r="W396" s="330">
        <v>28.787344986023701</v>
      </c>
      <c r="X396" s="330">
        <v>28.775630820356501</v>
      </c>
      <c r="Y396" s="330">
        <v>28.775630820356501</v>
      </c>
      <c r="Z396" s="330">
        <v>28.775630820356501</v>
      </c>
    </row>
    <row r="397" spans="1:26" ht="13.5" hidden="1" customHeight="1" x14ac:dyDescent="0.15">
      <c r="A397" s="296" t="s">
        <v>231</v>
      </c>
      <c r="B397" s="308"/>
      <c r="C397" s="302">
        <v>7.0815534569863399</v>
      </c>
      <c r="D397" s="303">
        <v>7.0815534569863399</v>
      </c>
      <c r="E397" s="303">
        <v>7.0815534569863399</v>
      </c>
      <c r="F397" s="303">
        <v>7.0815534569863399</v>
      </c>
      <c r="G397" s="303">
        <v>7.0815534569863399</v>
      </c>
      <c r="H397" s="303">
        <v>7.0815534569863399</v>
      </c>
      <c r="I397" s="303">
        <v>7.5343974792811501</v>
      </c>
      <c r="J397" s="303">
        <v>7.0815534569863399</v>
      </c>
      <c r="K397" s="303">
        <v>7.5343974792811501</v>
      </c>
      <c r="L397" s="303">
        <v>7.0815534569863399</v>
      </c>
      <c r="M397" s="303">
        <v>7.5343974792811501</v>
      </c>
      <c r="N397" s="303">
        <v>7.0815534569863399</v>
      </c>
      <c r="O397" s="303">
        <v>10.6579264767153</v>
      </c>
      <c r="P397" s="303">
        <v>9.2526946308643598</v>
      </c>
      <c r="Q397" s="303">
        <v>10.6579264767153</v>
      </c>
      <c r="R397" s="303">
        <v>9.2526946308643598</v>
      </c>
      <c r="S397" s="303">
        <v>10.6579264767153</v>
      </c>
      <c r="T397" s="303">
        <v>9.2526946308643598</v>
      </c>
      <c r="U397" s="303">
        <v>7.5343974792811501</v>
      </c>
      <c r="V397" s="303">
        <v>7.0815534569863399</v>
      </c>
      <c r="W397" s="303">
        <v>7.5343974792811501</v>
      </c>
      <c r="X397" s="303">
        <v>7.0815534569863399</v>
      </c>
      <c r="Y397" s="303">
        <v>7.0815534569863399</v>
      </c>
      <c r="Z397" s="303">
        <v>7.0815534569863399</v>
      </c>
    </row>
    <row r="398" spans="1:26" ht="13.5" hidden="1" customHeight="1" x14ac:dyDescent="0.15">
      <c r="A398" s="331" t="s">
        <v>232</v>
      </c>
      <c r="B398" s="332"/>
      <c r="C398" s="333">
        <v>4.0634630515946704</v>
      </c>
      <c r="D398" s="334">
        <v>4.0634630515946704</v>
      </c>
      <c r="E398" s="334">
        <v>4.0634630515946704</v>
      </c>
      <c r="F398" s="334">
        <v>4.0634630515946704</v>
      </c>
      <c r="G398" s="334">
        <v>4.0634630515946704</v>
      </c>
      <c r="H398" s="334">
        <v>4.0634630515946704</v>
      </c>
      <c r="I398" s="334">
        <v>3.8207892622052402</v>
      </c>
      <c r="J398" s="334">
        <v>4.0634630515946704</v>
      </c>
      <c r="K398" s="334">
        <v>3.8207892622052402</v>
      </c>
      <c r="L398" s="334">
        <v>4.0634630515946704</v>
      </c>
      <c r="M398" s="334">
        <v>3.8207892622052402</v>
      </c>
      <c r="N398" s="334">
        <v>4.0634630515946704</v>
      </c>
      <c r="O398" s="334">
        <v>2.7033295710630001</v>
      </c>
      <c r="P398" s="334">
        <v>3.11321782375343</v>
      </c>
      <c r="Q398" s="334">
        <v>2.7033295710630001</v>
      </c>
      <c r="R398" s="334">
        <v>3.11321782375343</v>
      </c>
      <c r="S398" s="334">
        <v>2.7033295710630001</v>
      </c>
      <c r="T398" s="334">
        <v>3.11321782375343</v>
      </c>
      <c r="U398" s="334">
        <v>3.8207892622052402</v>
      </c>
      <c r="V398" s="334">
        <v>4.0634630515946704</v>
      </c>
      <c r="W398" s="334">
        <v>3.8207892622052402</v>
      </c>
      <c r="X398" s="334">
        <v>4.0634630515946704</v>
      </c>
      <c r="Y398" s="334">
        <v>4.0634630515946704</v>
      </c>
      <c r="Z398" s="334">
        <v>4.0634630515946704</v>
      </c>
    </row>
    <row r="399" spans="1:26" ht="13.5" hidden="1" customHeight="1" x14ac:dyDescent="0.15">
      <c r="A399" s="292" t="s">
        <v>234</v>
      </c>
      <c r="B399" s="323"/>
      <c r="C399" s="346">
        <v>2634.3378859989198</v>
      </c>
      <c r="D399" s="347">
        <v>2634.3378859989198</v>
      </c>
      <c r="E399" s="347">
        <v>2379.4019615474099</v>
      </c>
      <c r="F399" s="347">
        <v>2379.4019615474099</v>
      </c>
      <c r="G399" s="347">
        <v>2634.3378859989198</v>
      </c>
      <c r="H399" s="347">
        <v>2634.3378859989198</v>
      </c>
      <c r="I399" s="347">
        <v>2712.3830925412199</v>
      </c>
      <c r="J399" s="347">
        <v>2549.3592445150898</v>
      </c>
      <c r="K399" s="347">
        <v>2802.7958622925898</v>
      </c>
      <c r="L399" s="347">
        <v>2634.3378859989198</v>
      </c>
      <c r="M399" s="347">
        <v>2712.3830925412199</v>
      </c>
      <c r="N399" s="347">
        <v>2549.3592445150898</v>
      </c>
      <c r="O399" s="347">
        <v>3964.7486493381002</v>
      </c>
      <c r="P399" s="347">
        <v>3442.0024026815499</v>
      </c>
      <c r="Q399" s="347">
        <v>3964.7486493381002</v>
      </c>
      <c r="R399" s="347">
        <v>3442.0024026815499</v>
      </c>
      <c r="S399" s="347">
        <v>3836.8535316175098</v>
      </c>
      <c r="T399" s="347">
        <v>3330.97006711117</v>
      </c>
      <c r="U399" s="347">
        <v>2802.7958622925898</v>
      </c>
      <c r="V399" s="347">
        <v>2634.3378859989198</v>
      </c>
      <c r="W399" s="347">
        <v>2712.3830925412199</v>
      </c>
      <c r="X399" s="347">
        <v>2549.3592445150898</v>
      </c>
      <c r="Y399" s="347">
        <v>2634.3378859989198</v>
      </c>
      <c r="Z399" s="347">
        <v>2634.3378859989198</v>
      </c>
    </row>
    <row r="400" spans="1:26" ht="13.5" hidden="1" customHeight="1" x14ac:dyDescent="0.15">
      <c r="A400" s="296" t="s">
        <v>235</v>
      </c>
      <c r="B400" s="308"/>
      <c r="C400" s="341">
        <v>5268.6757719978395</v>
      </c>
      <c r="D400" s="342"/>
      <c r="E400" s="343">
        <v>4758.8039230948298</v>
      </c>
      <c r="F400" s="343"/>
      <c r="G400" s="343">
        <v>5268.6757719978395</v>
      </c>
      <c r="H400" s="343"/>
      <c r="I400" s="343">
        <v>5261.7423370563001</v>
      </c>
      <c r="J400" s="343"/>
      <c r="K400" s="343">
        <v>5437.1337482915096</v>
      </c>
      <c r="L400" s="343"/>
      <c r="M400" s="343">
        <v>5261.7423370563001</v>
      </c>
      <c r="N400" s="343"/>
      <c r="O400" s="343">
        <v>7406.7510520196402</v>
      </c>
      <c r="P400" s="343"/>
      <c r="Q400" s="343">
        <v>7406.7510520196402</v>
      </c>
      <c r="R400" s="343"/>
      <c r="S400" s="343">
        <v>7167.8235987286898</v>
      </c>
      <c r="T400" s="343"/>
      <c r="U400" s="343">
        <v>5437.1337482915096</v>
      </c>
      <c r="V400" s="343"/>
      <c r="W400" s="343">
        <v>5261.7423370563001</v>
      </c>
      <c r="X400" s="343"/>
      <c r="Y400" s="343">
        <v>5268.6757719978395</v>
      </c>
      <c r="Z400" s="343"/>
    </row>
    <row r="401" spans="1:26" ht="13.5" hidden="1" customHeight="1" x14ac:dyDescent="0.15">
      <c r="A401" s="314" t="s">
        <v>238</v>
      </c>
      <c r="B401" s="315"/>
      <c r="C401" s="348">
        <v>69205.651449608296</v>
      </c>
      <c r="D401" s="349"/>
      <c r="E401" s="349"/>
      <c r="F401" s="349"/>
      <c r="G401" s="349"/>
      <c r="H401" s="349"/>
      <c r="I401" s="349"/>
      <c r="J401" s="349"/>
      <c r="K401" s="349"/>
      <c r="L401" s="349"/>
      <c r="M401" s="349"/>
      <c r="N401" s="349"/>
      <c r="O401" s="349"/>
      <c r="P401" s="349"/>
      <c r="Q401" s="349"/>
      <c r="R401" s="349"/>
      <c r="S401" s="349"/>
      <c r="T401" s="349"/>
      <c r="U401" s="349"/>
      <c r="V401" s="349"/>
      <c r="W401" s="349"/>
      <c r="X401" s="349"/>
      <c r="Y401" s="349"/>
      <c r="Z401" s="350"/>
    </row>
    <row r="402" spans="1:26" ht="13.5" hidden="1" customHeight="1" x14ac:dyDescent="0.15">
      <c r="A402" s="296" t="s">
        <v>223</v>
      </c>
      <c r="B402" s="308"/>
      <c r="C402" s="309" t="e">
        <f>#REF!</f>
        <v>#REF!</v>
      </c>
      <c r="D402" s="310" t="e">
        <f>#REF!</f>
        <v>#REF!</v>
      </c>
      <c r="E402" s="309" t="e">
        <f>#REF!</f>
        <v>#REF!</v>
      </c>
      <c r="F402" s="310" t="e">
        <f>#REF!</f>
        <v>#REF!</v>
      </c>
      <c r="G402" s="309" t="e">
        <f>#REF!</f>
        <v>#REF!</v>
      </c>
      <c r="H402" s="310" t="e">
        <f>#REF!</f>
        <v>#REF!</v>
      </c>
      <c r="I402" s="309" t="e">
        <f>#REF!</f>
        <v>#REF!</v>
      </c>
      <c r="J402" s="310" t="e">
        <f>#REF!</f>
        <v>#REF!</v>
      </c>
      <c r="K402" s="309" t="e">
        <f>#REF!</f>
        <v>#REF!</v>
      </c>
      <c r="L402" s="310" t="e">
        <f>#REF!</f>
        <v>#REF!</v>
      </c>
      <c r="M402" s="309" t="e">
        <f>#REF!</f>
        <v>#REF!</v>
      </c>
      <c r="N402" s="310" t="e">
        <f>#REF!</f>
        <v>#REF!</v>
      </c>
      <c r="O402" s="309">
        <f>$E$1</f>
        <v>0</v>
      </c>
      <c r="P402" s="310">
        <f>$M$1</f>
        <v>0</v>
      </c>
      <c r="Q402" s="309">
        <f>$E$1</f>
        <v>0</v>
      </c>
      <c r="R402" s="310">
        <f>$M$1</f>
        <v>0</v>
      </c>
      <c r="S402" s="309">
        <f>$E$1</f>
        <v>0</v>
      </c>
      <c r="T402" s="310">
        <f>$M$1</f>
        <v>0</v>
      </c>
      <c r="U402" s="309" t="e">
        <f>#REF!</f>
        <v>#REF!</v>
      </c>
      <c r="V402" s="310" t="e">
        <f>#REF!</f>
        <v>#REF!</v>
      </c>
      <c r="W402" s="309" t="e">
        <f>#REF!</f>
        <v>#REF!</v>
      </c>
      <c r="X402" s="310" t="e">
        <f>#REF!</f>
        <v>#REF!</v>
      </c>
      <c r="Y402" s="309" t="e">
        <f>#REF!</f>
        <v>#REF!</v>
      </c>
      <c r="Z402" s="310" t="e">
        <f>#REF!</f>
        <v>#REF!</v>
      </c>
    </row>
    <row r="403" spans="1:26" ht="13.5" hidden="1" customHeight="1" x14ac:dyDescent="0.15">
      <c r="A403" s="296" t="s">
        <v>224</v>
      </c>
      <c r="B403" s="308"/>
      <c r="C403" s="311" t="e">
        <f>C399*C402+D399*D402</f>
        <v>#REF!</v>
      </c>
      <c r="D403" s="312"/>
      <c r="E403" s="311" t="e">
        <f>E399*E402+F399*F402</f>
        <v>#REF!</v>
      </c>
      <c r="F403" s="312"/>
      <c r="G403" s="311" t="e">
        <f>G399*G402+H399*H402</f>
        <v>#REF!</v>
      </c>
      <c r="H403" s="312"/>
      <c r="I403" s="311" t="e">
        <f>I399*I402+J399*J402</f>
        <v>#REF!</v>
      </c>
      <c r="J403" s="312"/>
      <c r="K403" s="311" t="e">
        <f>K399*K402+L399*L402</f>
        <v>#REF!</v>
      </c>
      <c r="L403" s="312"/>
      <c r="M403" s="311" t="e">
        <f>M399*M402+N399*N402</f>
        <v>#REF!</v>
      </c>
      <c r="N403" s="312"/>
      <c r="O403" s="311">
        <f>O399*O402+P399*P402</f>
        <v>0</v>
      </c>
      <c r="P403" s="312"/>
      <c r="Q403" s="311">
        <f>Q399*Q402+R399*R402</f>
        <v>0</v>
      </c>
      <c r="R403" s="312"/>
      <c r="S403" s="311">
        <f>S399*S402+T399*T402</f>
        <v>0</v>
      </c>
      <c r="T403" s="312"/>
      <c r="U403" s="311" t="e">
        <f>U399*U402+V399*V402</f>
        <v>#REF!</v>
      </c>
      <c r="V403" s="312"/>
      <c r="W403" s="311" t="e">
        <f>W399*W402+X399*X402</f>
        <v>#REF!</v>
      </c>
      <c r="X403" s="312"/>
      <c r="Y403" s="311" t="e">
        <f>Y399*Y402+Z399*Z402</f>
        <v>#REF!</v>
      </c>
      <c r="Z403" s="313"/>
    </row>
    <row r="404" spans="1:26" ht="13.5" hidden="1" customHeight="1" x14ac:dyDescent="0.15">
      <c r="A404" s="314" t="s">
        <v>225</v>
      </c>
      <c r="B404" s="315"/>
      <c r="C404" s="316" t="e">
        <f>SUM(C403:Z403)</f>
        <v>#REF!</v>
      </c>
      <c r="D404" s="317"/>
      <c r="E404" s="317"/>
      <c r="F404" s="317"/>
      <c r="G404" s="317"/>
      <c r="H404" s="317"/>
      <c r="I404" s="317"/>
      <c r="J404" s="317"/>
      <c r="K404" s="317"/>
      <c r="L404" s="317"/>
      <c r="M404" s="317"/>
      <c r="N404" s="317"/>
      <c r="O404" s="317"/>
      <c r="P404" s="317"/>
      <c r="Q404" s="317"/>
      <c r="R404" s="317"/>
      <c r="S404" s="317"/>
      <c r="T404" s="317"/>
      <c r="U404" s="317"/>
      <c r="V404" s="317"/>
      <c r="W404" s="317"/>
      <c r="X404" s="317"/>
      <c r="Y404" s="317"/>
      <c r="Z404" s="318"/>
    </row>
    <row r="405" spans="1:26" ht="12" hidden="1" x14ac:dyDescent="0.15"/>
    <row r="406" spans="1:26" ht="13.5" hidden="1" customHeight="1" x14ac:dyDescent="0.15"/>
    <row r="407" spans="1:26" ht="13.5" hidden="1" customHeight="1" x14ac:dyDescent="0.15">
      <c r="B407" s="351">
        <v>36</v>
      </c>
      <c r="C407" s="280" t="s">
        <v>240</v>
      </c>
    </row>
    <row r="408" spans="1:26" ht="13.5" hidden="1" customHeight="1" x14ac:dyDescent="0.15">
      <c r="B408" s="280" t="s">
        <v>248</v>
      </c>
    </row>
    <row r="409" spans="1:26" ht="13.5" hidden="1" customHeight="1" x14ac:dyDescent="0.15">
      <c r="B409" s="280" t="s">
        <v>249</v>
      </c>
    </row>
    <row r="410" spans="1:26" ht="13.5" hidden="1" customHeight="1" x14ac:dyDescent="0.15">
      <c r="B410" s="352">
        <v>-15</v>
      </c>
      <c r="C410" s="280" t="s">
        <v>243</v>
      </c>
    </row>
    <row r="411" spans="1:26" ht="13.5" hidden="1" customHeight="1" x14ac:dyDescent="0.15">
      <c r="B411" s="280">
        <v>1</v>
      </c>
      <c r="C411" s="280" t="s">
        <v>244</v>
      </c>
    </row>
    <row r="412" spans="1:26" ht="13.5" hidden="1" customHeight="1" x14ac:dyDescent="0.15">
      <c r="B412" s="352">
        <v>100</v>
      </c>
      <c r="C412" s="280" t="s">
        <v>245</v>
      </c>
    </row>
    <row r="413" spans="1:26" ht="13.5" hidden="1" customHeight="1" x14ac:dyDescent="0.15">
      <c r="B413" s="352">
        <v>100</v>
      </c>
      <c r="C413" s="280" t="s">
        <v>245</v>
      </c>
    </row>
    <row r="414" spans="1:26" ht="13.5" hidden="1" customHeight="1" x14ac:dyDescent="0.15"/>
    <row r="415" spans="1:26" ht="13.5" hidden="1" customHeight="1" x14ac:dyDescent="0.15">
      <c r="A415" s="288"/>
      <c r="B415" s="289"/>
      <c r="C415" s="268" t="s">
        <v>200</v>
      </c>
      <c r="D415" s="269"/>
      <c r="E415" s="268" t="s">
        <v>201</v>
      </c>
      <c r="F415" s="269"/>
      <c r="G415" s="268" t="s">
        <v>202</v>
      </c>
      <c r="H415" s="269"/>
      <c r="I415" s="270" t="s">
        <v>203</v>
      </c>
      <c r="J415" s="271"/>
      <c r="K415" s="270" t="s">
        <v>204</v>
      </c>
      <c r="L415" s="271"/>
      <c r="M415" s="270" t="s">
        <v>205</v>
      </c>
      <c r="N415" s="271"/>
      <c r="O415" s="272" t="s">
        <v>206</v>
      </c>
      <c r="P415" s="273"/>
      <c r="Q415" s="272" t="s">
        <v>207</v>
      </c>
      <c r="R415" s="273"/>
      <c r="S415" s="272" t="s">
        <v>208</v>
      </c>
      <c r="T415" s="273"/>
      <c r="U415" s="270" t="s">
        <v>209</v>
      </c>
      <c r="V415" s="271"/>
      <c r="W415" s="270" t="s">
        <v>210</v>
      </c>
      <c r="X415" s="271"/>
      <c r="Y415" s="268" t="s">
        <v>211</v>
      </c>
      <c r="Z415" s="269"/>
    </row>
    <row r="416" spans="1:26" ht="13.5" hidden="1" customHeight="1" thickBot="1" x14ac:dyDescent="0.2">
      <c r="A416" s="290"/>
      <c r="B416" s="291"/>
      <c r="C416" s="274" t="s">
        <v>212</v>
      </c>
      <c r="D416" s="275" t="s">
        <v>213</v>
      </c>
      <c r="E416" s="274" t="s">
        <v>212</v>
      </c>
      <c r="F416" s="275" t="s">
        <v>213</v>
      </c>
      <c r="G416" s="274" t="s">
        <v>212</v>
      </c>
      <c r="H416" s="275" t="s">
        <v>213</v>
      </c>
      <c r="I416" s="276" t="s">
        <v>212</v>
      </c>
      <c r="J416" s="277" t="s">
        <v>213</v>
      </c>
      <c r="K416" s="276" t="s">
        <v>212</v>
      </c>
      <c r="L416" s="277" t="s">
        <v>213</v>
      </c>
      <c r="M416" s="276" t="s">
        <v>212</v>
      </c>
      <c r="N416" s="277" t="s">
        <v>213</v>
      </c>
      <c r="O416" s="278" t="s">
        <v>212</v>
      </c>
      <c r="P416" s="279" t="s">
        <v>213</v>
      </c>
      <c r="Q416" s="278" t="s">
        <v>212</v>
      </c>
      <c r="R416" s="279" t="s">
        <v>213</v>
      </c>
      <c r="S416" s="278" t="s">
        <v>212</v>
      </c>
      <c r="T416" s="279" t="s">
        <v>213</v>
      </c>
      <c r="U416" s="276" t="s">
        <v>212</v>
      </c>
      <c r="V416" s="277" t="s">
        <v>213</v>
      </c>
      <c r="W416" s="276" t="s">
        <v>212</v>
      </c>
      <c r="X416" s="277" t="s">
        <v>213</v>
      </c>
      <c r="Y416" s="274" t="s">
        <v>212</v>
      </c>
      <c r="Z416" s="275" t="s">
        <v>213</v>
      </c>
    </row>
    <row r="417" spans="1:26" ht="13.5" hidden="1" customHeight="1" thickTop="1" x14ac:dyDescent="0.15">
      <c r="A417" s="353" t="s">
        <v>246</v>
      </c>
      <c r="B417" s="320"/>
      <c r="C417" s="321">
        <v>36</v>
      </c>
      <c r="D417" s="322"/>
      <c r="E417" s="321">
        <v>36</v>
      </c>
      <c r="F417" s="322"/>
      <c r="G417" s="321">
        <v>36</v>
      </c>
      <c r="H417" s="322"/>
      <c r="I417" s="321">
        <v>36</v>
      </c>
      <c r="J417" s="322"/>
      <c r="K417" s="321">
        <v>36</v>
      </c>
      <c r="L417" s="322"/>
      <c r="M417" s="321">
        <v>36</v>
      </c>
      <c r="N417" s="322"/>
      <c r="O417" s="321">
        <v>36</v>
      </c>
      <c r="P417" s="322"/>
      <c r="Q417" s="321">
        <v>36</v>
      </c>
      <c r="R417" s="322"/>
      <c r="S417" s="321">
        <v>36</v>
      </c>
      <c r="T417" s="322"/>
      <c r="U417" s="321">
        <v>36</v>
      </c>
      <c r="V417" s="322"/>
      <c r="W417" s="321">
        <v>36</v>
      </c>
      <c r="X417" s="322"/>
      <c r="Y417" s="321">
        <v>36</v>
      </c>
      <c r="Z417" s="322"/>
    </row>
    <row r="418" spans="1:26" ht="13.5" hidden="1" customHeight="1" x14ac:dyDescent="0.15">
      <c r="A418" s="292" t="s">
        <v>227</v>
      </c>
      <c r="B418" s="323"/>
      <c r="C418" s="324">
        <v>0.8</v>
      </c>
      <c r="D418" s="325">
        <v>0.8</v>
      </c>
      <c r="E418" s="325">
        <v>0.8</v>
      </c>
      <c r="F418" s="325">
        <v>0.8</v>
      </c>
      <c r="G418" s="325">
        <v>0.8</v>
      </c>
      <c r="H418" s="325">
        <v>0.8</v>
      </c>
      <c r="I418" s="325">
        <v>0.8</v>
      </c>
      <c r="J418" s="325">
        <v>0.8</v>
      </c>
      <c r="K418" s="325">
        <v>0.8</v>
      </c>
      <c r="L418" s="325">
        <v>0.8</v>
      </c>
      <c r="M418" s="325">
        <v>0.8</v>
      </c>
      <c r="N418" s="325">
        <v>0.8</v>
      </c>
      <c r="O418" s="325">
        <v>0.8</v>
      </c>
      <c r="P418" s="325">
        <v>0.8</v>
      </c>
      <c r="Q418" s="325">
        <v>0.8</v>
      </c>
      <c r="R418" s="325">
        <v>0.8</v>
      </c>
      <c r="S418" s="325">
        <v>0.8</v>
      </c>
      <c r="T418" s="325">
        <v>0.8</v>
      </c>
      <c r="U418" s="325">
        <v>0.8</v>
      </c>
      <c r="V418" s="325">
        <v>0.8</v>
      </c>
      <c r="W418" s="325">
        <v>0.8</v>
      </c>
      <c r="X418" s="325">
        <v>0.8</v>
      </c>
      <c r="Y418" s="325">
        <v>0.8</v>
      </c>
      <c r="Z418" s="325">
        <v>0.8</v>
      </c>
    </row>
    <row r="419" spans="1:26" ht="13.5" hidden="1" customHeight="1" x14ac:dyDescent="0.15">
      <c r="A419" s="296" t="s">
        <v>247</v>
      </c>
      <c r="B419" s="297"/>
      <c r="C419" s="302">
        <v>28.8</v>
      </c>
      <c r="D419" s="303">
        <v>28.8</v>
      </c>
      <c r="E419" s="302">
        <v>28.8</v>
      </c>
      <c r="F419" s="303">
        <v>28.8</v>
      </c>
      <c r="G419" s="302">
        <v>28.8</v>
      </c>
      <c r="H419" s="303">
        <v>28.8</v>
      </c>
      <c r="I419" s="302">
        <v>28.8</v>
      </c>
      <c r="J419" s="303">
        <v>28.8</v>
      </c>
      <c r="K419" s="302">
        <v>28.8</v>
      </c>
      <c r="L419" s="303">
        <v>28.8</v>
      </c>
      <c r="M419" s="302">
        <v>28.8</v>
      </c>
      <c r="N419" s="303">
        <v>28.8</v>
      </c>
      <c r="O419" s="302">
        <v>28.8</v>
      </c>
      <c r="P419" s="303">
        <v>28.8</v>
      </c>
      <c r="Q419" s="302">
        <v>28.8</v>
      </c>
      <c r="R419" s="303">
        <v>28.8</v>
      </c>
      <c r="S419" s="302">
        <v>28.8</v>
      </c>
      <c r="T419" s="303">
        <v>28.8</v>
      </c>
      <c r="U419" s="302">
        <v>28.8</v>
      </c>
      <c r="V419" s="303">
        <v>28.8</v>
      </c>
      <c r="W419" s="302">
        <v>28.8</v>
      </c>
      <c r="X419" s="303">
        <v>28.8</v>
      </c>
      <c r="Y419" s="302">
        <v>28.8</v>
      </c>
      <c r="Z419" s="303">
        <v>28.8</v>
      </c>
    </row>
    <row r="420" spans="1:26" ht="13.5" hidden="1" customHeight="1" x14ac:dyDescent="0.15">
      <c r="A420" s="292" t="s">
        <v>217</v>
      </c>
      <c r="B420" s="293"/>
      <c r="C420" s="294">
        <v>31</v>
      </c>
      <c r="D420" s="295"/>
      <c r="E420" s="294">
        <v>28</v>
      </c>
      <c r="F420" s="295"/>
      <c r="G420" s="294">
        <v>31</v>
      </c>
      <c r="H420" s="295"/>
      <c r="I420" s="294">
        <v>30</v>
      </c>
      <c r="J420" s="295"/>
      <c r="K420" s="294">
        <v>31</v>
      </c>
      <c r="L420" s="295"/>
      <c r="M420" s="294">
        <v>30</v>
      </c>
      <c r="N420" s="295"/>
      <c r="O420" s="294">
        <v>31</v>
      </c>
      <c r="P420" s="295"/>
      <c r="Q420" s="294">
        <v>31</v>
      </c>
      <c r="R420" s="295"/>
      <c r="S420" s="294">
        <v>30</v>
      </c>
      <c r="T420" s="295"/>
      <c r="U420" s="294">
        <v>31</v>
      </c>
      <c r="V420" s="295"/>
      <c r="W420" s="294">
        <v>30</v>
      </c>
      <c r="X420" s="295"/>
      <c r="Y420" s="294">
        <v>31</v>
      </c>
      <c r="Z420" s="295"/>
    </row>
    <row r="421" spans="1:26" ht="13.5" hidden="1" customHeight="1" x14ac:dyDescent="0.15">
      <c r="A421" s="296" t="s">
        <v>218</v>
      </c>
      <c r="B421" s="297"/>
      <c r="C421" s="298">
        <v>12</v>
      </c>
      <c r="D421" s="299">
        <v>12</v>
      </c>
      <c r="E421" s="298">
        <v>12</v>
      </c>
      <c r="F421" s="298">
        <v>12</v>
      </c>
      <c r="G421" s="298">
        <v>12</v>
      </c>
      <c r="H421" s="299">
        <v>12</v>
      </c>
      <c r="I421" s="298">
        <v>12</v>
      </c>
      <c r="J421" s="299">
        <v>12</v>
      </c>
      <c r="K421" s="298">
        <v>12</v>
      </c>
      <c r="L421" s="298">
        <v>12</v>
      </c>
      <c r="M421" s="298">
        <v>12</v>
      </c>
      <c r="N421" s="298">
        <v>12</v>
      </c>
      <c r="O421" s="299">
        <v>12</v>
      </c>
      <c r="P421" s="299">
        <v>12</v>
      </c>
      <c r="Q421" s="299">
        <v>12</v>
      </c>
      <c r="R421" s="299">
        <v>12</v>
      </c>
      <c r="S421" s="299">
        <v>12</v>
      </c>
      <c r="T421" s="299">
        <v>12</v>
      </c>
      <c r="U421" s="299">
        <v>12</v>
      </c>
      <c r="V421" s="299">
        <v>12</v>
      </c>
      <c r="W421" s="299">
        <v>12</v>
      </c>
      <c r="X421" s="299">
        <v>12</v>
      </c>
      <c r="Y421" s="299">
        <v>12</v>
      </c>
      <c r="Z421" s="299">
        <v>12</v>
      </c>
    </row>
    <row r="422" spans="1:26" ht="13.5" hidden="1" customHeight="1" x14ac:dyDescent="0.15">
      <c r="A422" s="296" t="s">
        <v>219</v>
      </c>
      <c r="B422" s="297"/>
      <c r="C422" s="298">
        <v>372</v>
      </c>
      <c r="D422" s="299">
        <v>372</v>
      </c>
      <c r="E422" s="298">
        <v>336</v>
      </c>
      <c r="F422" s="299">
        <v>336</v>
      </c>
      <c r="G422" s="298">
        <v>372</v>
      </c>
      <c r="H422" s="299">
        <v>372</v>
      </c>
      <c r="I422" s="298">
        <v>360</v>
      </c>
      <c r="J422" s="299">
        <v>360</v>
      </c>
      <c r="K422" s="298">
        <v>372</v>
      </c>
      <c r="L422" s="299">
        <v>372</v>
      </c>
      <c r="M422" s="298">
        <v>360</v>
      </c>
      <c r="N422" s="299">
        <v>360</v>
      </c>
      <c r="O422" s="298">
        <v>372</v>
      </c>
      <c r="P422" s="299">
        <v>372</v>
      </c>
      <c r="Q422" s="298">
        <v>372</v>
      </c>
      <c r="R422" s="299">
        <v>372</v>
      </c>
      <c r="S422" s="298">
        <v>360</v>
      </c>
      <c r="T422" s="299">
        <v>360</v>
      </c>
      <c r="U422" s="298">
        <v>372</v>
      </c>
      <c r="V422" s="299">
        <v>372</v>
      </c>
      <c r="W422" s="298">
        <v>360</v>
      </c>
      <c r="X422" s="299">
        <v>360</v>
      </c>
      <c r="Y422" s="298">
        <v>372</v>
      </c>
      <c r="Z422" s="299">
        <v>372</v>
      </c>
    </row>
    <row r="423" spans="1:26" ht="13.5" hidden="1" customHeight="1" x14ac:dyDescent="0.15">
      <c r="A423" s="296" t="s">
        <v>220</v>
      </c>
      <c r="B423" s="297"/>
      <c r="C423" s="300">
        <v>744</v>
      </c>
      <c r="D423" s="301"/>
      <c r="E423" s="300">
        <v>672</v>
      </c>
      <c r="F423" s="301"/>
      <c r="G423" s="300">
        <v>744</v>
      </c>
      <c r="H423" s="301"/>
      <c r="I423" s="300">
        <v>720</v>
      </c>
      <c r="J423" s="326"/>
      <c r="K423" s="300">
        <v>744</v>
      </c>
      <c r="L423" s="301"/>
      <c r="M423" s="300">
        <v>720</v>
      </c>
      <c r="N423" s="326"/>
      <c r="O423" s="300">
        <v>744</v>
      </c>
      <c r="P423" s="301"/>
      <c r="Q423" s="300">
        <v>744</v>
      </c>
      <c r="R423" s="301"/>
      <c r="S423" s="300">
        <v>720</v>
      </c>
      <c r="T423" s="326"/>
      <c r="U423" s="300">
        <v>744</v>
      </c>
      <c r="V423" s="301"/>
      <c r="W423" s="300">
        <v>720</v>
      </c>
      <c r="X423" s="326"/>
      <c r="Y423" s="300">
        <v>744</v>
      </c>
      <c r="Z423" s="301"/>
    </row>
    <row r="424" spans="1:26" ht="13.5" hidden="1" customHeight="1" x14ac:dyDescent="0.15">
      <c r="A424" s="296" t="s">
        <v>221</v>
      </c>
      <c r="B424" s="297"/>
      <c r="C424" s="302">
        <v>5.0999999999999996</v>
      </c>
      <c r="D424" s="303">
        <v>1.9</v>
      </c>
      <c r="E424" s="303">
        <v>5.0999999999999996</v>
      </c>
      <c r="F424" s="303">
        <v>1.9</v>
      </c>
      <c r="G424" s="303">
        <v>5.0999999999999996</v>
      </c>
      <c r="H424" s="303">
        <v>1.9</v>
      </c>
      <c r="I424" s="303">
        <v>16.5</v>
      </c>
      <c r="J424" s="303">
        <v>12.3</v>
      </c>
      <c r="K424" s="303">
        <v>16.5</v>
      </c>
      <c r="L424" s="303">
        <v>12.3</v>
      </c>
      <c r="M424" s="303">
        <v>16.5</v>
      </c>
      <c r="N424" s="303">
        <v>12.3</v>
      </c>
      <c r="O424" s="303">
        <v>25.7</v>
      </c>
      <c r="P424" s="303">
        <v>21.8</v>
      </c>
      <c r="Q424" s="303">
        <v>25.7</v>
      </c>
      <c r="R424" s="303">
        <v>21.8</v>
      </c>
      <c r="S424" s="303">
        <v>25.7</v>
      </c>
      <c r="T424" s="303">
        <v>21.8</v>
      </c>
      <c r="U424" s="303">
        <v>16.5</v>
      </c>
      <c r="V424" s="303">
        <v>12.3</v>
      </c>
      <c r="W424" s="303">
        <v>16.5</v>
      </c>
      <c r="X424" s="303">
        <v>12.3</v>
      </c>
      <c r="Y424" s="303">
        <v>5.0999999999999996</v>
      </c>
      <c r="Z424" s="303">
        <v>1.9</v>
      </c>
    </row>
    <row r="425" spans="1:26" ht="13.5" hidden="1" customHeight="1" x14ac:dyDescent="0.15">
      <c r="A425" s="304" t="s">
        <v>222</v>
      </c>
      <c r="B425" s="305"/>
      <c r="C425" s="306">
        <v>35</v>
      </c>
      <c r="D425" s="307">
        <v>35</v>
      </c>
      <c r="E425" s="307">
        <v>35</v>
      </c>
      <c r="F425" s="307">
        <v>35</v>
      </c>
      <c r="G425" s="307">
        <v>35</v>
      </c>
      <c r="H425" s="307">
        <v>35</v>
      </c>
      <c r="I425" s="307">
        <v>35</v>
      </c>
      <c r="J425" s="307">
        <v>35</v>
      </c>
      <c r="K425" s="307">
        <v>35</v>
      </c>
      <c r="L425" s="307">
        <v>35</v>
      </c>
      <c r="M425" s="307">
        <v>35</v>
      </c>
      <c r="N425" s="307">
        <v>35</v>
      </c>
      <c r="O425" s="307">
        <v>35</v>
      </c>
      <c r="P425" s="307">
        <v>35</v>
      </c>
      <c r="Q425" s="307">
        <v>35</v>
      </c>
      <c r="R425" s="307">
        <v>35</v>
      </c>
      <c r="S425" s="307">
        <v>35</v>
      </c>
      <c r="T425" s="307">
        <v>35</v>
      </c>
      <c r="U425" s="307">
        <v>35</v>
      </c>
      <c r="V425" s="307">
        <v>35</v>
      </c>
      <c r="W425" s="307">
        <v>35</v>
      </c>
      <c r="X425" s="307">
        <v>35</v>
      </c>
      <c r="Y425" s="307">
        <v>35</v>
      </c>
      <c r="Z425" s="307">
        <v>35</v>
      </c>
    </row>
    <row r="426" spans="1:26" ht="13.5" hidden="1" customHeight="1" x14ac:dyDescent="0.15">
      <c r="A426" s="327" t="s">
        <v>230</v>
      </c>
      <c r="B426" s="328"/>
      <c r="C426" s="329">
        <v>28.775630820356501</v>
      </c>
      <c r="D426" s="330">
        <v>28.775630820356501</v>
      </c>
      <c r="E426" s="330">
        <v>28.775630820356501</v>
      </c>
      <c r="F426" s="330">
        <v>28.775630820356501</v>
      </c>
      <c r="G426" s="330">
        <v>28.775630820356501</v>
      </c>
      <c r="H426" s="330">
        <v>28.775630820356501</v>
      </c>
      <c r="I426" s="330">
        <v>28.787344986023701</v>
      </c>
      <c r="J426" s="330">
        <v>28.775630820356501</v>
      </c>
      <c r="K426" s="330">
        <v>28.787344986023701</v>
      </c>
      <c r="L426" s="330">
        <v>28.775630820356501</v>
      </c>
      <c r="M426" s="330">
        <v>28.787344986023701</v>
      </c>
      <c r="N426" s="330">
        <v>28.775630820356501</v>
      </c>
      <c r="O426" s="330">
        <v>28.811887810719899</v>
      </c>
      <c r="P426" s="330">
        <v>28.805653842554602</v>
      </c>
      <c r="Q426" s="330">
        <v>28.811887810719899</v>
      </c>
      <c r="R426" s="330">
        <v>28.805653842554602</v>
      </c>
      <c r="S426" s="330">
        <v>28.811887810719899</v>
      </c>
      <c r="T426" s="330">
        <v>28.805653842554602</v>
      </c>
      <c r="U426" s="330">
        <v>28.787344986023701</v>
      </c>
      <c r="V426" s="330">
        <v>28.775630820356501</v>
      </c>
      <c r="W426" s="330">
        <v>28.787344986023701</v>
      </c>
      <c r="X426" s="330">
        <v>28.775630820356501</v>
      </c>
      <c r="Y426" s="330">
        <v>28.775630820356501</v>
      </c>
      <c r="Z426" s="330">
        <v>28.775630820356501</v>
      </c>
    </row>
    <row r="427" spans="1:26" ht="13.5" hidden="1" customHeight="1" x14ac:dyDescent="0.15">
      <c r="A427" s="296" t="s">
        <v>231</v>
      </c>
      <c r="B427" s="308"/>
      <c r="C427" s="302">
        <v>7.0815534569863399</v>
      </c>
      <c r="D427" s="303">
        <v>7.0815534569863399</v>
      </c>
      <c r="E427" s="303">
        <v>7.0815534569863399</v>
      </c>
      <c r="F427" s="303">
        <v>7.0815534569863399</v>
      </c>
      <c r="G427" s="303">
        <v>7.0815534569863399</v>
      </c>
      <c r="H427" s="303">
        <v>7.0815534569863399</v>
      </c>
      <c r="I427" s="303">
        <v>7.5343974792811501</v>
      </c>
      <c r="J427" s="303">
        <v>7.0815534569863399</v>
      </c>
      <c r="K427" s="303">
        <v>7.5343974792811501</v>
      </c>
      <c r="L427" s="303">
        <v>7.0815534569863399</v>
      </c>
      <c r="M427" s="303">
        <v>7.5343974792811501</v>
      </c>
      <c r="N427" s="303">
        <v>7.0815534569863399</v>
      </c>
      <c r="O427" s="303">
        <v>10.6579264767153</v>
      </c>
      <c r="P427" s="303">
        <v>9.2526946308643598</v>
      </c>
      <c r="Q427" s="303">
        <v>10.6579264767153</v>
      </c>
      <c r="R427" s="303">
        <v>9.2526946308643598</v>
      </c>
      <c r="S427" s="303">
        <v>10.6579264767153</v>
      </c>
      <c r="T427" s="303">
        <v>9.2526946308643598</v>
      </c>
      <c r="U427" s="303">
        <v>7.5343974792811501</v>
      </c>
      <c r="V427" s="303">
        <v>7.0815534569863399</v>
      </c>
      <c r="W427" s="303">
        <v>7.5343974792811501</v>
      </c>
      <c r="X427" s="303">
        <v>7.0815534569863399</v>
      </c>
      <c r="Y427" s="303">
        <v>7.0815534569863399</v>
      </c>
      <c r="Z427" s="303">
        <v>7.0815534569863399</v>
      </c>
    </row>
    <row r="428" spans="1:26" ht="13.5" hidden="1" customHeight="1" x14ac:dyDescent="0.15">
      <c r="A428" s="331" t="s">
        <v>232</v>
      </c>
      <c r="B428" s="332"/>
      <c r="C428" s="333">
        <v>4.0634630515946704</v>
      </c>
      <c r="D428" s="334">
        <v>4.0634630515946704</v>
      </c>
      <c r="E428" s="334">
        <v>4.0634630515946704</v>
      </c>
      <c r="F428" s="334">
        <v>4.0634630515946704</v>
      </c>
      <c r="G428" s="334">
        <v>4.0634630515946704</v>
      </c>
      <c r="H428" s="334">
        <v>4.0634630515946704</v>
      </c>
      <c r="I428" s="334">
        <v>3.8207892622052402</v>
      </c>
      <c r="J428" s="334">
        <v>4.0634630515946704</v>
      </c>
      <c r="K428" s="334">
        <v>3.8207892622052402</v>
      </c>
      <c r="L428" s="334">
        <v>4.0634630515946704</v>
      </c>
      <c r="M428" s="334">
        <v>3.8207892622052402</v>
      </c>
      <c r="N428" s="334">
        <v>4.0634630515946704</v>
      </c>
      <c r="O428" s="334">
        <v>2.7033295710630001</v>
      </c>
      <c r="P428" s="334">
        <v>3.11321782375343</v>
      </c>
      <c r="Q428" s="334">
        <v>2.7033295710630001</v>
      </c>
      <c r="R428" s="334">
        <v>3.11321782375343</v>
      </c>
      <c r="S428" s="334">
        <v>2.7033295710630001</v>
      </c>
      <c r="T428" s="334">
        <v>3.11321782375343</v>
      </c>
      <c r="U428" s="334">
        <v>3.8207892622052402</v>
      </c>
      <c r="V428" s="334">
        <v>4.0634630515946704</v>
      </c>
      <c r="W428" s="334">
        <v>3.8207892622052402</v>
      </c>
      <c r="X428" s="334">
        <v>4.0634630515946704</v>
      </c>
      <c r="Y428" s="334">
        <v>4.0634630515946704</v>
      </c>
      <c r="Z428" s="334">
        <v>4.0634630515946704</v>
      </c>
    </row>
    <row r="429" spans="1:26" ht="13.5" hidden="1" customHeight="1" x14ac:dyDescent="0.15">
      <c r="A429" s="292" t="s">
        <v>234</v>
      </c>
      <c r="B429" s="323"/>
      <c r="C429" s="346">
        <v>2634.3378859989198</v>
      </c>
      <c r="D429" s="347">
        <v>2634.3378859989198</v>
      </c>
      <c r="E429" s="347">
        <v>2379.4019615474099</v>
      </c>
      <c r="F429" s="347">
        <v>2379.4019615474099</v>
      </c>
      <c r="G429" s="347">
        <v>2634.3378859989198</v>
      </c>
      <c r="H429" s="347">
        <v>2634.3378859989198</v>
      </c>
      <c r="I429" s="347">
        <v>2712.3830925412199</v>
      </c>
      <c r="J429" s="347">
        <v>2549.3592445150898</v>
      </c>
      <c r="K429" s="347">
        <v>2802.7958622925898</v>
      </c>
      <c r="L429" s="347">
        <v>2634.3378859989198</v>
      </c>
      <c r="M429" s="347">
        <v>2712.3830925412199</v>
      </c>
      <c r="N429" s="347">
        <v>2549.3592445150898</v>
      </c>
      <c r="O429" s="347">
        <v>3964.7486493381002</v>
      </c>
      <c r="P429" s="347">
        <v>3442.0024026815499</v>
      </c>
      <c r="Q429" s="347">
        <v>3964.7486493381002</v>
      </c>
      <c r="R429" s="347">
        <v>3442.0024026815499</v>
      </c>
      <c r="S429" s="347">
        <v>3836.8535316175098</v>
      </c>
      <c r="T429" s="347">
        <v>3330.97006711117</v>
      </c>
      <c r="U429" s="347">
        <v>2802.7958622925898</v>
      </c>
      <c r="V429" s="347">
        <v>2634.3378859989198</v>
      </c>
      <c r="W429" s="347">
        <v>2712.3830925412199</v>
      </c>
      <c r="X429" s="347">
        <v>2549.3592445150898</v>
      </c>
      <c r="Y429" s="347">
        <v>2634.3378859989198</v>
      </c>
      <c r="Z429" s="347">
        <v>2634.3378859989198</v>
      </c>
    </row>
    <row r="430" spans="1:26" ht="13.5" hidden="1" customHeight="1" x14ac:dyDescent="0.15">
      <c r="A430" s="296" t="s">
        <v>235</v>
      </c>
      <c r="B430" s="308"/>
      <c r="C430" s="341">
        <v>5268.6757719978395</v>
      </c>
      <c r="D430" s="342"/>
      <c r="E430" s="343">
        <v>4758.8039230948298</v>
      </c>
      <c r="F430" s="343"/>
      <c r="G430" s="343">
        <v>5268.6757719978395</v>
      </c>
      <c r="H430" s="343"/>
      <c r="I430" s="343">
        <v>5261.7423370563001</v>
      </c>
      <c r="J430" s="343"/>
      <c r="K430" s="343">
        <v>5437.1337482915096</v>
      </c>
      <c r="L430" s="343"/>
      <c r="M430" s="343">
        <v>5261.7423370563001</v>
      </c>
      <c r="N430" s="343"/>
      <c r="O430" s="343">
        <v>7406.7510520196402</v>
      </c>
      <c r="P430" s="343"/>
      <c r="Q430" s="343">
        <v>7406.7510520196402</v>
      </c>
      <c r="R430" s="343"/>
      <c r="S430" s="343">
        <v>7167.8235987286898</v>
      </c>
      <c r="T430" s="343"/>
      <c r="U430" s="343">
        <v>5437.1337482915096</v>
      </c>
      <c r="V430" s="343"/>
      <c r="W430" s="343">
        <v>5261.7423370563001</v>
      </c>
      <c r="X430" s="343"/>
      <c r="Y430" s="343">
        <v>5268.6757719978395</v>
      </c>
      <c r="Z430" s="343"/>
    </row>
    <row r="431" spans="1:26" ht="13.5" hidden="1" customHeight="1" x14ac:dyDescent="0.15">
      <c r="A431" s="314" t="s">
        <v>238</v>
      </c>
      <c r="B431" s="315"/>
      <c r="C431" s="348">
        <v>69205.651449608296</v>
      </c>
      <c r="D431" s="349"/>
      <c r="E431" s="349"/>
      <c r="F431" s="349"/>
      <c r="G431" s="349"/>
      <c r="H431" s="349"/>
      <c r="I431" s="349"/>
      <c r="J431" s="349"/>
      <c r="K431" s="349"/>
      <c r="L431" s="349"/>
      <c r="M431" s="349"/>
      <c r="N431" s="349"/>
      <c r="O431" s="349"/>
      <c r="P431" s="349"/>
      <c r="Q431" s="349"/>
      <c r="R431" s="349"/>
      <c r="S431" s="349"/>
      <c r="T431" s="349"/>
      <c r="U431" s="349"/>
      <c r="V431" s="349"/>
      <c r="W431" s="349"/>
      <c r="X431" s="349"/>
      <c r="Y431" s="349"/>
      <c r="Z431" s="350"/>
    </row>
    <row r="432" spans="1:26" ht="13.5" hidden="1" customHeight="1" x14ac:dyDescent="0.15">
      <c r="A432" s="296" t="s">
        <v>223</v>
      </c>
      <c r="B432" s="308"/>
      <c r="C432" s="309" t="e">
        <f>#REF!</f>
        <v>#REF!</v>
      </c>
      <c r="D432" s="310" t="e">
        <f>#REF!</f>
        <v>#REF!</v>
      </c>
      <c r="E432" s="309" t="e">
        <f>#REF!</f>
        <v>#REF!</v>
      </c>
      <c r="F432" s="310" t="e">
        <f>#REF!</f>
        <v>#REF!</v>
      </c>
      <c r="G432" s="309" t="e">
        <f>#REF!</f>
        <v>#REF!</v>
      </c>
      <c r="H432" s="310" t="e">
        <f>#REF!</f>
        <v>#REF!</v>
      </c>
      <c r="I432" s="309" t="e">
        <f>#REF!</f>
        <v>#REF!</v>
      </c>
      <c r="J432" s="310" t="e">
        <f>#REF!</f>
        <v>#REF!</v>
      </c>
      <c r="K432" s="309" t="e">
        <f>#REF!</f>
        <v>#REF!</v>
      </c>
      <c r="L432" s="310" t="e">
        <f>#REF!</f>
        <v>#REF!</v>
      </c>
      <c r="M432" s="309" t="e">
        <f>#REF!</f>
        <v>#REF!</v>
      </c>
      <c r="N432" s="310" t="e">
        <f>#REF!</f>
        <v>#REF!</v>
      </c>
      <c r="O432" s="309">
        <f>$E$1</f>
        <v>0</v>
      </c>
      <c r="P432" s="310">
        <f>$M$1</f>
        <v>0</v>
      </c>
      <c r="Q432" s="309">
        <f>$E$1</f>
        <v>0</v>
      </c>
      <c r="R432" s="310">
        <f>$M$1</f>
        <v>0</v>
      </c>
      <c r="S432" s="309">
        <f>$E$1</f>
        <v>0</v>
      </c>
      <c r="T432" s="310">
        <f>$M$1</f>
        <v>0</v>
      </c>
      <c r="U432" s="309" t="e">
        <f>#REF!</f>
        <v>#REF!</v>
      </c>
      <c r="V432" s="310" t="e">
        <f>#REF!</f>
        <v>#REF!</v>
      </c>
      <c r="W432" s="309" t="e">
        <f>#REF!</f>
        <v>#REF!</v>
      </c>
      <c r="X432" s="310" t="e">
        <f>#REF!</f>
        <v>#REF!</v>
      </c>
      <c r="Y432" s="309" t="e">
        <f>#REF!</f>
        <v>#REF!</v>
      </c>
      <c r="Z432" s="310" t="e">
        <f>#REF!</f>
        <v>#REF!</v>
      </c>
    </row>
    <row r="433" spans="1:26" ht="13.5" hidden="1" customHeight="1" x14ac:dyDescent="0.15">
      <c r="A433" s="296" t="s">
        <v>224</v>
      </c>
      <c r="B433" s="308"/>
      <c r="C433" s="311" t="e">
        <f>C429*C432+D429*D432</f>
        <v>#REF!</v>
      </c>
      <c r="D433" s="312"/>
      <c r="E433" s="311" t="e">
        <f>E429*E432+F429*F432</f>
        <v>#REF!</v>
      </c>
      <c r="F433" s="312"/>
      <c r="G433" s="311" t="e">
        <f>G429*G432+H429*H432</f>
        <v>#REF!</v>
      </c>
      <c r="H433" s="312"/>
      <c r="I433" s="311" t="e">
        <f>I429*I432+J429*J432</f>
        <v>#REF!</v>
      </c>
      <c r="J433" s="312"/>
      <c r="K433" s="311" t="e">
        <f>K429*K432+L429*L432</f>
        <v>#REF!</v>
      </c>
      <c r="L433" s="312"/>
      <c r="M433" s="311" t="e">
        <f>M429*M432+N429*N432</f>
        <v>#REF!</v>
      </c>
      <c r="N433" s="312"/>
      <c r="O433" s="311">
        <f>O429*O432+P429*P432</f>
        <v>0</v>
      </c>
      <c r="P433" s="312"/>
      <c r="Q433" s="311">
        <f>Q429*Q432+R429*R432</f>
        <v>0</v>
      </c>
      <c r="R433" s="312"/>
      <c r="S433" s="311">
        <f>S429*S432+T429*T432</f>
        <v>0</v>
      </c>
      <c r="T433" s="312"/>
      <c r="U433" s="311" t="e">
        <f>U429*U432+V429*V432</f>
        <v>#REF!</v>
      </c>
      <c r="V433" s="312"/>
      <c r="W433" s="311" t="e">
        <f>W429*W432+X429*X432</f>
        <v>#REF!</v>
      </c>
      <c r="X433" s="312"/>
      <c r="Y433" s="311" t="e">
        <f>Y429*Y432+Z429*Z432</f>
        <v>#REF!</v>
      </c>
      <c r="Z433" s="313"/>
    </row>
    <row r="434" spans="1:26" ht="13.5" hidden="1" customHeight="1" x14ac:dyDescent="0.15">
      <c r="A434" s="314" t="s">
        <v>225</v>
      </c>
      <c r="B434" s="315"/>
      <c r="C434" s="316" t="e">
        <f>SUM(C433:Z433)</f>
        <v>#REF!</v>
      </c>
      <c r="D434" s="317"/>
      <c r="E434" s="317"/>
      <c r="F434" s="317"/>
      <c r="G434" s="317"/>
      <c r="H434" s="317"/>
      <c r="I434" s="317"/>
      <c r="J434" s="317"/>
      <c r="K434" s="317"/>
      <c r="L434" s="317"/>
      <c r="M434" s="317"/>
      <c r="N434" s="317"/>
      <c r="O434" s="317"/>
      <c r="P434" s="317"/>
      <c r="Q434" s="317"/>
      <c r="R434" s="317"/>
      <c r="S434" s="317"/>
      <c r="T434" s="317"/>
      <c r="U434" s="317"/>
      <c r="V434" s="317"/>
      <c r="W434" s="317"/>
      <c r="X434" s="317"/>
      <c r="Y434" s="317"/>
      <c r="Z434" s="318"/>
    </row>
    <row r="435" spans="1:26" ht="12" hidden="1" x14ac:dyDescent="0.15"/>
    <row r="436" spans="1:26" ht="13.5" hidden="1" customHeight="1" x14ac:dyDescent="0.15"/>
    <row r="437" spans="1:26" ht="13.5" hidden="1" customHeight="1" x14ac:dyDescent="0.15">
      <c r="B437" s="351">
        <v>36</v>
      </c>
      <c r="C437" s="280" t="s">
        <v>240</v>
      </c>
    </row>
    <row r="438" spans="1:26" ht="13.5" hidden="1" customHeight="1" x14ac:dyDescent="0.15">
      <c r="B438" s="280" t="s">
        <v>248</v>
      </c>
    </row>
    <row r="439" spans="1:26" ht="13.5" hidden="1" customHeight="1" x14ac:dyDescent="0.15">
      <c r="B439" s="280" t="s">
        <v>249</v>
      </c>
    </row>
    <row r="440" spans="1:26" ht="13.5" hidden="1" customHeight="1" x14ac:dyDescent="0.15">
      <c r="B440" s="352">
        <v>-15</v>
      </c>
      <c r="C440" s="280" t="s">
        <v>243</v>
      </c>
    </row>
    <row r="441" spans="1:26" ht="13.5" hidden="1" customHeight="1" x14ac:dyDescent="0.15">
      <c r="B441" s="280">
        <v>1</v>
      </c>
      <c r="C441" s="280" t="s">
        <v>244</v>
      </c>
    </row>
    <row r="442" spans="1:26" ht="13.5" hidden="1" customHeight="1" x14ac:dyDescent="0.15">
      <c r="B442" s="352">
        <v>100</v>
      </c>
      <c r="C442" s="280" t="s">
        <v>245</v>
      </c>
    </row>
    <row r="443" spans="1:26" ht="13.5" hidden="1" customHeight="1" x14ac:dyDescent="0.15">
      <c r="B443" s="352">
        <v>100</v>
      </c>
      <c r="C443" s="280" t="s">
        <v>245</v>
      </c>
    </row>
    <row r="444" spans="1:26" ht="13.5" hidden="1" customHeight="1" x14ac:dyDescent="0.15"/>
    <row r="445" spans="1:26" ht="13.5" hidden="1" customHeight="1" x14ac:dyDescent="0.15">
      <c r="A445" s="288"/>
      <c r="B445" s="289"/>
      <c r="C445" s="268" t="s">
        <v>200</v>
      </c>
      <c r="D445" s="269"/>
      <c r="E445" s="268" t="s">
        <v>201</v>
      </c>
      <c r="F445" s="269"/>
      <c r="G445" s="268" t="s">
        <v>202</v>
      </c>
      <c r="H445" s="269"/>
      <c r="I445" s="270" t="s">
        <v>203</v>
      </c>
      <c r="J445" s="271"/>
      <c r="K445" s="270" t="s">
        <v>204</v>
      </c>
      <c r="L445" s="271"/>
      <c r="M445" s="270" t="s">
        <v>205</v>
      </c>
      <c r="N445" s="271"/>
      <c r="O445" s="272" t="s">
        <v>206</v>
      </c>
      <c r="P445" s="273"/>
      <c r="Q445" s="272" t="s">
        <v>207</v>
      </c>
      <c r="R445" s="273"/>
      <c r="S445" s="272" t="s">
        <v>208</v>
      </c>
      <c r="T445" s="273"/>
      <c r="U445" s="270" t="s">
        <v>209</v>
      </c>
      <c r="V445" s="271"/>
      <c r="W445" s="270" t="s">
        <v>210</v>
      </c>
      <c r="X445" s="271"/>
      <c r="Y445" s="268" t="s">
        <v>211</v>
      </c>
      <c r="Z445" s="269"/>
    </row>
    <row r="446" spans="1:26" ht="13.5" hidden="1" customHeight="1" thickBot="1" x14ac:dyDescent="0.2">
      <c r="A446" s="290"/>
      <c r="B446" s="291"/>
      <c r="C446" s="274" t="s">
        <v>212</v>
      </c>
      <c r="D446" s="275" t="s">
        <v>213</v>
      </c>
      <c r="E446" s="274" t="s">
        <v>212</v>
      </c>
      <c r="F446" s="275" t="s">
        <v>213</v>
      </c>
      <c r="G446" s="274" t="s">
        <v>212</v>
      </c>
      <c r="H446" s="275" t="s">
        <v>213</v>
      </c>
      <c r="I446" s="276" t="s">
        <v>212</v>
      </c>
      <c r="J446" s="277" t="s">
        <v>213</v>
      </c>
      <c r="K446" s="276" t="s">
        <v>212</v>
      </c>
      <c r="L446" s="277" t="s">
        <v>213</v>
      </c>
      <c r="M446" s="276" t="s">
        <v>212</v>
      </c>
      <c r="N446" s="277" t="s">
        <v>213</v>
      </c>
      <c r="O446" s="278" t="s">
        <v>212</v>
      </c>
      <c r="P446" s="279" t="s">
        <v>213</v>
      </c>
      <c r="Q446" s="278" t="s">
        <v>212</v>
      </c>
      <c r="R446" s="279" t="s">
        <v>213</v>
      </c>
      <c r="S446" s="278" t="s">
        <v>212</v>
      </c>
      <c r="T446" s="279" t="s">
        <v>213</v>
      </c>
      <c r="U446" s="276" t="s">
        <v>212</v>
      </c>
      <c r="V446" s="277" t="s">
        <v>213</v>
      </c>
      <c r="W446" s="276" t="s">
        <v>212</v>
      </c>
      <c r="X446" s="277" t="s">
        <v>213</v>
      </c>
      <c r="Y446" s="274" t="s">
        <v>212</v>
      </c>
      <c r="Z446" s="275" t="s">
        <v>213</v>
      </c>
    </row>
    <row r="447" spans="1:26" ht="13.5" hidden="1" customHeight="1" thickTop="1" x14ac:dyDescent="0.15">
      <c r="A447" s="353" t="s">
        <v>246</v>
      </c>
      <c r="B447" s="320"/>
      <c r="C447" s="321">
        <v>36</v>
      </c>
      <c r="D447" s="322"/>
      <c r="E447" s="321">
        <v>36</v>
      </c>
      <c r="F447" s="322"/>
      <c r="G447" s="321">
        <v>36</v>
      </c>
      <c r="H447" s="322"/>
      <c r="I447" s="321">
        <v>36</v>
      </c>
      <c r="J447" s="322"/>
      <c r="K447" s="321">
        <v>36</v>
      </c>
      <c r="L447" s="322"/>
      <c r="M447" s="321">
        <v>36</v>
      </c>
      <c r="N447" s="322"/>
      <c r="O447" s="321">
        <v>36</v>
      </c>
      <c r="P447" s="322"/>
      <c r="Q447" s="321">
        <v>36</v>
      </c>
      <c r="R447" s="322"/>
      <c r="S447" s="321">
        <v>36</v>
      </c>
      <c r="T447" s="322"/>
      <c r="U447" s="321">
        <v>36</v>
      </c>
      <c r="V447" s="322"/>
      <c r="W447" s="321">
        <v>36</v>
      </c>
      <c r="X447" s="322"/>
      <c r="Y447" s="321">
        <v>36</v>
      </c>
      <c r="Z447" s="322"/>
    </row>
    <row r="448" spans="1:26" ht="13.5" hidden="1" customHeight="1" x14ac:dyDescent="0.15">
      <c r="A448" s="292" t="s">
        <v>227</v>
      </c>
      <c r="B448" s="323"/>
      <c r="C448" s="324">
        <v>0.8</v>
      </c>
      <c r="D448" s="325">
        <v>0.8</v>
      </c>
      <c r="E448" s="325">
        <v>0.8</v>
      </c>
      <c r="F448" s="325">
        <v>0.8</v>
      </c>
      <c r="G448" s="325">
        <v>0.8</v>
      </c>
      <c r="H448" s="325">
        <v>0.8</v>
      </c>
      <c r="I448" s="325">
        <v>0.8</v>
      </c>
      <c r="J448" s="325">
        <v>0.8</v>
      </c>
      <c r="K448" s="325">
        <v>0.8</v>
      </c>
      <c r="L448" s="325">
        <v>0.8</v>
      </c>
      <c r="M448" s="325">
        <v>0.8</v>
      </c>
      <c r="N448" s="325">
        <v>0.8</v>
      </c>
      <c r="O448" s="325">
        <v>0.8</v>
      </c>
      <c r="P448" s="325">
        <v>0.8</v>
      </c>
      <c r="Q448" s="325">
        <v>0.8</v>
      </c>
      <c r="R448" s="325">
        <v>0.8</v>
      </c>
      <c r="S448" s="325">
        <v>0.8</v>
      </c>
      <c r="T448" s="325">
        <v>0.8</v>
      </c>
      <c r="U448" s="325">
        <v>0.8</v>
      </c>
      <c r="V448" s="325">
        <v>0.8</v>
      </c>
      <c r="W448" s="325">
        <v>0.8</v>
      </c>
      <c r="X448" s="325">
        <v>0.8</v>
      </c>
      <c r="Y448" s="325">
        <v>0.8</v>
      </c>
      <c r="Z448" s="325">
        <v>0.8</v>
      </c>
    </row>
    <row r="449" spans="1:26" ht="13.5" hidden="1" customHeight="1" x14ac:dyDescent="0.15">
      <c r="A449" s="296" t="s">
        <v>247</v>
      </c>
      <c r="B449" s="297"/>
      <c r="C449" s="302">
        <v>28.8</v>
      </c>
      <c r="D449" s="303">
        <v>28.8</v>
      </c>
      <c r="E449" s="302">
        <v>28.8</v>
      </c>
      <c r="F449" s="303">
        <v>28.8</v>
      </c>
      <c r="G449" s="302">
        <v>28.8</v>
      </c>
      <c r="H449" s="303">
        <v>28.8</v>
      </c>
      <c r="I449" s="302">
        <v>28.8</v>
      </c>
      <c r="J449" s="303">
        <v>28.8</v>
      </c>
      <c r="K449" s="302">
        <v>28.8</v>
      </c>
      <c r="L449" s="303">
        <v>28.8</v>
      </c>
      <c r="M449" s="302">
        <v>28.8</v>
      </c>
      <c r="N449" s="303">
        <v>28.8</v>
      </c>
      <c r="O449" s="302">
        <v>28.8</v>
      </c>
      <c r="P449" s="303">
        <v>28.8</v>
      </c>
      <c r="Q449" s="302">
        <v>28.8</v>
      </c>
      <c r="R449" s="303">
        <v>28.8</v>
      </c>
      <c r="S449" s="302">
        <v>28.8</v>
      </c>
      <c r="T449" s="303">
        <v>28.8</v>
      </c>
      <c r="U449" s="302">
        <v>28.8</v>
      </c>
      <c r="V449" s="303">
        <v>28.8</v>
      </c>
      <c r="W449" s="302">
        <v>28.8</v>
      </c>
      <c r="X449" s="303">
        <v>28.8</v>
      </c>
      <c r="Y449" s="302">
        <v>28.8</v>
      </c>
      <c r="Z449" s="303">
        <v>28.8</v>
      </c>
    </row>
    <row r="450" spans="1:26" ht="13.5" hidden="1" customHeight="1" x14ac:dyDescent="0.15">
      <c r="A450" s="292" t="s">
        <v>217</v>
      </c>
      <c r="B450" s="293"/>
      <c r="C450" s="294">
        <v>31</v>
      </c>
      <c r="D450" s="295"/>
      <c r="E450" s="294">
        <v>28</v>
      </c>
      <c r="F450" s="295"/>
      <c r="G450" s="294">
        <v>31</v>
      </c>
      <c r="H450" s="295"/>
      <c r="I450" s="294">
        <v>30</v>
      </c>
      <c r="J450" s="295"/>
      <c r="K450" s="294">
        <v>31</v>
      </c>
      <c r="L450" s="295"/>
      <c r="M450" s="294">
        <v>30</v>
      </c>
      <c r="N450" s="295"/>
      <c r="O450" s="294">
        <v>31</v>
      </c>
      <c r="P450" s="295"/>
      <c r="Q450" s="294">
        <v>31</v>
      </c>
      <c r="R450" s="295"/>
      <c r="S450" s="294">
        <v>30</v>
      </c>
      <c r="T450" s="295"/>
      <c r="U450" s="294">
        <v>31</v>
      </c>
      <c r="V450" s="295"/>
      <c r="W450" s="294">
        <v>30</v>
      </c>
      <c r="X450" s="295"/>
      <c r="Y450" s="294">
        <v>31</v>
      </c>
      <c r="Z450" s="295"/>
    </row>
    <row r="451" spans="1:26" ht="13.5" hidden="1" customHeight="1" x14ac:dyDescent="0.15">
      <c r="A451" s="296" t="s">
        <v>218</v>
      </c>
      <c r="B451" s="297"/>
      <c r="C451" s="298">
        <v>12</v>
      </c>
      <c r="D451" s="299">
        <v>12</v>
      </c>
      <c r="E451" s="298">
        <v>12</v>
      </c>
      <c r="F451" s="298">
        <v>12</v>
      </c>
      <c r="G451" s="298">
        <v>12</v>
      </c>
      <c r="H451" s="299">
        <v>12</v>
      </c>
      <c r="I451" s="298">
        <v>12</v>
      </c>
      <c r="J451" s="299">
        <v>12</v>
      </c>
      <c r="K451" s="298">
        <v>12</v>
      </c>
      <c r="L451" s="298">
        <v>12</v>
      </c>
      <c r="M451" s="298">
        <v>12</v>
      </c>
      <c r="N451" s="298">
        <v>12</v>
      </c>
      <c r="O451" s="299">
        <v>12</v>
      </c>
      <c r="P451" s="299">
        <v>12</v>
      </c>
      <c r="Q451" s="299">
        <v>12</v>
      </c>
      <c r="R451" s="299">
        <v>12</v>
      </c>
      <c r="S451" s="299">
        <v>12</v>
      </c>
      <c r="T451" s="299">
        <v>12</v>
      </c>
      <c r="U451" s="299">
        <v>12</v>
      </c>
      <c r="V451" s="299">
        <v>12</v>
      </c>
      <c r="W451" s="299">
        <v>12</v>
      </c>
      <c r="X451" s="299">
        <v>12</v>
      </c>
      <c r="Y451" s="299">
        <v>12</v>
      </c>
      <c r="Z451" s="299">
        <v>12</v>
      </c>
    </row>
    <row r="452" spans="1:26" ht="13.5" hidden="1" customHeight="1" x14ac:dyDescent="0.15">
      <c r="A452" s="296" t="s">
        <v>219</v>
      </c>
      <c r="B452" s="297"/>
      <c r="C452" s="298">
        <v>372</v>
      </c>
      <c r="D452" s="299">
        <v>372</v>
      </c>
      <c r="E452" s="298">
        <v>336</v>
      </c>
      <c r="F452" s="299">
        <v>336</v>
      </c>
      <c r="G452" s="298">
        <v>372</v>
      </c>
      <c r="H452" s="299">
        <v>372</v>
      </c>
      <c r="I452" s="298">
        <v>360</v>
      </c>
      <c r="J452" s="299">
        <v>360</v>
      </c>
      <c r="K452" s="298">
        <v>372</v>
      </c>
      <c r="L452" s="299">
        <v>372</v>
      </c>
      <c r="M452" s="298">
        <v>360</v>
      </c>
      <c r="N452" s="299">
        <v>360</v>
      </c>
      <c r="O452" s="298">
        <v>372</v>
      </c>
      <c r="P452" s="299">
        <v>372</v>
      </c>
      <c r="Q452" s="298">
        <v>372</v>
      </c>
      <c r="R452" s="299">
        <v>372</v>
      </c>
      <c r="S452" s="298">
        <v>360</v>
      </c>
      <c r="T452" s="299">
        <v>360</v>
      </c>
      <c r="U452" s="298">
        <v>372</v>
      </c>
      <c r="V452" s="299">
        <v>372</v>
      </c>
      <c r="W452" s="298">
        <v>360</v>
      </c>
      <c r="X452" s="299">
        <v>360</v>
      </c>
      <c r="Y452" s="298">
        <v>372</v>
      </c>
      <c r="Z452" s="299">
        <v>372</v>
      </c>
    </row>
    <row r="453" spans="1:26" ht="13.5" hidden="1" customHeight="1" x14ac:dyDescent="0.15">
      <c r="A453" s="296" t="s">
        <v>220</v>
      </c>
      <c r="B453" s="297"/>
      <c r="C453" s="300">
        <v>744</v>
      </c>
      <c r="D453" s="301"/>
      <c r="E453" s="300">
        <v>672</v>
      </c>
      <c r="F453" s="301"/>
      <c r="G453" s="300">
        <v>744</v>
      </c>
      <c r="H453" s="301"/>
      <c r="I453" s="300">
        <v>720</v>
      </c>
      <c r="J453" s="326"/>
      <c r="K453" s="300">
        <v>744</v>
      </c>
      <c r="L453" s="301"/>
      <c r="M453" s="300">
        <v>720</v>
      </c>
      <c r="N453" s="326"/>
      <c r="O453" s="300">
        <v>744</v>
      </c>
      <c r="P453" s="301"/>
      <c r="Q453" s="300">
        <v>744</v>
      </c>
      <c r="R453" s="301"/>
      <c r="S453" s="300">
        <v>720</v>
      </c>
      <c r="T453" s="326"/>
      <c r="U453" s="300">
        <v>744</v>
      </c>
      <c r="V453" s="301"/>
      <c r="W453" s="300">
        <v>720</v>
      </c>
      <c r="X453" s="326"/>
      <c r="Y453" s="300">
        <v>744</v>
      </c>
      <c r="Z453" s="301"/>
    </row>
    <row r="454" spans="1:26" ht="13.5" hidden="1" customHeight="1" x14ac:dyDescent="0.15">
      <c r="A454" s="296" t="s">
        <v>221</v>
      </c>
      <c r="B454" s="297"/>
      <c r="C454" s="302">
        <v>5.0999999999999996</v>
      </c>
      <c r="D454" s="303">
        <v>1.9</v>
      </c>
      <c r="E454" s="303">
        <v>5.0999999999999996</v>
      </c>
      <c r="F454" s="303">
        <v>1.9</v>
      </c>
      <c r="G454" s="303">
        <v>5.0999999999999996</v>
      </c>
      <c r="H454" s="303">
        <v>1.9</v>
      </c>
      <c r="I454" s="303">
        <v>16.5</v>
      </c>
      <c r="J454" s="303">
        <v>12.3</v>
      </c>
      <c r="K454" s="303">
        <v>16.5</v>
      </c>
      <c r="L454" s="303">
        <v>12.3</v>
      </c>
      <c r="M454" s="303">
        <v>16.5</v>
      </c>
      <c r="N454" s="303">
        <v>12.3</v>
      </c>
      <c r="O454" s="303">
        <v>25.7</v>
      </c>
      <c r="P454" s="303">
        <v>21.8</v>
      </c>
      <c r="Q454" s="303">
        <v>25.7</v>
      </c>
      <c r="R454" s="303">
        <v>21.8</v>
      </c>
      <c r="S454" s="303">
        <v>25.7</v>
      </c>
      <c r="T454" s="303">
        <v>21.8</v>
      </c>
      <c r="U454" s="303">
        <v>16.5</v>
      </c>
      <c r="V454" s="303">
        <v>12.3</v>
      </c>
      <c r="W454" s="303">
        <v>16.5</v>
      </c>
      <c r="X454" s="303">
        <v>12.3</v>
      </c>
      <c r="Y454" s="303">
        <v>5.0999999999999996</v>
      </c>
      <c r="Z454" s="303">
        <v>1.9</v>
      </c>
    </row>
    <row r="455" spans="1:26" ht="13.5" hidden="1" customHeight="1" x14ac:dyDescent="0.15">
      <c r="A455" s="304" t="s">
        <v>222</v>
      </c>
      <c r="B455" s="305"/>
      <c r="C455" s="306">
        <v>35</v>
      </c>
      <c r="D455" s="307">
        <v>35</v>
      </c>
      <c r="E455" s="307">
        <v>35</v>
      </c>
      <c r="F455" s="307">
        <v>35</v>
      </c>
      <c r="G455" s="307">
        <v>35</v>
      </c>
      <c r="H455" s="307">
        <v>35</v>
      </c>
      <c r="I455" s="307">
        <v>35</v>
      </c>
      <c r="J455" s="307">
        <v>35</v>
      </c>
      <c r="K455" s="307">
        <v>35</v>
      </c>
      <c r="L455" s="307">
        <v>35</v>
      </c>
      <c r="M455" s="307">
        <v>35</v>
      </c>
      <c r="N455" s="307">
        <v>35</v>
      </c>
      <c r="O455" s="307">
        <v>35</v>
      </c>
      <c r="P455" s="307">
        <v>35</v>
      </c>
      <c r="Q455" s="307">
        <v>35</v>
      </c>
      <c r="R455" s="307">
        <v>35</v>
      </c>
      <c r="S455" s="307">
        <v>35</v>
      </c>
      <c r="T455" s="307">
        <v>35</v>
      </c>
      <c r="U455" s="307">
        <v>35</v>
      </c>
      <c r="V455" s="307">
        <v>35</v>
      </c>
      <c r="W455" s="307">
        <v>35</v>
      </c>
      <c r="X455" s="307">
        <v>35</v>
      </c>
      <c r="Y455" s="307">
        <v>35</v>
      </c>
      <c r="Z455" s="307">
        <v>35</v>
      </c>
    </row>
    <row r="456" spans="1:26" ht="13.5" hidden="1" customHeight="1" x14ac:dyDescent="0.15">
      <c r="A456" s="327" t="s">
        <v>230</v>
      </c>
      <c r="B456" s="328"/>
      <c r="C456" s="329">
        <v>28.775630820356501</v>
      </c>
      <c r="D456" s="330">
        <v>28.775630820356501</v>
      </c>
      <c r="E456" s="330">
        <v>28.775630820356501</v>
      </c>
      <c r="F456" s="330">
        <v>28.775630820356501</v>
      </c>
      <c r="G456" s="330">
        <v>28.775630820356501</v>
      </c>
      <c r="H456" s="330">
        <v>28.775630820356501</v>
      </c>
      <c r="I456" s="330">
        <v>28.787344986023701</v>
      </c>
      <c r="J456" s="330">
        <v>28.775630820356501</v>
      </c>
      <c r="K456" s="330">
        <v>28.787344986023701</v>
      </c>
      <c r="L456" s="330">
        <v>28.775630820356501</v>
      </c>
      <c r="M456" s="330">
        <v>28.787344986023701</v>
      </c>
      <c r="N456" s="330">
        <v>28.775630820356501</v>
      </c>
      <c r="O456" s="330">
        <v>28.811887810719899</v>
      </c>
      <c r="P456" s="330">
        <v>28.805653842554602</v>
      </c>
      <c r="Q456" s="330">
        <v>28.811887810719899</v>
      </c>
      <c r="R456" s="330">
        <v>28.805653842554602</v>
      </c>
      <c r="S456" s="330">
        <v>28.811887810719899</v>
      </c>
      <c r="T456" s="330">
        <v>28.805653842554602</v>
      </c>
      <c r="U456" s="330">
        <v>28.787344986023701</v>
      </c>
      <c r="V456" s="330">
        <v>28.775630820356501</v>
      </c>
      <c r="W456" s="330">
        <v>28.787344986023701</v>
      </c>
      <c r="X456" s="330">
        <v>28.775630820356501</v>
      </c>
      <c r="Y456" s="330">
        <v>28.775630820356501</v>
      </c>
      <c r="Z456" s="330">
        <v>28.775630820356501</v>
      </c>
    </row>
    <row r="457" spans="1:26" ht="13.5" hidden="1" customHeight="1" x14ac:dyDescent="0.15">
      <c r="A457" s="296" t="s">
        <v>231</v>
      </c>
      <c r="B457" s="308"/>
      <c r="C457" s="302">
        <v>7.0815534569863399</v>
      </c>
      <c r="D457" s="303">
        <v>7.0815534569863399</v>
      </c>
      <c r="E457" s="303">
        <v>7.0815534569863399</v>
      </c>
      <c r="F457" s="303">
        <v>7.0815534569863399</v>
      </c>
      <c r="G457" s="303">
        <v>7.0815534569863399</v>
      </c>
      <c r="H457" s="303">
        <v>7.0815534569863399</v>
      </c>
      <c r="I457" s="303">
        <v>7.5343974792811501</v>
      </c>
      <c r="J457" s="303">
        <v>7.0815534569863399</v>
      </c>
      <c r="K457" s="303">
        <v>7.5343974792811501</v>
      </c>
      <c r="L457" s="303">
        <v>7.0815534569863399</v>
      </c>
      <c r="M457" s="303">
        <v>7.5343974792811501</v>
      </c>
      <c r="N457" s="303">
        <v>7.0815534569863399</v>
      </c>
      <c r="O457" s="303">
        <v>10.6579264767153</v>
      </c>
      <c r="P457" s="303">
        <v>9.2526946308643598</v>
      </c>
      <c r="Q457" s="303">
        <v>10.6579264767153</v>
      </c>
      <c r="R457" s="303">
        <v>9.2526946308643598</v>
      </c>
      <c r="S457" s="303">
        <v>10.6579264767153</v>
      </c>
      <c r="T457" s="303">
        <v>9.2526946308643598</v>
      </c>
      <c r="U457" s="303">
        <v>7.5343974792811501</v>
      </c>
      <c r="V457" s="303">
        <v>7.0815534569863399</v>
      </c>
      <c r="W457" s="303">
        <v>7.5343974792811501</v>
      </c>
      <c r="X457" s="303">
        <v>7.0815534569863399</v>
      </c>
      <c r="Y457" s="303">
        <v>7.0815534569863399</v>
      </c>
      <c r="Z457" s="303">
        <v>7.0815534569863399</v>
      </c>
    </row>
    <row r="458" spans="1:26" ht="13.5" hidden="1" customHeight="1" x14ac:dyDescent="0.15">
      <c r="A458" s="331" t="s">
        <v>232</v>
      </c>
      <c r="B458" s="332"/>
      <c r="C458" s="333">
        <v>4.0634630515946704</v>
      </c>
      <c r="D458" s="334">
        <v>4.0634630515946704</v>
      </c>
      <c r="E458" s="334">
        <v>4.0634630515946704</v>
      </c>
      <c r="F458" s="334">
        <v>4.0634630515946704</v>
      </c>
      <c r="G458" s="334">
        <v>4.0634630515946704</v>
      </c>
      <c r="H458" s="334">
        <v>4.0634630515946704</v>
      </c>
      <c r="I458" s="334">
        <v>3.8207892622052402</v>
      </c>
      <c r="J458" s="334">
        <v>4.0634630515946704</v>
      </c>
      <c r="K458" s="334">
        <v>3.8207892622052402</v>
      </c>
      <c r="L458" s="334">
        <v>4.0634630515946704</v>
      </c>
      <c r="M458" s="334">
        <v>3.8207892622052402</v>
      </c>
      <c r="N458" s="334">
        <v>4.0634630515946704</v>
      </c>
      <c r="O458" s="334">
        <v>2.7033295710630001</v>
      </c>
      <c r="P458" s="334">
        <v>3.11321782375343</v>
      </c>
      <c r="Q458" s="334">
        <v>2.7033295710630001</v>
      </c>
      <c r="R458" s="334">
        <v>3.11321782375343</v>
      </c>
      <c r="S458" s="334">
        <v>2.7033295710630001</v>
      </c>
      <c r="T458" s="334">
        <v>3.11321782375343</v>
      </c>
      <c r="U458" s="334">
        <v>3.8207892622052402</v>
      </c>
      <c r="V458" s="334">
        <v>4.0634630515946704</v>
      </c>
      <c r="W458" s="334">
        <v>3.8207892622052402</v>
      </c>
      <c r="X458" s="334">
        <v>4.0634630515946704</v>
      </c>
      <c r="Y458" s="334">
        <v>4.0634630515946704</v>
      </c>
      <c r="Z458" s="334">
        <v>4.0634630515946704</v>
      </c>
    </row>
    <row r="459" spans="1:26" ht="13.5" hidden="1" customHeight="1" x14ac:dyDescent="0.15">
      <c r="A459" s="292" t="s">
        <v>234</v>
      </c>
      <c r="B459" s="323"/>
      <c r="C459" s="346">
        <v>2634.3378859989198</v>
      </c>
      <c r="D459" s="347">
        <v>2634.3378859989198</v>
      </c>
      <c r="E459" s="347">
        <v>2379.4019615474099</v>
      </c>
      <c r="F459" s="347">
        <v>2379.4019615474099</v>
      </c>
      <c r="G459" s="347">
        <v>2634.3378859989198</v>
      </c>
      <c r="H459" s="347">
        <v>2634.3378859989198</v>
      </c>
      <c r="I459" s="347">
        <v>2712.3830925412199</v>
      </c>
      <c r="J459" s="347">
        <v>2549.3592445150898</v>
      </c>
      <c r="K459" s="347">
        <v>2802.7958622925898</v>
      </c>
      <c r="L459" s="347">
        <v>2634.3378859989198</v>
      </c>
      <c r="M459" s="347">
        <v>2712.3830925412199</v>
      </c>
      <c r="N459" s="347">
        <v>2549.3592445150898</v>
      </c>
      <c r="O459" s="347">
        <v>3964.7486493381002</v>
      </c>
      <c r="P459" s="347">
        <v>3442.0024026815499</v>
      </c>
      <c r="Q459" s="347">
        <v>3964.7486493381002</v>
      </c>
      <c r="R459" s="347">
        <v>3442.0024026815499</v>
      </c>
      <c r="S459" s="347">
        <v>3836.8535316175098</v>
      </c>
      <c r="T459" s="347">
        <v>3330.97006711117</v>
      </c>
      <c r="U459" s="347">
        <v>2802.7958622925898</v>
      </c>
      <c r="V459" s="347">
        <v>2634.3378859989198</v>
      </c>
      <c r="W459" s="347">
        <v>2712.3830925412199</v>
      </c>
      <c r="X459" s="347">
        <v>2549.3592445150898</v>
      </c>
      <c r="Y459" s="347">
        <v>2634.3378859989198</v>
      </c>
      <c r="Z459" s="347">
        <v>2634.3378859989198</v>
      </c>
    </row>
    <row r="460" spans="1:26" ht="13.5" hidden="1" customHeight="1" x14ac:dyDescent="0.15">
      <c r="A460" s="296" t="s">
        <v>235</v>
      </c>
      <c r="B460" s="308"/>
      <c r="C460" s="341">
        <v>5268.6757719978395</v>
      </c>
      <c r="D460" s="342"/>
      <c r="E460" s="343">
        <v>4758.8039230948298</v>
      </c>
      <c r="F460" s="343"/>
      <c r="G460" s="343">
        <v>5268.6757719978395</v>
      </c>
      <c r="H460" s="343"/>
      <c r="I460" s="343">
        <v>5261.7423370563001</v>
      </c>
      <c r="J460" s="343"/>
      <c r="K460" s="343">
        <v>5437.1337482915096</v>
      </c>
      <c r="L460" s="343"/>
      <c r="M460" s="343">
        <v>5261.7423370563001</v>
      </c>
      <c r="N460" s="343"/>
      <c r="O460" s="343">
        <v>7406.7510520196402</v>
      </c>
      <c r="P460" s="343"/>
      <c r="Q460" s="343">
        <v>7406.7510520196402</v>
      </c>
      <c r="R460" s="343"/>
      <c r="S460" s="343">
        <v>7167.8235987286898</v>
      </c>
      <c r="T460" s="343"/>
      <c r="U460" s="343">
        <v>5437.1337482915096</v>
      </c>
      <c r="V460" s="343"/>
      <c r="W460" s="343">
        <v>5261.7423370563001</v>
      </c>
      <c r="X460" s="343"/>
      <c r="Y460" s="343">
        <v>5268.6757719978395</v>
      </c>
      <c r="Z460" s="343"/>
    </row>
    <row r="461" spans="1:26" ht="13.5" hidden="1" customHeight="1" x14ac:dyDescent="0.15">
      <c r="A461" s="314" t="s">
        <v>238</v>
      </c>
      <c r="B461" s="315"/>
      <c r="C461" s="348">
        <v>69205.651449608296</v>
      </c>
      <c r="D461" s="349"/>
      <c r="E461" s="349"/>
      <c r="F461" s="349"/>
      <c r="G461" s="349"/>
      <c r="H461" s="349"/>
      <c r="I461" s="349"/>
      <c r="J461" s="349"/>
      <c r="K461" s="349"/>
      <c r="L461" s="349"/>
      <c r="M461" s="349"/>
      <c r="N461" s="349"/>
      <c r="O461" s="349"/>
      <c r="P461" s="349"/>
      <c r="Q461" s="349"/>
      <c r="R461" s="349"/>
      <c r="S461" s="349"/>
      <c r="T461" s="349"/>
      <c r="U461" s="349"/>
      <c r="V461" s="349"/>
      <c r="W461" s="349"/>
      <c r="X461" s="349"/>
      <c r="Y461" s="349"/>
      <c r="Z461" s="350"/>
    </row>
    <row r="462" spans="1:26" ht="13.5" hidden="1" customHeight="1" x14ac:dyDescent="0.15">
      <c r="A462" s="296" t="s">
        <v>223</v>
      </c>
      <c r="B462" s="308"/>
      <c r="C462" s="309" t="e">
        <f>#REF!</f>
        <v>#REF!</v>
      </c>
      <c r="D462" s="310" t="e">
        <f>#REF!</f>
        <v>#REF!</v>
      </c>
      <c r="E462" s="309" t="e">
        <f>#REF!</f>
        <v>#REF!</v>
      </c>
      <c r="F462" s="310" t="e">
        <f>#REF!</f>
        <v>#REF!</v>
      </c>
      <c r="G462" s="309" t="e">
        <f>#REF!</f>
        <v>#REF!</v>
      </c>
      <c r="H462" s="310" t="e">
        <f>#REF!</f>
        <v>#REF!</v>
      </c>
      <c r="I462" s="309" t="e">
        <f>#REF!</f>
        <v>#REF!</v>
      </c>
      <c r="J462" s="310" t="e">
        <f>#REF!</f>
        <v>#REF!</v>
      </c>
      <c r="K462" s="309" t="e">
        <f>#REF!</f>
        <v>#REF!</v>
      </c>
      <c r="L462" s="310" t="e">
        <f>#REF!</f>
        <v>#REF!</v>
      </c>
      <c r="M462" s="309" t="e">
        <f>#REF!</f>
        <v>#REF!</v>
      </c>
      <c r="N462" s="310" t="e">
        <f>#REF!</f>
        <v>#REF!</v>
      </c>
      <c r="O462" s="309">
        <f>$E$1</f>
        <v>0</v>
      </c>
      <c r="P462" s="310">
        <f>$M$1</f>
        <v>0</v>
      </c>
      <c r="Q462" s="309">
        <f>$E$1</f>
        <v>0</v>
      </c>
      <c r="R462" s="310">
        <f>$M$1</f>
        <v>0</v>
      </c>
      <c r="S462" s="309">
        <f>$E$1</f>
        <v>0</v>
      </c>
      <c r="T462" s="310">
        <f>$M$1</f>
        <v>0</v>
      </c>
      <c r="U462" s="309" t="e">
        <f>#REF!</f>
        <v>#REF!</v>
      </c>
      <c r="V462" s="310" t="e">
        <f>#REF!</f>
        <v>#REF!</v>
      </c>
      <c r="W462" s="309" t="e">
        <f>#REF!</f>
        <v>#REF!</v>
      </c>
      <c r="X462" s="310" t="e">
        <f>#REF!</f>
        <v>#REF!</v>
      </c>
      <c r="Y462" s="309" t="e">
        <f>#REF!</f>
        <v>#REF!</v>
      </c>
      <c r="Z462" s="310" t="e">
        <f>#REF!</f>
        <v>#REF!</v>
      </c>
    </row>
    <row r="463" spans="1:26" ht="13.5" hidden="1" customHeight="1" x14ac:dyDescent="0.15">
      <c r="A463" s="296" t="s">
        <v>224</v>
      </c>
      <c r="B463" s="308"/>
      <c r="C463" s="311" t="e">
        <f>C459*C462+D459*D462</f>
        <v>#REF!</v>
      </c>
      <c r="D463" s="312"/>
      <c r="E463" s="311" t="e">
        <f>E459*E462+F459*F462</f>
        <v>#REF!</v>
      </c>
      <c r="F463" s="312"/>
      <c r="G463" s="311" t="e">
        <f>G459*G462+H459*H462</f>
        <v>#REF!</v>
      </c>
      <c r="H463" s="312"/>
      <c r="I463" s="311" t="e">
        <f>I459*I462+J459*J462</f>
        <v>#REF!</v>
      </c>
      <c r="J463" s="312"/>
      <c r="K463" s="311" t="e">
        <f>K459*K462+L459*L462</f>
        <v>#REF!</v>
      </c>
      <c r="L463" s="312"/>
      <c r="M463" s="311" t="e">
        <f>M459*M462+N459*N462</f>
        <v>#REF!</v>
      </c>
      <c r="N463" s="312"/>
      <c r="O463" s="311">
        <f>O459*O462+P459*P462</f>
        <v>0</v>
      </c>
      <c r="P463" s="312"/>
      <c r="Q463" s="311">
        <f>Q459*Q462+R459*R462</f>
        <v>0</v>
      </c>
      <c r="R463" s="312"/>
      <c r="S463" s="311">
        <f>S459*S462+T459*T462</f>
        <v>0</v>
      </c>
      <c r="T463" s="312"/>
      <c r="U463" s="311" t="e">
        <f>U459*U462+V459*V462</f>
        <v>#REF!</v>
      </c>
      <c r="V463" s="312"/>
      <c r="W463" s="311" t="e">
        <f>W459*W462+X459*X462</f>
        <v>#REF!</v>
      </c>
      <c r="X463" s="312"/>
      <c r="Y463" s="311" t="e">
        <f>Y459*Y462+Z459*Z462</f>
        <v>#REF!</v>
      </c>
      <c r="Z463" s="313"/>
    </row>
    <row r="464" spans="1:26" ht="13.5" hidden="1" customHeight="1" x14ac:dyDescent="0.15">
      <c r="A464" s="314" t="s">
        <v>225</v>
      </c>
      <c r="B464" s="315"/>
      <c r="C464" s="316" t="e">
        <f>SUM(C463:Z463)</f>
        <v>#REF!</v>
      </c>
      <c r="D464" s="317"/>
      <c r="E464" s="317"/>
      <c r="F464" s="317"/>
      <c r="G464" s="317"/>
      <c r="H464" s="317"/>
      <c r="I464" s="317"/>
      <c r="J464" s="317"/>
      <c r="K464" s="317"/>
      <c r="L464" s="317"/>
      <c r="M464" s="317"/>
      <c r="N464" s="317"/>
      <c r="O464" s="317"/>
      <c r="P464" s="317"/>
      <c r="Q464" s="317"/>
      <c r="R464" s="317"/>
      <c r="S464" s="317"/>
      <c r="T464" s="317"/>
      <c r="U464" s="317"/>
      <c r="V464" s="317"/>
      <c r="W464" s="317"/>
      <c r="X464" s="317"/>
      <c r="Y464" s="317"/>
      <c r="Z464" s="318"/>
    </row>
    <row r="465" spans="1:26" ht="12" hidden="1" x14ac:dyDescent="0.15"/>
    <row r="466" spans="1:26" ht="13.5" hidden="1" customHeight="1" x14ac:dyDescent="0.15"/>
    <row r="467" spans="1:26" ht="13.5" hidden="1" customHeight="1" x14ac:dyDescent="0.15">
      <c r="B467" s="351">
        <v>36</v>
      </c>
      <c r="C467" s="280" t="s">
        <v>240</v>
      </c>
    </row>
    <row r="468" spans="1:26" ht="13.5" hidden="1" customHeight="1" x14ac:dyDescent="0.15">
      <c r="B468" s="280" t="s">
        <v>248</v>
      </c>
    </row>
    <row r="469" spans="1:26" ht="13.5" hidden="1" customHeight="1" x14ac:dyDescent="0.15">
      <c r="B469" s="280" t="s">
        <v>249</v>
      </c>
    </row>
    <row r="470" spans="1:26" ht="13.5" hidden="1" customHeight="1" x14ac:dyDescent="0.15">
      <c r="B470" s="352">
        <v>-15</v>
      </c>
      <c r="C470" s="280" t="s">
        <v>243</v>
      </c>
    </row>
    <row r="471" spans="1:26" ht="13.5" hidden="1" customHeight="1" x14ac:dyDescent="0.15">
      <c r="B471" s="280">
        <v>1</v>
      </c>
      <c r="C471" s="280" t="s">
        <v>244</v>
      </c>
    </row>
    <row r="472" spans="1:26" ht="13.5" hidden="1" customHeight="1" x14ac:dyDescent="0.15">
      <c r="B472" s="352">
        <v>100</v>
      </c>
      <c r="C472" s="280" t="s">
        <v>245</v>
      </c>
    </row>
    <row r="473" spans="1:26" ht="13.5" hidden="1" customHeight="1" x14ac:dyDescent="0.15">
      <c r="B473" s="352">
        <v>100</v>
      </c>
      <c r="C473" s="280" t="s">
        <v>245</v>
      </c>
    </row>
    <row r="474" spans="1:26" ht="13.5" hidden="1" customHeight="1" x14ac:dyDescent="0.15"/>
    <row r="475" spans="1:26" ht="13.5" hidden="1" customHeight="1" x14ac:dyDescent="0.15">
      <c r="A475" s="288"/>
      <c r="B475" s="289"/>
      <c r="C475" s="268" t="s">
        <v>200</v>
      </c>
      <c r="D475" s="269"/>
      <c r="E475" s="268" t="s">
        <v>201</v>
      </c>
      <c r="F475" s="269"/>
      <c r="G475" s="268" t="s">
        <v>202</v>
      </c>
      <c r="H475" s="269"/>
      <c r="I475" s="270" t="s">
        <v>203</v>
      </c>
      <c r="J475" s="271"/>
      <c r="K475" s="270" t="s">
        <v>204</v>
      </c>
      <c r="L475" s="271"/>
      <c r="M475" s="270" t="s">
        <v>205</v>
      </c>
      <c r="N475" s="271"/>
      <c r="O475" s="272" t="s">
        <v>206</v>
      </c>
      <c r="P475" s="273"/>
      <c r="Q475" s="272" t="s">
        <v>207</v>
      </c>
      <c r="R475" s="273"/>
      <c r="S475" s="272" t="s">
        <v>208</v>
      </c>
      <c r="T475" s="273"/>
      <c r="U475" s="270" t="s">
        <v>209</v>
      </c>
      <c r="V475" s="271"/>
      <c r="W475" s="270" t="s">
        <v>210</v>
      </c>
      <c r="X475" s="271"/>
      <c r="Y475" s="268" t="s">
        <v>211</v>
      </c>
      <c r="Z475" s="269"/>
    </row>
    <row r="476" spans="1:26" ht="13.5" hidden="1" customHeight="1" thickBot="1" x14ac:dyDescent="0.2">
      <c r="A476" s="290"/>
      <c r="B476" s="291"/>
      <c r="C476" s="274" t="s">
        <v>212</v>
      </c>
      <c r="D476" s="275" t="s">
        <v>213</v>
      </c>
      <c r="E476" s="274" t="s">
        <v>212</v>
      </c>
      <c r="F476" s="275" t="s">
        <v>213</v>
      </c>
      <c r="G476" s="274" t="s">
        <v>212</v>
      </c>
      <c r="H476" s="275" t="s">
        <v>213</v>
      </c>
      <c r="I476" s="276" t="s">
        <v>212</v>
      </c>
      <c r="J476" s="277" t="s">
        <v>213</v>
      </c>
      <c r="K476" s="276" t="s">
        <v>212</v>
      </c>
      <c r="L476" s="277" t="s">
        <v>213</v>
      </c>
      <c r="M476" s="276" t="s">
        <v>212</v>
      </c>
      <c r="N476" s="277" t="s">
        <v>213</v>
      </c>
      <c r="O476" s="278" t="s">
        <v>212</v>
      </c>
      <c r="P476" s="279" t="s">
        <v>213</v>
      </c>
      <c r="Q476" s="278" t="s">
        <v>212</v>
      </c>
      <c r="R476" s="279" t="s">
        <v>213</v>
      </c>
      <c r="S476" s="278" t="s">
        <v>212</v>
      </c>
      <c r="T476" s="279" t="s">
        <v>213</v>
      </c>
      <c r="U476" s="276" t="s">
        <v>212</v>
      </c>
      <c r="V476" s="277" t="s">
        <v>213</v>
      </c>
      <c r="W476" s="276" t="s">
        <v>212</v>
      </c>
      <c r="X476" s="277" t="s">
        <v>213</v>
      </c>
      <c r="Y476" s="274" t="s">
        <v>212</v>
      </c>
      <c r="Z476" s="275" t="s">
        <v>213</v>
      </c>
    </row>
    <row r="477" spans="1:26" ht="13.5" hidden="1" customHeight="1" thickTop="1" x14ac:dyDescent="0.15">
      <c r="A477" s="353" t="s">
        <v>246</v>
      </c>
      <c r="B477" s="320"/>
      <c r="C477" s="321">
        <v>36</v>
      </c>
      <c r="D477" s="322"/>
      <c r="E477" s="321">
        <v>36</v>
      </c>
      <c r="F477" s="322"/>
      <c r="G477" s="321">
        <v>36</v>
      </c>
      <c r="H477" s="322"/>
      <c r="I477" s="321">
        <v>36</v>
      </c>
      <c r="J477" s="322"/>
      <c r="K477" s="321">
        <v>36</v>
      </c>
      <c r="L477" s="322"/>
      <c r="M477" s="321">
        <v>36</v>
      </c>
      <c r="N477" s="322"/>
      <c r="O477" s="321">
        <v>36</v>
      </c>
      <c r="P477" s="322"/>
      <c r="Q477" s="321">
        <v>36</v>
      </c>
      <c r="R477" s="322"/>
      <c r="S477" s="321">
        <v>36</v>
      </c>
      <c r="T477" s="322"/>
      <c r="U477" s="321">
        <v>36</v>
      </c>
      <c r="V477" s="322"/>
      <c r="W477" s="321">
        <v>36</v>
      </c>
      <c r="X477" s="322"/>
      <c r="Y477" s="321">
        <v>36</v>
      </c>
      <c r="Z477" s="322"/>
    </row>
    <row r="478" spans="1:26" ht="13.5" hidden="1" customHeight="1" x14ac:dyDescent="0.15">
      <c r="A478" s="292" t="s">
        <v>227</v>
      </c>
      <c r="B478" s="323"/>
      <c r="C478" s="324">
        <v>0.8</v>
      </c>
      <c r="D478" s="325">
        <v>0.8</v>
      </c>
      <c r="E478" s="325">
        <v>0.8</v>
      </c>
      <c r="F478" s="325">
        <v>0.8</v>
      </c>
      <c r="G478" s="325">
        <v>0.8</v>
      </c>
      <c r="H478" s="325">
        <v>0.8</v>
      </c>
      <c r="I478" s="325">
        <v>0.8</v>
      </c>
      <c r="J478" s="325">
        <v>0.8</v>
      </c>
      <c r="K478" s="325">
        <v>0.8</v>
      </c>
      <c r="L478" s="325">
        <v>0.8</v>
      </c>
      <c r="M478" s="325">
        <v>0.8</v>
      </c>
      <c r="N478" s="325">
        <v>0.8</v>
      </c>
      <c r="O478" s="325">
        <v>0.8</v>
      </c>
      <c r="P478" s="325">
        <v>0.8</v>
      </c>
      <c r="Q478" s="325">
        <v>0.8</v>
      </c>
      <c r="R478" s="325">
        <v>0.8</v>
      </c>
      <c r="S478" s="325">
        <v>0.8</v>
      </c>
      <c r="T478" s="325">
        <v>0.8</v>
      </c>
      <c r="U478" s="325">
        <v>0.8</v>
      </c>
      <c r="V478" s="325">
        <v>0.8</v>
      </c>
      <c r="W478" s="325">
        <v>0.8</v>
      </c>
      <c r="X478" s="325">
        <v>0.8</v>
      </c>
      <c r="Y478" s="325">
        <v>0.8</v>
      </c>
      <c r="Z478" s="325">
        <v>0.8</v>
      </c>
    </row>
    <row r="479" spans="1:26" ht="13.5" hidden="1" customHeight="1" x14ac:dyDescent="0.15">
      <c r="A479" s="296" t="s">
        <v>247</v>
      </c>
      <c r="B479" s="297"/>
      <c r="C479" s="302">
        <v>28.8</v>
      </c>
      <c r="D479" s="303">
        <v>28.8</v>
      </c>
      <c r="E479" s="302">
        <v>28.8</v>
      </c>
      <c r="F479" s="303">
        <v>28.8</v>
      </c>
      <c r="G479" s="302">
        <v>28.8</v>
      </c>
      <c r="H479" s="303">
        <v>28.8</v>
      </c>
      <c r="I479" s="302">
        <v>28.8</v>
      </c>
      <c r="J479" s="303">
        <v>28.8</v>
      </c>
      <c r="K479" s="302">
        <v>28.8</v>
      </c>
      <c r="L479" s="303">
        <v>28.8</v>
      </c>
      <c r="M479" s="302">
        <v>28.8</v>
      </c>
      <c r="N479" s="303">
        <v>28.8</v>
      </c>
      <c r="O479" s="302">
        <v>28.8</v>
      </c>
      <c r="P479" s="303">
        <v>28.8</v>
      </c>
      <c r="Q479" s="302">
        <v>28.8</v>
      </c>
      <c r="R479" s="303">
        <v>28.8</v>
      </c>
      <c r="S479" s="302">
        <v>28.8</v>
      </c>
      <c r="T479" s="303">
        <v>28.8</v>
      </c>
      <c r="U479" s="302">
        <v>28.8</v>
      </c>
      <c r="V479" s="303">
        <v>28.8</v>
      </c>
      <c r="W479" s="302">
        <v>28.8</v>
      </c>
      <c r="X479" s="303">
        <v>28.8</v>
      </c>
      <c r="Y479" s="302">
        <v>28.8</v>
      </c>
      <c r="Z479" s="303">
        <v>28.8</v>
      </c>
    </row>
    <row r="480" spans="1:26" ht="13.5" hidden="1" customHeight="1" x14ac:dyDescent="0.15">
      <c r="A480" s="292" t="s">
        <v>217</v>
      </c>
      <c r="B480" s="293"/>
      <c r="C480" s="294">
        <v>31</v>
      </c>
      <c r="D480" s="295"/>
      <c r="E480" s="294">
        <v>28</v>
      </c>
      <c r="F480" s="295"/>
      <c r="G480" s="294">
        <v>31</v>
      </c>
      <c r="H480" s="295"/>
      <c r="I480" s="294">
        <v>30</v>
      </c>
      <c r="J480" s="295"/>
      <c r="K480" s="294">
        <v>31</v>
      </c>
      <c r="L480" s="295"/>
      <c r="M480" s="294">
        <v>30</v>
      </c>
      <c r="N480" s="295"/>
      <c r="O480" s="294">
        <v>31</v>
      </c>
      <c r="P480" s="295"/>
      <c r="Q480" s="294">
        <v>31</v>
      </c>
      <c r="R480" s="295"/>
      <c r="S480" s="294">
        <v>30</v>
      </c>
      <c r="T480" s="295"/>
      <c r="U480" s="294">
        <v>31</v>
      </c>
      <c r="V480" s="295"/>
      <c r="W480" s="294">
        <v>30</v>
      </c>
      <c r="X480" s="295"/>
      <c r="Y480" s="294">
        <v>31</v>
      </c>
      <c r="Z480" s="295"/>
    </row>
    <row r="481" spans="1:26" ht="13.5" hidden="1" customHeight="1" x14ac:dyDescent="0.15">
      <c r="A481" s="296" t="s">
        <v>218</v>
      </c>
      <c r="B481" s="297"/>
      <c r="C481" s="298">
        <v>12</v>
      </c>
      <c r="D481" s="299">
        <v>12</v>
      </c>
      <c r="E481" s="298">
        <v>12</v>
      </c>
      <c r="F481" s="298">
        <v>12</v>
      </c>
      <c r="G481" s="298">
        <v>12</v>
      </c>
      <c r="H481" s="299">
        <v>12</v>
      </c>
      <c r="I481" s="298">
        <v>12</v>
      </c>
      <c r="J481" s="299">
        <v>12</v>
      </c>
      <c r="K481" s="298">
        <v>12</v>
      </c>
      <c r="L481" s="298">
        <v>12</v>
      </c>
      <c r="M481" s="298">
        <v>12</v>
      </c>
      <c r="N481" s="298">
        <v>12</v>
      </c>
      <c r="O481" s="299">
        <v>12</v>
      </c>
      <c r="P481" s="299">
        <v>12</v>
      </c>
      <c r="Q481" s="299">
        <v>12</v>
      </c>
      <c r="R481" s="299">
        <v>12</v>
      </c>
      <c r="S481" s="299">
        <v>12</v>
      </c>
      <c r="T481" s="299">
        <v>12</v>
      </c>
      <c r="U481" s="299">
        <v>12</v>
      </c>
      <c r="V481" s="299">
        <v>12</v>
      </c>
      <c r="W481" s="299">
        <v>12</v>
      </c>
      <c r="X481" s="299">
        <v>12</v>
      </c>
      <c r="Y481" s="299">
        <v>12</v>
      </c>
      <c r="Z481" s="299">
        <v>12</v>
      </c>
    </row>
    <row r="482" spans="1:26" ht="13.5" hidden="1" customHeight="1" x14ac:dyDescent="0.15">
      <c r="A482" s="296" t="s">
        <v>219</v>
      </c>
      <c r="B482" s="297"/>
      <c r="C482" s="298">
        <v>372</v>
      </c>
      <c r="D482" s="299">
        <v>372</v>
      </c>
      <c r="E482" s="298">
        <v>336</v>
      </c>
      <c r="F482" s="299">
        <v>336</v>
      </c>
      <c r="G482" s="298">
        <v>372</v>
      </c>
      <c r="H482" s="299">
        <v>372</v>
      </c>
      <c r="I482" s="298">
        <v>360</v>
      </c>
      <c r="J482" s="299">
        <v>360</v>
      </c>
      <c r="K482" s="298">
        <v>372</v>
      </c>
      <c r="L482" s="299">
        <v>372</v>
      </c>
      <c r="M482" s="298">
        <v>360</v>
      </c>
      <c r="N482" s="299">
        <v>360</v>
      </c>
      <c r="O482" s="298">
        <v>372</v>
      </c>
      <c r="P482" s="299">
        <v>372</v>
      </c>
      <c r="Q482" s="298">
        <v>372</v>
      </c>
      <c r="R482" s="299">
        <v>372</v>
      </c>
      <c r="S482" s="298">
        <v>360</v>
      </c>
      <c r="T482" s="299">
        <v>360</v>
      </c>
      <c r="U482" s="298">
        <v>372</v>
      </c>
      <c r="V482" s="299">
        <v>372</v>
      </c>
      <c r="W482" s="298">
        <v>360</v>
      </c>
      <c r="X482" s="299">
        <v>360</v>
      </c>
      <c r="Y482" s="298">
        <v>372</v>
      </c>
      <c r="Z482" s="299">
        <v>372</v>
      </c>
    </row>
    <row r="483" spans="1:26" ht="13.5" hidden="1" customHeight="1" x14ac:dyDescent="0.15">
      <c r="A483" s="296" t="s">
        <v>220</v>
      </c>
      <c r="B483" s="297"/>
      <c r="C483" s="300">
        <v>744</v>
      </c>
      <c r="D483" s="301"/>
      <c r="E483" s="300">
        <v>672</v>
      </c>
      <c r="F483" s="301"/>
      <c r="G483" s="300">
        <v>744</v>
      </c>
      <c r="H483" s="301"/>
      <c r="I483" s="300">
        <v>720</v>
      </c>
      <c r="J483" s="326"/>
      <c r="K483" s="300">
        <v>744</v>
      </c>
      <c r="L483" s="301"/>
      <c r="M483" s="300">
        <v>720</v>
      </c>
      <c r="N483" s="326"/>
      <c r="O483" s="300">
        <v>744</v>
      </c>
      <c r="P483" s="301"/>
      <c r="Q483" s="300">
        <v>744</v>
      </c>
      <c r="R483" s="301"/>
      <c r="S483" s="300">
        <v>720</v>
      </c>
      <c r="T483" s="326"/>
      <c r="U483" s="300">
        <v>744</v>
      </c>
      <c r="V483" s="301"/>
      <c r="W483" s="300">
        <v>720</v>
      </c>
      <c r="X483" s="326"/>
      <c r="Y483" s="300">
        <v>744</v>
      </c>
      <c r="Z483" s="301"/>
    </row>
    <row r="484" spans="1:26" ht="13.5" hidden="1" customHeight="1" x14ac:dyDescent="0.15">
      <c r="A484" s="296" t="s">
        <v>221</v>
      </c>
      <c r="B484" s="297"/>
      <c r="C484" s="302">
        <v>5.0999999999999996</v>
      </c>
      <c r="D484" s="303">
        <v>1.9</v>
      </c>
      <c r="E484" s="303">
        <v>5.0999999999999996</v>
      </c>
      <c r="F484" s="303">
        <v>1.9</v>
      </c>
      <c r="G484" s="303">
        <v>5.0999999999999996</v>
      </c>
      <c r="H484" s="303">
        <v>1.9</v>
      </c>
      <c r="I484" s="303">
        <v>16.5</v>
      </c>
      <c r="J484" s="303">
        <v>12.3</v>
      </c>
      <c r="K484" s="303">
        <v>16.5</v>
      </c>
      <c r="L484" s="303">
        <v>12.3</v>
      </c>
      <c r="M484" s="303">
        <v>16.5</v>
      </c>
      <c r="N484" s="303">
        <v>12.3</v>
      </c>
      <c r="O484" s="303">
        <v>25.7</v>
      </c>
      <c r="P484" s="303">
        <v>21.8</v>
      </c>
      <c r="Q484" s="303">
        <v>25.7</v>
      </c>
      <c r="R484" s="303">
        <v>21.8</v>
      </c>
      <c r="S484" s="303">
        <v>25.7</v>
      </c>
      <c r="T484" s="303">
        <v>21.8</v>
      </c>
      <c r="U484" s="303">
        <v>16.5</v>
      </c>
      <c r="V484" s="303">
        <v>12.3</v>
      </c>
      <c r="W484" s="303">
        <v>16.5</v>
      </c>
      <c r="X484" s="303">
        <v>12.3</v>
      </c>
      <c r="Y484" s="303">
        <v>5.0999999999999996</v>
      </c>
      <c r="Z484" s="303">
        <v>1.9</v>
      </c>
    </row>
    <row r="485" spans="1:26" ht="13.5" hidden="1" customHeight="1" x14ac:dyDescent="0.15">
      <c r="A485" s="304" t="s">
        <v>222</v>
      </c>
      <c r="B485" s="305"/>
      <c r="C485" s="306">
        <v>35</v>
      </c>
      <c r="D485" s="307">
        <v>35</v>
      </c>
      <c r="E485" s="307">
        <v>35</v>
      </c>
      <c r="F485" s="307">
        <v>35</v>
      </c>
      <c r="G485" s="307">
        <v>35</v>
      </c>
      <c r="H485" s="307">
        <v>35</v>
      </c>
      <c r="I485" s="307">
        <v>35</v>
      </c>
      <c r="J485" s="307">
        <v>35</v>
      </c>
      <c r="K485" s="307">
        <v>35</v>
      </c>
      <c r="L485" s="307">
        <v>35</v>
      </c>
      <c r="M485" s="307">
        <v>35</v>
      </c>
      <c r="N485" s="307">
        <v>35</v>
      </c>
      <c r="O485" s="307">
        <v>35</v>
      </c>
      <c r="P485" s="307">
        <v>35</v>
      </c>
      <c r="Q485" s="307">
        <v>35</v>
      </c>
      <c r="R485" s="307">
        <v>35</v>
      </c>
      <c r="S485" s="307">
        <v>35</v>
      </c>
      <c r="T485" s="307">
        <v>35</v>
      </c>
      <c r="U485" s="307">
        <v>35</v>
      </c>
      <c r="V485" s="307">
        <v>35</v>
      </c>
      <c r="W485" s="307">
        <v>35</v>
      </c>
      <c r="X485" s="307">
        <v>35</v>
      </c>
      <c r="Y485" s="307">
        <v>35</v>
      </c>
      <c r="Z485" s="307">
        <v>35</v>
      </c>
    </row>
    <row r="486" spans="1:26" ht="13.5" hidden="1" customHeight="1" x14ac:dyDescent="0.15">
      <c r="A486" s="327" t="s">
        <v>230</v>
      </c>
      <c r="B486" s="328"/>
      <c r="C486" s="329">
        <v>28.775630820356501</v>
      </c>
      <c r="D486" s="330">
        <v>28.775630820356501</v>
      </c>
      <c r="E486" s="330">
        <v>28.775630820356501</v>
      </c>
      <c r="F486" s="330">
        <v>28.775630820356501</v>
      </c>
      <c r="G486" s="330">
        <v>28.775630820356501</v>
      </c>
      <c r="H486" s="330">
        <v>28.775630820356501</v>
      </c>
      <c r="I486" s="330">
        <v>28.787344986023701</v>
      </c>
      <c r="J486" s="330">
        <v>28.775630820356501</v>
      </c>
      <c r="K486" s="330">
        <v>28.787344986023701</v>
      </c>
      <c r="L486" s="330">
        <v>28.775630820356501</v>
      </c>
      <c r="M486" s="330">
        <v>28.787344986023701</v>
      </c>
      <c r="N486" s="330">
        <v>28.775630820356501</v>
      </c>
      <c r="O486" s="330">
        <v>28.811887810719899</v>
      </c>
      <c r="P486" s="330">
        <v>28.805653842554602</v>
      </c>
      <c r="Q486" s="330">
        <v>28.811887810719899</v>
      </c>
      <c r="R486" s="330">
        <v>28.805653842554602</v>
      </c>
      <c r="S486" s="330">
        <v>28.811887810719899</v>
      </c>
      <c r="T486" s="330">
        <v>28.805653842554602</v>
      </c>
      <c r="U486" s="330">
        <v>28.787344986023701</v>
      </c>
      <c r="V486" s="330">
        <v>28.775630820356501</v>
      </c>
      <c r="W486" s="330">
        <v>28.787344986023701</v>
      </c>
      <c r="X486" s="330">
        <v>28.775630820356501</v>
      </c>
      <c r="Y486" s="330">
        <v>28.775630820356501</v>
      </c>
      <c r="Z486" s="330">
        <v>28.775630820356501</v>
      </c>
    </row>
    <row r="487" spans="1:26" ht="13.5" hidden="1" customHeight="1" x14ac:dyDescent="0.15">
      <c r="A487" s="296" t="s">
        <v>231</v>
      </c>
      <c r="B487" s="308"/>
      <c r="C487" s="302">
        <v>7.0815534569863399</v>
      </c>
      <c r="D487" s="303">
        <v>7.0815534569863399</v>
      </c>
      <c r="E487" s="303">
        <v>7.0815534569863399</v>
      </c>
      <c r="F487" s="303">
        <v>7.0815534569863399</v>
      </c>
      <c r="G487" s="303">
        <v>7.0815534569863399</v>
      </c>
      <c r="H487" s="303">
        <v>7.0815534569863399</v>
      </c>
      <c r="I487" s="303">
        <v>7.5343974792811501</v>
      </c>
      <c r="J487" s="303">
        <v>7.0815534569863399</v>
      </c>
      <c r="K487" s="303">
        <v>7.5343974792811501</v>
      </c>
      <c r="L487" s="303">
        <v>7.0815534569863399</v>
      </c>
      <c r="M487" s="303">
        <v>7.5343974792811501</v>
      </c>
      <c r="N487" s="303">
        <v>7.0815534569863399</v>
      </c>
      <c r="O487" s="303">
        <v>10.6579264767153</v>
      </c>
      <c r="P487" s="303">
        <v>9.2526946308643598</v>
      </c>
      <c r="Q487" s="303">
        <v>10.6579264767153</v>
      </c>
      <c r="R487" s="303">
        <v>9.2526946308643598</v>
      </c>
      <c r="S487" s="303">
        <v>10.6579264767153</v>
      </c>
      <c r="T487" s="303">
        <v>9.2526946308643598</v>
      </c>
      <c r="U487" s="303">
        <v>7.5343974792811501</v>
      </c>
      <c r="V487" s="303">
        <v>7.0815534569863399</v>
      </c>
      <c r="W487" s="303">
        <v>7.5343974792811501</v>
      </c>
      <c r="X487" s="303">
        <v>7.0815534569863399</v>
      </c>
      <c r="Y487" s="303">
        <v>7.0815534569863399</v>
      </c>
      <c r="Z487" s="303">
        <v>7.0815534569863399</v>
      </c>
    </row>
    <row r="488" spans="1:26" ht="13.5" hidden="1" customHeight="1" x14ac:dyDescent="0.15">
      <c r="A488" s="331" t="s">
        <v>232</v>
      </c>
      <c r="B488" s="332"/>
      <c r="C488" s="333">
        <v>4.0634630515946704</v>
      </c>
      <c r="D488" s="334">
        <v>4.0634630515946704</v>
      </c>
      <c r="E488" s="334">
        <v>4.0634630515946704</v>
      </c>
      <c r="F488" s="334">
        <v>4.0634630515946704</v>
      </c>
      <c r="G488" s="334">
        <v>4.0634630515946704</v>
      </c>
      <c r="H488" s="334">
        <v>4.0634630515946704</v>
      </c>
      <c r="I488" s="334">
        <v>3.8207892622052402</v>
      </c>
      <c r="J488" s="334">
        <v>4.0634630515946704</v>
      </c>
      <c r="K488" s="334">
        <v>3.8207892622052402</v>
      </c>
      <c r="L488" s="334">
        <v>4.0634630515946704</v>
      </c>
      <c r="M488" s="334">
        <v>3.8207892622052402</v>
      </c>
      <c r="N488" s="334">
        <v>4.0634630515946704</v>
      </c>
      <c r="O488" s="334">
        <v>2.7033295710630001</v>
      </c>
      <c r="P488" s="334">
        <v>3.11321782375343</v>
      </c>
      <c r="Q488" s="334">
        <v>2.7033295710630001</v>
      </c>
      <c r="R488" s="334">
        <v>3.11321782375343</v>
      </c>
      <c r="S488" s="334">
        <v>2.7033295710630001</v>
      </c>
      <c r="T488" s="334">
        <v>3.11321782375343</v>
      </c>
      <c r="U488" s="334">
        <v>3.8207892622052402</v>
      </c>
      <c r="V488" s="334">
        <v>4.0634630515946704</v>
      </c>
      <c r="W488" s="334">
        <v>3.8207892622052402</v>
      </c>
      <c r="X488" s="334">
        <v>4.0634630515946704</v>
      </c>
      <c r="Y488" s="334">
        <v>4.0634630515946704</v>
      </c>
      <c r="Z488" s="334">
        <v>4.0634630515946704</v>
      </c>
    </row>
    <row r="489" spans="1:26" ht="13.5" hidden="1" customHeight="1" x14ac:dyDescent="0.15">
      <c r="A489" s="292" t="s">
        <v>234</v>
      </c>
      <c r="B489" s="323"/>
      <c r="C489" s="346">
        <v>2634.3378859989198</v>
      </c>
      <c r="D489" s="347">
        <v>2634.3378859989198</v>
      </c>
      <c r="E489" s="347">
        <v>2379.4019615474099</v>
      </c>
      <c r="F489" s="347">
        <v>2379.4019615474099</v>
      </c>
      <c r="G489" s="347">
        <v>2634.3378859989198</v>
      </c>
      <c r="H489" s="347">
        <v>2634.3378859989198</v>
      </c>
      <c r="I489" s="347">
        <v>2712.3830925412199</v>
      </c>
      <c r="J489" s="347">
        <v>2549.3592445150898</v>
      </c>
      <c r="K489" s="347">
        <v>2802.7958622925898</v>
      </c>
      <c r="L489" s="347">
        <v>2634.3378859989198</v>
      </c>
      <c r="M489" s="347">
        <v>2712.3830925412199</v>
      </c>
      <c r="N489" s="347">
        <v>2549.3592445150898</v>
      </c>
      <c r="O489" s="347">
        <v>3964.7486493381002</v>
      </c>
      <c r="P489" s="347">
        <v>3442.0024026815499</v>
      </c>
      <c r="Q489" s="347">
        <v>3964.7486493381002</v>
      </c>
      <c r="R489" s="347">
        <v>3442.0024026815499</v>
      </c>
      <c r="S489" s="347">
        <v>3836.8535316175098</v>
      </c>
      <c r="T489" s="347">
        <v>3330.97006711117</v>
      </c>
      <c r="U489" s="347">
        <v>2802.7958622925898</v>
      </c>
      <c r="V489" s="347">
        <v>2634.3378859989198</v>
      </c>
      <c r="W489" s="347">
        <v>2712.3830925412199</v>
      </c>
      <c r="X489" s="347">
        <v>2549.3592445150898</v>
      </c>
      <c r="Y489" s="347">
        <v>2634.3378859989198</v>
      </c>
      <c r="Z489" s="347">
        <v>2634.3378859989198</v>
      </c>
    </row>
    <row r="490" spans="1:26" ht="13.5" hidden="1" customHeight="1" x14ac:dyDescent="0.15">
      <c r="A490" s="296" t="s">
        <v>235</v>
      </c>
      <c r="B490" s="308"/>
      <c r="C490" s="341">
        <v>5268.6757719978395</v>
      </c>
      <c r="D490" s="342"/>
      <c r="E490" s="343">
        <v>4758.8039230948298</v>
      </c>
      <c r="F490" s="343"/>
      <c r="G490" s="343">
        <v>5268.6757719978395</v>
      </c>
      <c r="H490" s="343"/>
      <c r="I490" s="343">
        <v>5261.7423370563001</v>
      </c>
      <c r="J490" s="343"/>
      <c r="K490" s="343">
        <v>5437.1337482915096</v>
      </c>
      <c r="L490" s="343"/>
      <c r="M490" s="343">
        <v>5261.7423370563001</v>
      </c>
      <c r="N490" s="343"/>
      <c r="O490" s="343">
        <v>7406.7510520196402</v>
      </c>
      <c r="P490" s="343"/>
      <c r="Q490" s="343">
        <v>7406.7510520196402</v>
      </c>
      <c r="R490" s="343"/>
      <c r="S490" s="343">
        <v>7167.8235987286898</v>
      </c>
      <c r="T490" s="343"/>
      <c r="U490" s="343">
        <v>5437.1337482915096</v>
      </c>
      <c r="V490" s="343"/>
      <c r="W490" s="343">
        <v>5261.7423370563001</v>
      </c>
      <c r="X490" s="343"/>
      <c r="Y490" s="343">
        <v>5268.6757719978395</v>
      </c>
      <c r="Z490" s="343"/>
    </row>
    <row r="491" spans="1:26" ht="13.5" hidden="1" customHeight="1" x14ac:dyDescent="0.15">
      <c r="A491" s="314" t="s">
        <v>238</v>
      </c>
      <c r="B491" s="315"/>
      <c r="C491" s="348">
        <v>69205.651449608296</v>
      </c>
      <c r="D491" s="349"/>
      <c r="E491" s="349"/>
      <c r="F491" s="349"/>
      <c r="G491" s="349"/>
      <c r="H491" s="349"/>
      <c r="I491" s="349"/>
      <c r="J491" s="349"/>
      <c r="K491" s="349"/>
      <c r="L491" s="349"/>
      <c r="M491" s="349"/>
      <c r="N491" s="349"/>
      <c r="O491" s="349"/>
      <c r="P491" s="349"/>
      <c r="Q491" s="349"/>
      <c r="R491" s="349"/>
      <c r="S491" s="349"/>
      <c r="T491" s="349"/>
      <c r="U491" s="349"/>
      <c r="V491" s="349"/>
      <c r="W491" s="349"/>
      <c r="X491" s="349"/>
      <c r="Y491" s="349"/>
      <c r="Z491" s="350"/>
    </row>
    <row r="492" spans="1:26" ht="13.5" hidden="1" customHeight="1" x14ac:dyDescent="0.15">
      <c r="A492" s="296" t="s">
        <v>223</v>
      </c>
      <c r="B492" s="308"/>
      <c r="C492" s="309" t="e">
        <f>#REF!</f>
        <v>#REF!</v>
      </c>
      <c r="D492" s="310" t="e">
        <f>#REF!</f>
        <v>#REF!</v>
      </c>
      <c r="E492" s="309" t="e">
        <f>#REF!</f>
        <v>#REF!</v>
      </c>
      <c r="F492" s="310" t="e">
        <f>#REF!</f>
        <v>#REF!</v>
      </c>
      <c r="G492" s="309" t="e">
        <f>#REF!</f>
        <v>#REF!</v>
      </c>
      <c r="H492" s="310" t="e">
        <f>#REF!</f>
        <v>#REF!</v>
      </c>
      <c r="I492" s="309" t="e">
        <f>#REF!</f>
        <v>#REF!</v>
      </c>
      <c r="J492" s="310" t="e">
        <f>#REF!</f>
        <v>#REF!</v>
      </c>
      <c r="K492" s="309" t="e">
        <f>#REF!</f>
        <v>#REF!</v>
      </c>
      <c r="L492" s="310" t="e">
        <f>#REF!</f>
        <v>#REF!</v>
      </c>
      <c r="M492" s="309" t="e">
        <f>#REF!</f>
        <v>#REF!</v>
      </c>
      <c r="N492" s="310" t="e">
        <f>#REF!</f>
        <v>#REF!</v>
      </c>
      <c r="O492" s="309">
        <f>$E$1</f>
        <v>0</v>
      </c>
      <c r="P492" s="310">
        <f>$M$1</f>
        <v>0</v>
      </c>
      <c r="Q492" s="309">
        <f>$E$1</f>
        <v>0</v>
      </c>
      <c r="R492" s="310">
        <f>$M$1</f>
        <v>0</v>
      </c>
      <c r="S492" s="309">
        <f>$E$1</f>
        <v>0</v>
      </c>
      <c r="T492" s="310">
        <f>$M$1</f>
        <v>0</v>
      </c>
      <c r="U492" s="309" t="e">
        <f>#REF!</f>
        <v>#REF!</v>
      </c>
      <c r="V492" s="310" t="e">
        <f>#REF!</f>
        <v>#REF!</v>
      </c>
      <c r="W492" s="309" t="e">
        <f>#REF!</f>
        <v>#REF!</v>
      </c>
      <c r="X492" s="310" t="e">
        <f>#REF!</f>
        <v>#REF!</v>
      </c>
      <c r="Y492" s="309" t="e">
        <f>#REF!</f>
        <v>#REF!</v>
      </c>
      <c r="Z492" s="310" t="e">
        <f>#REF!</f>
        <v>#REF!</v>
      </c>
    </row>
    <row r="493" spans="1:26" ht="13.5" hidden="1" customHeight="1" x14ac:dyDescent="0.15">
      <c r="A493" s="296" t="s">
        <v>224</v>
      </c>
      <c r="B493" s="308"/>
      <c r="C493" s="311" t="e">
        <f>C489*C492+D489*D492</f>
        <v>#REF!</v>
      </c>
      <c r="D493" s="312"/>
      <c r="E493" s="311" t="e">
        <f>E489*E492+F489*F492</f>
        <v>#REF!</v>
      </c>
      <c r="F493" s="312"/>
      <c r="G493" s="311" t="e">
        <f>G489*G492+H489*H492</f>
        <v>#REF!</v>
      </c>
      <c r="H493" s="312"/>
      <c r="I493" s="311" t="e">
        <f>I489*I492+J489*J492</f>
        <v>#REF!</v>
      </c>
      <c r="J493" s="312"/>
      <c r="K493" s="311" t="e">
        <f>K489*K492+L489*L492</f>
        <v>#REF!</v>
      </c>
      <c r="L493" s="312"/>
      <c r="M493" s="311" t="e">
        <f>M489*M492+N489*N492</f>
        <v>#REF!</v>
      </c>
      <c r="N493" s="312"/>
      <c r="O493" s="311">
        <f>O489*O492+P489*P492</f>
        <v>0</v>
      </c>
      <c r="P493" s="312"/>
      <c r="Q493" s="311">
        <f>Q489*Q492+R489*R492</f>
        <v>0</v>
      </c>
      <c r="R493" s="312"/>
      <c r="S493" s="311">
        <f>S489*S492+T489*T492</f>
        <v>0</v>
      </c>
      <c r="T493" s="312"/>
      <c r="U493" s="311" t="e">
        <f>U489*U492+V489*V492</f>
        <v>#REF!</v>
      </c>
      <c r="V493" s="312"/>
      <c r="W493" s="311" t="e">
        <f>W489*W492+X489*X492</f>
        <v>#REF!</v>
      </c>
      <c r="X493" s="312"/>
      <c r="Y493" s="311" t="e">
        <f>Y489*Y492+Z489*Z492</f>
        <v>#REF!</v>
      </c>
      <c r="Z493" s="313"/>
    </row>
    <row r="494" spans="1:26" ht="13.5" hidden="1" customHeight="1" x14ac:dyDescent="0.15">
      <c r="A494" s="314" t="s">
        <v>225</v>
      </c>
      <c r="B494" s="315"/>
      <c r="C494" s="316" t="e">
        <f>SUM(C493:Z493)</f>
        <v>#REF!</v>
      </c>
      <c r="D494" s="317"/>
      <c r="E494" s="317"/>
      <c r="F494" s="317"/>
      <c r="G494" s="317"/>
      <c r="H494" s="317"/>
      <c r="I494" s="317"/>
      <c r="J494" s="317"/>
      <c r="K494" s="317"/>
      <c r="L494" s="317"/>
      <c r="M494" s="317"/>
      <c r="N494" s="317"/>
      <c r="O494" s="317"/>
      <c r="P494" s="317"/>
      <c r="Q494" s="317"/>
      <c r="R494" s="317"/>
      <c r="S494" s="317"/>
      <c r="T494" s="317"/>
      <c r="U494" s="317"/>
      <c r="V494" s="317"/>
      <c r="W494" s="317"/>
      <c r="X494" s="317"/>
      <c r="Y494" s="317"/>
      <c r="Z494" s="318"/>
    </row>
    <row r="495" spans="1:26" ht="12" hidden="1" x14ac:dyDescent="0.15"/>
    <row r="496" spans="1:26" ht="13.5" hidden="1" customHeight="1" x14ac:dyDescent="0.15"/>
    <row r="497" spans="1:26" ht="13.5" hidden="1" customHeight="1" x14ac:dyDescent="0.15">
      <c r="B497" s="351">
        <v>36</v>
      </c>
      <c r="C497" s="280" t="s">
        <v>240</v>
      </c>
    </row>
    <row r="498" spans="1:26" ht="13.5" hidden="1" customHeight="1" x14ac:dyDescent="0.15">
      <c r="B498" s="280" t="s">
        <v>248</v>
      </c>
    </row>
    <row r="499" spans="1:26" ht="13.5" hidden="1" customHeight="1" x14ac:dyDescent="0.15">
      <c r="B499" s="280" t="s">
        <v>249</v>
      </c>
    </row>
    <row r="500" spans="1:26" ht="13.5" hidden="1" customHeight="1" x14ac:dyDescent="0.15">
      <c r="B500" s="352">
        <v>-15</v>
      </c>
      <c r="C500" s="280" t="s">
        <v>243</v>
      </c>
    </row>
    <row r="501" spans="1:26" ht="13.5" hidden="1" customHeight="1" x14ac:dyDescent="0.15">
      <c r="B501" s="280">
        <v>1</v>
      </c>
      <c r="C501" s="280" t="s">
        <v>244</v>
      </c>
    </row>
    <row r="502" spans="1:26" ht="13.5" hidden="1" customHeight="1" x14ac:dyDescent="0.15">
      <c r="B502" s="352">
        <v>100</v>
      </c>
      <c r="C502" s="280" t="s">
        <v>245</v>
      </c>
    </row>
    <row r="503" spans="1:26" ht="13.5" hidden="1" customHeight="1" x14ac:dyDescent="0.15">
      <c r="B503" s="352">
        <v>100</v>
      </c>
      <c r="C503" s="280" t="s">
        <v>245</v>
      </c>
    </row>
    <row r="504" spans="1:26" ht="13.5" hidden="1" customHeight="1" x14ac:dyDescent="0.15"/>
    <row r="505" spans="1:26" ht="13.5" hidden="1" customHeight="1" x14ac:dyDescent="0.15">
      <c r="A505" s="288"/>
      <c r="B505" s="289"/>
      <c r="C505" s="268" t="s">
        <v>200</v>
      </c>
      <c r="D505" s="269"/>
      <c r="E505" s="268" t="s">
        <v>201</v>
      </c>
      <c r="F505" s="269"/>
      <c r="G505" s="268" t="s">
        <v>202</v>
      </c>
      <c r="H505" s="269"/>
      <c r="I505" s="270" t="s">
        <v>203</v>
      </c>
      <c r="J505" s="271"/>
      <c r="K505" s="270" t="s">
        <v>204</v>
      </c>
      <c r="L505" s="271"/>
      <c r="M505" s="270" t="s">
        <v>205</v>
      </c>
      <c r="N505" s="271"/>
      <c r="O505" s="272" t="s">
        <v>206</v>
      </c>
      <c r="P505" s="273"/>
      <c r="Q505" s="272" t="s">
        <v>207</v>
      </c>
      <c r="R505" s="273"/>
      <c r="S505" s="272" t="s">
        <v>208</v>
      </c>
      <c r="T505" s="273"/>
      <c r="U505" s="270" t="s">
        <v>209</v>
      </c>
      <c r="V505" s="271"/>
      <c r="W505" s="270" t="s">
        <v>210</v>
      </c>
      <c r="X505" s="271"/>
      <c r="Y505" s="268" t="s">
        <v>211</v>
      </c>
      <c r="Z505" s="269"/>
    </row>
    <row r="506" spans="1:26" ht="13.5" hidden="1" customHeight="1" thickBot="1" x14ac:dyDescent="0.2">
      <c r="A506" s="290"/>
      <c r="B506" s="291"/>
      <c r="C506" s="274" t="s">
        <v>212</v>
      </c>
      <c r="D506" s="275" t="s">
        <v>213</v>
      </c>
      <c r="E506" s="274" t="s">
        <v>212</v>
      </c>
      <c r="F506" s="275" t="s">
        <v>213</v>
      </c>
      <c r="G506" s="274" t="s">
        <v>212</v>
      </c>
      <c r="H506" s="275" t="s">
        <v>213</v>
      </c>
      <c r="I506" s="276" t="s">
        <v>212</v>
      </c>
      <c r="J506" s="277" t="s">
        <v>213</v>
      </c>
      <c r="K506" s="276" t="s">
        <v>212</v>
      </c>
      <c r="L506" s="277" t="s">
        <v>213</v>
      </c>
      <c r="M506" s="276" t="s">
        <v>212</v>
      </c>
      <c r="N506" s="277" t="s">
        <v>213</v>
      </c>
      <c r="O506" s="278" t="s">
        <v>212</v>
      </c>
      <c r="P506" s="279" t="s">
        <v>213</v>
      </c>
      <c r="Q506" s="278" t="s">
        <v>212</v>
      </c>
      <c r="R506" s="279" t="s">
        <v>213</v>
      </c>
      <c r="S506" s="278" t="s">
        <v>212</v>
      </c>
      <c r="T506" s="279" t="s">
        <v>213</v>
      </c>
      <c r="U506" s="276" t="s">
        <v>212</v>
      </c>
      <c r="V506" s="277" t="s">
        <v>213</v>
      </c>
      <c r="W506" s="276" t="s">
        <v>212</v>
      </c>
      <c r="X506" s="277" t="s">
        <v>213</v>
      </c>
      <c r="Y506" s="274" t="s">
        <v>212</v>
      </c>
      <c r="Z506" s="275" t="s">
        <v>213</v>
      </c>
    </row>
    <row r="507" spans="1:26" ht="13.5" hidden="1" customHeight="1" thickTop="1" x14ac:dyDescent="0.15">
      <c r="A507" s="353" t="s">
        <v>246</v>
      </c>
      <c r="B507" s="320"/>
      <c r="C507" s="321">
        <v>36</v>
      </c>
      <c r="D507" s="322"/>
      <c r="E507" s="321">
        <v>36</v>
      </c>
      <c r="F507" s="322"/>
      <c r="G507" s="321">
        <v>36</v>
      </c>
      <c r="H507" s="322"/>
      <c r="I507" s="321">
        <v>36</v>
      </c>
      <c r="J507" s="322"/>
      <c r="K507" s="321">
        <v>36</v>
      </c>
      <c r="L507" s="322"/>
      <c r="M507" s="321">
        <v>36</v>
      </c>
      <c r="N507" s="322"/>
      <c r="O507" s="321">
        <v>36</v>
      </c>
      <c r="P507" s="322"/>
      <c r="Q507" s="321">
        <v>36</v>
      </c>
      <c r="R507" s="322"/>
      <c r="S507" s="321">
        <v>36</v>
      </c>
      <c r="T507" s="322"/>
      <c r="U507" s="321">
        <v>36</v>
      </c>
      <c r="V507" s="322"/>
      <c r="W507" s="321">
        <v>36</v>
      </c>
      <c r="X507" s="322"/>
      <c r="Y507" s="321">
        <v>36</v>
      </c>
      <c r="Z507" s="322"/>
    </row>
    <row r="508" spans="1:26" ht="13.5" hidden="1" customHeight="1" x14ac:dyDescent="0.15">
      <c r="A508" s="292" t="s">
        <v>227</v>
      </c>
      <c r="B508" s="323"/>
      <c r="C508" s="324">
        <v>0.8</v>
      </c>
      <c r="D508" s="325">
        <v>0.8</v>
      </c>
      <c r="E508" s="325">
        <v>0.8</v>
      </c>
      <c r="F508" s="325">
        <v>0.8</v>
      </c>
      <c r="G508" s="325">
        <v>0.8</v>
      </c>
      <c r="H508" s="325">
        <v>0.8</v>
      </c>
      <c r="I508" s="325">
        <v>0.8</v>
      </c>
      <c r="J508" s="325">
        <v>0.8</v>
      </c>
      <c r="K508" s="325">
        <v>0.8</v>
      </c>
      <c r="L508" s="325">
        <v>0.8</v>
      </c>
      <c r="M508" s="325">
        <v>0.8</v>
      </c>
      <c r="N508" s="325">
        <v>0.8</v>
      </c>
      <c r="O508" s="325">
        <v>0.8</v>
      </c>
      <c r="P508" s="325">
        <v>0.8</v>
      </c>
      <c r="Q508" s="325">
        <v>0.8</v>
      </c>
      <c r="R508" s="325">
        <v>0.8</v>
      </c>
      <c r="S508" s="325">
        <v>0.8</v>
      </c>
      <c r="T508" s="325">
        <v>0.8</v>
      </c>
      <c r="U508" s="325">
        <v>0.8</v>
      </c>
      <c r="V508" s="325">
        <v>0.8</v>
      </c>
      <c r="W508" s="325">
        <v>0.8</v>
      </c>
      <c r="X508" s="325">
        <v>0.8</v>
      </c>
      <c r="Y508" s="325">
        <v>0.8</v>
      </c>
      <c r="Z508" s="325">
        <v>0.8</v>
      </c>
    </row>
    <row r="509" spans="1:26" ht="13.5" hidden="1" customHeight="1" x14ac:dyDescent="0.15">
      <c r="A509" s="296" t="s">
        <v>247</v>
      </c>
      <c r="B509" s="297"/>
      <c r="C509" s="302">
        <v>28.8</v>
      </c>
      <c r="D509" s="303">
        <v>28.8</v>
      </c>
      <c r="E509" s="302">
        <v>28.8</v>
      </c>
      <c r="F509" s="303">
        <v>28.8</v>
      </c>
      <c r="G509" s="302">
        <v>28.8</v>
      </c>
      <c r="H509" s="303">
        <v>28.8</v>
      </c>
      <c r="I509" s="302">
        <v>28.8</v>
      </c>
      <c r="J509" s="303">
        <v>28.8</v>
      </c>
      <c r="K509" s="302">
        <v>28.8</v>
      </c>
      <c r="L509" s="303">
        <v>28.8</v>
      </c>
      <c r="M509" s="302">
        <v>28.8</v>
      </c>
      <c r="N509" s="303">
        <v>28.8</v>
      </c>
      <c r="O509" s="302">
        <v>28.8</v>
      </c>
      <c r="P509" s="303">
        <v>28.8</v>
      </c>
      <c r="Q509" s="302">
        <v>28.8</v>
      </c>
      <c r="R509" s="303">
        <v>28.8</v>
      </c>
      <c r="S509" s="302">
        <v>28.8</v>
      </c>
      <c r="T509" s="303">
        <v>28.8</v>
      </c>
      <c r="U509" s="302">
        <v>28.8</v>
      </c>
      <c r="V509" s="303">
        <v>28.8</v>
      </c>
      <c r="W509" s="302">
        <v>28.8</v>
      </c>
      <c r="X509" s="303">
        <v>28.8</v>
      </c>
      <c r="Y509" s="302">
        <v>28.8</v>
      </c>
      <c r="Z509" s="303">
        <v>28.8</v>
      </c>
    </row>
    <row r="510" spans="1:26" ht="13.5" hidden="1" customHeight="1" x14ac:dyDescent="0.15">
      <c r="A510" s="292" t="s">
        <v>217</v>
      </c>
      <c r="B510" s="293"/>
      <c r="C510" s="294">
        <v>31</v>
      </c>
      <c r="D510" s="295"/>
      <c r="E510" s="294">
        <v>28</v>
      </c>
      <c r="F510" s="295"/>
      <c r="G510" s="294">
        <v>31</v>
      </c>
      <c r="H510" s="295"/>
      <c r="I510" s="294">
        <v>30</v>
      </c>
      <c r="J510" s="295"/>
      <c r="K510" s="294">
        <v>31</v>
      </c>
      <c r="L510" s="295"/>
      <c r="M510" s="294">
        <v>30</v>
      </c>
      <c r="N510" s="295"/>
      <c r="O510" s="294">
        <v>31</v>
      </c>
      <c r="P510" s="295"/>
      <c r="Q510" s="294">
        <v>31</v>
      </c>
      <c r="R510" s="295"/>
      <c r="S510" s="294">
        <v>30</v>
      </c>
      <c r="T510" s="295"/>
      <c r="U510" s="294">
        <v>31</v>
      </c>
      <c r="V510" s="295"/>
      <c r="W510" s="294">
        <v>30</v>
      </c>
      <c r="X510" s="295"/>
      <c r="Y510" s="294">
        <v>31</v>
      </c>
      <c r="Z510" s="295"/>
    </row>
    <row r="511" spans="1:26" ht="13.5" hidden="1" customHeight="1" x14ac:dyDescent="0.15">
      <c r="A511" s="296" t="s">
        <v>218</v>
      </c>
      <c r="B511" s="297"/>
      <c r="C511" s="298">
        <v>12</v>
      </c>
      <c r="D511" s="299">
        <v>12</v>
      </c>
      <c r="E511" s="298">
        <v>12</v>
      </c>
      <c r="F511" s="298">
        <v>12</v>
      </c>
      <c r="G511" s="298">
        <v>12</v>
      </c>
      <c r="H511" s="299">
        <v>12</v>
      </c>
      <c r="I511" s="298">
        <v>12</v>
      </c>
      <c r="J511" s="299">
        <v>12</v>
      </c>
      <c r="K511" s="298">
        <v>12</v>
      </c>
      <c r="L511" s="298">
        <v>12</v>
      </c>
      <c r="M511" s="298">
        <v>12</v>
      </c>
      <c r="N511" s="298">
        <v>12</v>
      </c>
      <c r="O511" s="299">
        <v>12</v>
      </c>
      <c r="P511" s="299">
        <v>12</v>
      </c>
      <c r="Q511" s="299">
        <v>12</v>
      </c>
      <c r="R511" s="299">
        <v>12</v>
      </c>
      <c r="S511" s="299">
        <v>12</v>
      </c>
      <c r="T511" s="299">
        <v>12</v>
      </c>
      <c r="U511" s="299">
        <v>12</v>
      </c>
      <c r="V511" s="299">
        <v>12</v>
      </c>
      <c r="W511" s="299">
        <v>12</v>
      </c>
      <c r="X511" s="299">
        <v>12</v>
      </c>
      <c r="Y511" s="299">
        <v>12</v>
      </c>
      <c r="Z511" s="299">
        <v>12</v>
      </c>
    </row>
    <row r="512" spans="1:26" ht="13.5" hidden="1" customHeight="1" x14ac:dyDescent="0.15">
      <c r="A512" s="296" t="s">
        <v>219</v>
      </c>
      <c r="B512" s="297"/>
      <c r="C512" s="298">
        <v>372</v>
      </c>
      <c r="D512" s="299">
        <v>372</v>
      </c>
      <c r="E512" s="298">
        <v>336</v>
      </c>
      <c r="F512" s="299">
        <v>336</v>
      </c>
      <c r="G512" s="298">
        <v>372</v>
      </c>
      <c r="H512" s="299">
        <v>372</v>
      </c>
      <c r="I512" s="298">
        <v>360</v>
      </c>
      <c r="J512" s="299">
        <v>360</v>
      </c>
      <c r="K512" s="298">
        <v>372</v>
      </c>
      <c r="L512" s="299">
        <v>372</v>
      </c>
      <c r="M512" s="298">
        <v>360</v>
      </c>
      <c r="N512" s="299">
        <v>360</v>
      </c>
      <c r="O512" s="298">
        <v>372</v>
      </c>
      <c r="P512" s="299">
        <v>372</v>
      </c>
      <c r="Q512" s="298">
        <v>372</v>
      </c>
      <c r="R512" s="299">
        <v>372</v>
      </c>
      <c r="S512" s="298">
        <v>360</v>
      </c>
      <c r="T512" s="299">
        <v>360</v>
      </c>
      <c r="U512" s="298">
        <v>372</v>
      </c>
      <c r="V512" s="299">
        <v>372</v>
      </c>
      <c r="W512" s="298">
        <v>360</v>
      </c>
      <c r="X512" s="299">
        <v>360</v>
      </c>
      <c r="Y512" s="298">
        <v>372</v>
      </c>
      <c r="Z512" s="299">
        <v>372</v>
      </c>
    </row>
    <row r="513" spans="1:26" ht="13.5" hidden="1" customHeight="1" x14ac:dyDescent="0.15">
      <c r="A513" s="296" t="s">
        <v>220</v>
      </c>
      <c r="B513" s="297"/>
      <c r="C513" s="300">
        <v>744</v>
      </c>
      <c r="D513" s="301"/>
      <c r="E513" s="300">
        <v>672</v>
      </c>
      <c r="F513" s="301"/>
      <c r="G513" s="300">
        <v>744</v>
      </c>
      <c r="H513" s="301"/>
      <c r="I513" s="300">
        <v>720</v>
      </c>
      <c r="J513" s="326"/>
      <c r="K513" s="300">
        <v>744</v>
      </c>
      <c r="L513" s="301"/>
      <c r="M513" s="300">
        <v>720</v>
      </c>
      <c r="N513" s="326"/>
      <c r="O513" s="300">
        <v>744</v>
      </c>
      <c r="P513" s="301"/>
      <c r="Q513" s="300">
        <v>744</v>
      </c>
      <c r="R513" s="301"/>
      <c r="S513" s="300">
        <v>720</v>
      </c>
      <c r="T513" s="326"/>
      <c r="U513" s="300">
        <v>744</v>
      </c>
      <c r="V513" s="301"/>
      <c r="W513" s="300">
        <v>720</v>
      </c>
      <c r="X513" s="326"/>
      <c r="Y513" s="300">
        <v>744</v>
      </c>
      <c r="Z513" s="301"/>
    </row>
    <row r="514" spans="1:26" ht="13.5" hidden="1" customHeight="1" x14ac:dyDescent="0.15">
      <c r="A514" s="296" t="s">
        <v>221</v>
      </c>
      <c r="B514" s="297"/>
      <c r="C514" s="302">
        <v>5.0999999999999996</v>
      </c>
      <c r="D514" s="303">
        <v>1.9</v>
      </c>
      <c r="E514" s="303">
        <v>5.0999999999999996</v>
      </c>
      <c r="F514" s="303">
        <v>1.9</v>
      </c>
      <c r="G514" s="303">
        <v>5.0999999999999996</v>
      </c>
      <c r="H514" s="303">
        <v>1.9</v>
      </c>
      <c r="I514" s="303">
        <v>16.5</v>
      </c>
      <c r="J514" s="303">
        <v>12.3</v>
      </c>
      <c r="K514" s="303">
        <v>16.5</v>
      </c>
      <c r="L514" s="303">
        <v>12.3</v>
      </c>
      <c r="M514" s="303">
        <v>16.5</v>
      </c>
      <c r="N514" s="303">
        <v>12.3</v>
      </c>
      <c r="O514" s="303">
        <v>25.7</v>
      </c>
      <c r="P514" s="303">
        <v>21.8</v>
      </c>
      <c r="Q514" s="303">
        <v>25.7</v>
      </c>
      <c r="R514" s="303">
        <v>21.8</v>
      </c>
      <c r="S514" s="303">
        <v>25.7</v>
      </c>
      <c r="T514" s="303">
        <v>21.8</v>
      </c>
      <c r="U514" s="303">
        <v>16.5</v>
      </c>
      <c r="V514" s="303">
        <v>12.3</v>
      </c>
      <c r="W514" s="303">
        <v>16.5</v>
      </c>
      <c r="X514" s="303">
        <v>12.3</v>
      </c>
      <c r="Y514" s="303">
        <v>5.0999999999999996</v>
      </c>
      <c r="Z514" s="303">
        <v>1.9</v>
      </c>
    </row>
    <row r="515" spans="1:26" ht="13.5" hidden="1" customHeight="1" x14ac:dyDescent="0.15">
      <c r="A515" s="304" t="s">
        <v>222</v>
      </c>
      <c r="B515" s="305"/>
      <c r="C515" s="306">
        <v>35</v>
      </c>
      <c r="D515" s="307">
        <v>35</v>
      </c>
      <c r="E515" s="307">
        <v>35</v>
      </c>
      <c r="F515" s="307">
        <v>35</v>
      </c>
      <c r="G515" s="307">
        <v>35</v>
      </c>
      <c r="H515" s="307">
        <v>35</v>
      </c>
      <c r="I515" s="307">
        <v>35</v>
      </c>
      <c r="J515" s="307">
        <v>35</v>
      </c>
      <c r="K515" s="307">
        <v>35</v>
      </c>
      <c r="L515" s="307">
        <v>35</v>
      </c>
      <c r="M515" s="307">
        <v>35</v>
      </c>
      <c r="N515" s="307">
        <v>35</v>
      </c>
      <c r="O515" s="307">
        <v>35</v>
      </c>
      <c r="P515" s="307">
        <v>35</v>
      </c>
      <c r="Q515" s="307">
        <v>35</v>
      </c>
      <c r="R515" s="307">
        <v>35</v>
      </c>
      <c r="S515" s="307">
        <v>35</v>
      </c>
      <c r="T515" s="307">
        <v>35</v>
      </c>
      <c r="U515" s="307">
        <v>35</v>
      </c>
      <c r="V515" s="307">
        <v>35</v>
      </c>
      <c r="W515" s="307">
        <v>35</v>
      </c>
      <c r="X515" s="307">
        <v>35</v>
      </c>
      <c r="Y515" s="307">
        <v>35</v>
      </c>
      <c r="Z515" s="307">
        <v>35</v>
      </c>
    </row>
    <row r="516" spans="1:26" ht="13.5" hidden="1" customHeight="1" x14ac:dyDescent="0.15">
      <c r="A516" s="327" t="s">
        <v>230</v>
      </c>
      <c r="B516" s="328"/>
      <c r="C516" s="329">
        <v>28.775630820356501</v>
      </c>
      <c r="D516" s="330">
        <v>28.775630820356501</v>
      </c>
      <c r="E516" s="330">
        <v>28.775630820356501</v>
      </c>
      <c r="F516" s="330">
        <v>28.775630820356501</v>
      </c>
      <c r="G516" s="330">
        <v>28.775630820356501</v>
      </c>
      <c r="H516" s="330">
        <v>28.775630820356501</v>
      </c>
      <c r="I516" s="330">
        <v>28.787344986023701</v>
      </c>
      <c r="J516" s="330">
        <v>28.775630820356501</v>
      </c>
      <c r="K516" s="330">
        <v>28.787344986023701</v>
      </c>
      <c r="L516" s="330">
        <v>28.775630820356501</v>
      </c>
      <c r="M516" s="330">
        <v>28.787344986023701</v>
      </c>
      <c r="N516" s="330">
        <v>28.775630820356501</v>
      </c>
      <c r="O516" s="330">
        <v>28.811887810719899</v>
      </c>
      <c r="P516" s="330">
        <v>28.805653842554602</v>
      </c>
      <c r="Q516" s="330">
        <v>28.811887810719899</v>
      </c>
      <c r="R516" s="330">
        <v>28.805653842554602</v>
      </c>
      <c r="S516" s="330">
        <v>28.811887810719899</v>
      </c>
      <c r="T516" s="330">
        <v>28.805653842554602</v>
      </c>
      <c r="U516" s="330">
        <v>28.787344986023701</v>
      </c>
      <c r="V516" s="330">
        <v>28.775630820356501</v>
      </c>
      <c r="W516" s="330">
        <v>28.787344986023701</v>
      </c>
      <c r="X516" s="330">
        <v>28.775630820356501</v>
      </c>
      <c r="Y516" s="330">
        <v>28.775630820356501</v>
      </c>
      <c r="Z516" s="330">
        <v>28.775630820356501</v>
      </c>
    </row>
    <row r="517" spans="1:26" ht="13.5" hidden="1" customHeight="1" x14ac:dyDescent="0.15">
      <c r="A517" s="296" t="s">
        <v>231</v>
      </c>
      <c r="B517" s="308"/>
      <c r="C517" s="302">
        <v>7.0815534569863399</v>
      </c>
      <c r="D517" s="303">
        <v>7.0815534569863399</v>
      </c>
      <c r="E517" s="303">
        <v>7.0815534569863399</v>
      </c>
      <c r="F517" s="303">
        <v>7.0815534569863399</v>
      </c>
      <c r="G517" s="303">
        <v>7.0815534569863399</v>
      </c>
      <c r="H517" s="303">
        <v>7.0815534569863399</v>
      </c>
      <c r="I517" s="303">
        <v>7.5343974792811501</v>
      </c>
      <c r="J517" s="303">
        <v>7.0815534569863399</v>
      </c>
      <c r="K517" s="303">
        <v>7.5343974792811501</v>
      </c>
      <c r="L517" s="303">
        <v>7.0815534569863399</v>
      </c>
      <c r="M517" s="303">
        <v>7.5343974792811501</v>
      </c>
      <c r="N517" s="303">
        <v>7.0815534569863399</v>
      </c>
      <c r="O517" s="303">
        <v>10.6579264767153</v>
      </c>
      <c r="P517" s="303">
        <v>9.2526946308643598</v>
      </c>
      <c r="Q517" s="303">
        <v>10.6579264767153</v>
      </c>
      <c r="R517" s="303">
        <v>9.2526946308643598</v>
      </c>
      <c r="S517" s="303">
        <v>10.6579264767153</v>
      </c>
      <c r="T517" s="303">
        <v>9.2526946308643598</v>
      </c>
      <c r="U517" s="303">
        <v>7.5343974792811501</v>
      </c>
      <c r="V517" s="303">
        <v>7.0815534569863399</v>
      </c>
      <c r="W517" s="303">
        <v>7.5343974792811501</v>
      </c>
      <c r="X517" s="303">
        <v>7.0815534569863399</v>
      </c>
      <c r="Y517" s="303">
        <v>7.0815534569863399</v>
      </c>
      <c r="Z517" s="303">
        <v>7.0815534569863399</v>
      </c>
    </row>
    <row r="518" spans="1:26" ht="13.5" hidden="1" customHeight="1" x14ac:dyDescent="0.15">
      <c r="A518" s="331" t="s">
        <v>232</v>
      </c>
      <c r="B518" s="332"/>
      <c r="C518" s="333">
        <v>4.0634630515946704</v>
      </c>
      <c r="D518" s="334">
        <v>4.0634630515946704</v>
      </c>
      <c r="E518" s="334">
        <v>4.0634630515946704</v>
      </c>
      <c r="F518" s="334">
        <v>4.0634630515946704</v>
      </c>
      <c r="G518" s="334">
        <v>4.0634630515946704</v>
      </c>
      <c r="H518" s="334">
        <v>4.0634630515946704</v>
      </c>
      <c r="I518" s="334">
        <v>3.8207892622052402</v>
      </c>
      <c r="J518" s="334">
        <v>4.0634630515946704</v>
      </c>
      <c r="K518" s="334">
        <v>3.8207892622052402</v>
      </c>
      <c r="L518" s="334">
        <v>4.0634630515946704</v>
      </c>
      <c r="M518" s="334">
        <v>3.8207892622052402</v>
      </c>
      <c r="N518" s="334">
        <v>4.0634630515946704</v>
      </c>
      <c r="O518" s="334">
        <v>2.7033295710630001</v>
      </c>
      <c r="P518" s="334">
        <v>3.11321782375343</v>
      </c>
      <c r="Q518" s="334">
        <v>2.7033295710630001</v>
      </c>
      <c r="R518" s="334">
        <v>3.11321782375343</v>
      </c>
      <c r="S518" s="334">
        <v>2.7033295710630001</v>
      </c>
      <c r="T518" s="334">
        <v>3.11321782375343</v>
      </c>
      <c r="U518" s="334">
        <v>3.8207892622052402</v>
      </c>
      <c r="V518" s="334">
        <v>4.0634630515946704</v>
      </c>
      <c r="W518" s="334">
        <v>3.8207892622052402</v>
      </c>
      <c r="X518" s="334">
        <v>4.0634630515946704</v>
      </c>
      <c r="Y518" s="334">
        <v>4.0634630515946704</v>
      </c>
      <c r="Z518" s="334">
        <v>4.0634630515946704</v>
      </c>
    </row>
    <row r="519" spans="1:26" ht="13.5" hidden="1" customHeight="1" x14ac:dyDescent="0.15">
      <c r="A519" s="292" t="s">
        <v>234</v>
      </c>
      <c r="B519" s="323"/>
      <c r="C519" s="346">
        <v>2634.3378859989198</v>
      </c>
      <c r="D519" s="347">
        <v>2634.3378859989198</v>
      </c>
      <c r="E519" s="347">
        <v>2379.4019615474099</v>
      </c>
      <c r="F519" s="347">
        <v>2379.4019615474099</v>
      </c>
      <c r="G519" s="347">
        <v>2634.3378859989198</v>
      </c>
      <c r="H519" s="347">
        <v>2634.3378859989198</v>
      </c>
      <c r="I519" s="347">
        <v>2712.3830925412199</v>
      </c>
      <c r="J519" s="347">
        <v>2549.3592445150898</v>
      </c>
      <c r="K519" s="347">
        <v>2802.7958622925898</v>
      </c>
      <c r="L519" s="347">
        <v>2634.3378859989198</v>
      </c>
      <c r="M519" s="347">
        <v>2712.3830925412199</v>
      </c>
      <c r="N519" s="347">
        <v>2549.3592445150898</v>
      </c>
      <c r="O519" s="347">
        <v>3964.7486493381002</v>
      </c>
      <c r="P519" s="347">
        <v>3442.0024026815499</v>
      </c>
      <c r="Q519" s="347">
        <v>3964.7486493381002</v>
      </c>
      <c r="R519" s="347">
        <v>3442.0024026815499</v>
      </c>
      <c r="S519" s="347">
        <v>3836.8535316175098</v>
      </c>
      <c r="T519" s="347">
        <v>3330.97006711117</v>
      </c>
      <c r="U519" s="347">
        <v>2802.7958622925898</v>
      </c>
      <c r="V519" s="347">
        <v>2634.3378859989198</v>
      </c>
      <c r="W519" s="347">
        <v>2712.3830925412199</v>
      </c>
      <c r="X519" s="347">
        <v>2549.3592445150898</v>
      </c>
      <c r="Y519" s="347">
        <v>2634.3378859989198</v>
      </c>
      <c r="Z519" s="347">
        <v>2634.3378859989198</v>
      </c>
    </row>
    <row r="520" spans="1:26" ht="13.5" hidden="1" customHeight="1" x14ac:dyDescent="0.15">
      <c r="A520" s="296" t="s">
        <v>235</v>
      </c>
      <c r="B520" s="308"/>
      <c r="C520" s="341">
        <v>5268.6757719978395</v>
      </c>
      <c r="D520" s="342"/>
      <c r="E520" s="343">
        <v>4758.8039230948298</v>
      </c>
      <c r="F520" s="343"/>
      <c r="G520" s="343">
        <v>5268.6757719978395</v>
      </c>
      <c r="H520" s="343"/>
      <c r="I520" s="343">
        <v>5261.7423370563001</v>
      </c>
      <c r="J520" s="343"/>
      <c r="K520" s="343">
        <v>5437.1337482915096</v>
      </c>
      <c r="L520" s="343"/>
      <c r="M520" s="343">
        <v>5261.7423370563001</v>
      </c>
      <c r="N520" s="343"/>
      <c r="O520" s="343">
        <v>7406.7510520196402</v>
      </c>
      <c r="P520" s="343"/>
      <c r="Q520" s="343">
        <v>7406.7510520196402</v>
      </c>
      <c r="R520" s="343"/>
      <c r="S520" s="343">
        <v>7167.8235987286898</v>
      </c>
      <c r="T520" s="343"/>
      <c r="U520" s="343">
        <v>5437.1337482915096</v>
      </c>
      <c r="V520" s="343"/>
      <c r="W520" s="343">
        <v>5261.7423370563001</v>
      </c>
      <c r="X520" s="343"/>
      <c r="Y520" s="343">
        <v>5268.6757719978395</v>
      </c>
      <c r="Z520" s="343"/>
    </row>
    <row r="521" spans="1:26" ht="13.5" hidden="1" customHeight="1" x14ac:dyDescent="0.15">
      <c r="A521" s="314" t="s">
        <v>238</v>
      </c>
      <c r="B521" s="315"/>
      <c r="C521" s="348">
        <v>69205.651449608296</v>
      </c>
      <c r="D521" s="349"/>
      <c r="E521" s="349"/>
      <c r="F521" s="349"/>
      <c r="G521" s="349"/>
      <c r="H521" s="349"/>
      <c r="I521" s="349"/>
      <c r="J521" s="349"/>
      <c r="K521" s="349"/>
      <c r="L521" s="349"/>
      <c r="M521" s="349"/>
      <c r="N521" s="349"/>
      <c r="O521" s="349"/>
      <c r="P521" s="349"/>
      <c r="Q521" s="349"/>
      <c r="R521" s="349"/>
      <c r="S521" s="349"/>
      <c r="T521" s="349"/>
      <c r="U521" s="349"/>
      <c r="V521" s="349"/>
      <c r="W521" s="349"/>
      <c r="X521" s="349"/>
      <c r="Y521" s="349"/>
      <c r="Z521" s="350"/>
    </row>
    <row r="522" spans="1:26" ht="13.5" hidden="1" customHeight="1" x14ac:dyDescent="0.15">
      <c r="A522" s="296" t="s">
        <v>223</v>
      </c>
      <c r="B522" s="308"/>
      <c r="C522" s="309" t="e">
        <f>#REF!</f>
        <v>#REF!</v>
      </c>
      <c r="D522" s="310" t="e">
        <f>#REF!</f>
        <v>#REF!</v>
      </c>
      <c r="E522" s="309" t="e">
        <f>#REF!</f>
        <v>#REF!</v>
      </c>
      <c r="F522" s="310" t="e">
        <f>#REF!</f>
        <v>#REF!</v>
      </c>
      <c r="G522" s="309" t="e">
        <f>#REF!</f>
        <v>#REF!</v>
      </c>
      <c r="H522" s="310" t="e">
        <f>#REF!</f>
        <v>#REF!</v>
      </c>
      <c r="I522" s="309" t="e">
        <f>#REF!</f>
        <v>#REF!</v>
      </c>
      <c r="J522" s="310" t="e">
        <f>#REF!</f>
        <v>#REF!</v>
      </c>
      <c r="K522" s="309" t="e">
        <f>#REF!</f>
        <v>#REF!</v>
      </c>
      <c r="L522" s="310" t="e">
        <f>#REF!</f>
        <v>#REF!</v>
      </c>
      <c r="M522" s="309" t="e">
        <f>#REF!</f>
        <v>#REF!</v>
      </c>
      <c r="N522" s="310" t="e">
        <f>#REF!</f>
        <v>#REF!</v>
      </c>
      <c r="O522" s="309">
        <f>$E$1</f>
        <v>0</v>
      </c>
      <c r="P522" s="310">
        <f>$M$1</f>
        <v>0</v>
      </c>
      <c r="Q522" s="309">
        <f>$E$1</f>
        <v>0</v>
      </c>
      <c r="R522" s="310">
        <f>$M$1</f>
        <v>0</v>
      </c>
      <c r="S522" s="309">
        <f>$E$1</f>
        <v>0</v>
      </c>
      <c r="T522" s="310">
        <f>$M$1</f>
        <v>0</v>
      </c>
      <c r="U522" s="309" t="e">
        <f>#REF!</f>
        <v>#REF!</v>
      </c>
      <c r="V522" s="310" t="e">
        <f>#REF!</f>
        <v>#REF!</v>
      </c>
      <c r="W522" s="309" t="e">
        <f>#REF!</f>
        <v>#REF!</v>
      </c>
      <c r="X522" s="310" t="e">
        <f>#REF!</f>
        <v>#REF!</v>
      </c>
      <c r="Y522" s="309" t="e">
        <f>#REF!</f>
        <v>#REF!</v>
      </c>
      <c r="Z522" s="310" t="e">
        <f>#REF!</f>
        <v>#REF!</v>
      </c>
    </row>
    <row r="523" spans="1:26" ht="13.5" hidden="1" customHeight="1" x14ac:dyDescent="0.15">
      <c r="A523" s="296" t="s">
        <v>224</v>
      </c>
      <c r="B523" s="308"/>
      <c r="C523" s="311" t="e">
        <f>C519*C522+D519*D522</f>
        <v>#REF!</v>
      </c>
      <c r="D523" s="312"/>
      <c r="E523" s="311" t="e">
        <f>E519*E522+F519*F522</f>
        <v>#REF!</v>
      </c>
      <c r="F523" s="312"/>
      <c r="G523" s="311" t="e">
        <f>G519*G522+H519*H522</f>
        <v>#REF!</v>
      </c>
      <c r="H523" s="312"/>
      <c r="I523" s="311" t="e">
        <f>I519*I522+J519*J522</f>
        <v>#REF!</v>
      </c>
      <c r="J523" s="312"/>
      <c r="K523" s="311" t="e">
        <f>K519*K522+L519*L522</f>
        <v>#REF!</v>
      </c>
      <c r="L523" s="312"/>
      <c r="M523" s="311" t="e">
        <f>M519*M522+N519*N522</f>
        <v>#REF!</v>
      </c>
      <c r="N523" s="312"/>
      <c r="O523" s="311">
        <f>O519*O522+P519*P522</f>
        <v>0</v>
      </c>
      <c r="P523" s="312"/>
      <c r="Q523" s="311">
        <f>Q519*Q522+R519*R522</f>
        <v>0</v>
      </c>
      <c r="R523" s="312"/>
      <c r="S523" s="311">
        <f>S519*S522+T519*T522</f>
        <v>0</v>
      </c>
      <c r="T523" s="312"/>
      <c r="U523" s="311" t="e">
        <f>U519*U522+V519*V522</f>
        <v>#REF!</v>
      </c>
      <c r="V523" s="312"/>
      <c r="W523" s="311" t="e">
        <f>W519*W522+X519*X522</f>
        <v>#REF!</v>
      </c>
      <c r="X523" s="312"/>
      <c r="Y523" s="311" t="e">
        <f>Y519*Y522+Z519*Z522</f>
        <v>#REF!</v>
      </c>
      <c r="Z523" s="313"/>
    </row>
    <row r="524" spans="1:26" ht="13.5" hidden="1" customHeight="1" x14ac:dyDescent="0.15">
      <c r="A524" s="314" t="s">
        <v>225</v>
      </c>
      <c r="B524" s="315"/>
      <c r="C524" s="316" t="e">
        <f>SUM(C523:Z523)</f>
        <v>#REF!</v>
      </c>
      <c r="D524" s="317"/>
      <c r="E524" s="317"/>
      <c r="F524" s="317"/>
      <c r="G524" s="317"/>
      <c r="H524" s="317"/>
      <c r="I524" s="317"/>
      <c r="J524" s="317"/>
      <c r="K524" s="317"/>
      <c r="L524" s="317"/>
      <c r="M524" s="317"/>
      <c r="N524" s="317"/>
      <c r="O524" s="317"/>
      <c r="P524" s="317"/>
      <c r="Q524" s="317"/>
      <c r="R524" s="317"/>
      <c r="S524" s="317"/>
      <c r="T524" s="317"/>
      <c r="U524" s="317"/>
      <c r="V524" s="317"/>
      <c r="W524" s="317"/>
      <c r="X524" s="317"/>
      <c r="Y524" s="317"/>
      <c r="Z524" s="318"/>
    </row>
    <row r="525" spans="1:26" ht="12" hidden="1" x14ac:dyDescent="0.15"/>
    <row r="526" spans="1:26" ht="13.5" hidden="1" customHeight="1" x14ac:dyDescent="0.15"/>
    <row r="527" spans="1:26" ht="13.5" hidden="1" customHeight="1" x14ac:dyDescent="0.15">
      <c r="B527" s="351">
        <v>36</v>
      </c>
      <c r="C527" s="280" t="s">
        <v>240</v>
      </c>
    </row>
    <row r="528" spans="1:26" ht="13.5" hidden="1" customHeight="1" x14ac:dyDescent="0.15">
      <c r="B528" s="280" t="s">
        <v>248</v>
      </c>
    </row>
    <row r="529" spans="1:26" ht="13.5" hidden="1" customHeight="1" x14ac:dyDescent="0.15">
      <c r="B529" s="280" t="s">
        <v>249</v>
      </c>
    </row>
    <row r="530" spans="1:26" ht="13.5" hidden="1" customHeight="1" x14ac:dyDescent="0.15">
      <c r="B530" s="352">
        <v>-15</v>
      </c>
      <c r="C530" s="280" t="s">
        <v>243</v>
      </c>
    </row>
    <row r="531" spans="1:26" ht="13.5" hidden="1" customHeight="1" x14ac:dyDescent="0.15">
      <c r="B531" s="280">
        <v>1</v>
      </c>
      <c r="C531" s="280" t="s">
        <v>244</v>
      </c>
    </row>
    <row r="532" spans="1:26" ht="13.5" hidden="1" customHeight="1" x14ac:dyDescent="0.15">
      <c r="B532" s="352">
        <v>100</v>
      </c>
      <c r="C532" s="280" t="s">
        <v>245</v>
      </c>
    </row>
    <row r="533" spans="1:26" ht="13.5" hidden="1" customHeight="1" x14ac:dyDescent="0.15">
      <c r="B533" s="352">
        <v>100</v>
      </c>
      <c r="C533" s="280" t="s">
        <v>245</v>
      </c>
    </row>
    <row r="534" spans="1:26" ht="13.5" hidden="1" customHeight="1" x14ac:dyDescent="0.15"/>
    <row r="535" spans="1:26" ht="13.5" hidden="1" customHeight="1" x14ac:dyDescent="0.15">
      <c r="A535" s="288"/>
      <c r="B535" s="289"/>
      <c r="C535" s="268" t="s">
        <v>200</v>
      </c>
      <c r="D535" s="269"/>
      <c r="E535" s="268" t="s">
        <v>201</v>
      </c>
      <c r="F535" s="269"/>
      <c r="G535" s="268" t="s">
        <v>202</v>
      </c>
      <c r="H535" s="269"/>
      <c r="I535" s="270" t="s">
        <v>203</v>
      </c>
      <c r="J535" s="271"/>
      <c r="K535" s="270" t="s">
        <v>204</v>
      </c>
      <c r="L535" s="271"/>
      <c r="M535" s="270" t="s">
        <v>205</v>
      </c>
      <c r="N535" s="271"/>
      <c r="O535" s="272" t="s">
        <v>206</v>
      </c>
      <c r="P535" s="273"/>
      <c r="Q535" s="272" t="s">
        <v>207</v>
      </c>
      <c r="R535" s="273"/>
      <c r="S535" s="272" t="s">
        <v>208</v>
      </c>
      <c r="T535" s="273"/>
      <c r="U535" s="270" t="s">
        <v>209</v>
      </c>
      <c r="V535" s="271"/>
      <c r="W535" s="270" t="s">
        <v>210</v>
      </c>
      <c r="X535" s="271"/>
      <c r="Y535" s="268" t="s">
        <v>211</v>
      </c>
      <c r="Z535" s="269"/>
    </row>
    <row r="536" spans="1:26" ht="13.5" hidden="1" customHeight="1" thickBot="1" x14ac:dyDescent="0.2">
      <c r="A536" s="290"/>
      <c r="B536" s="291"/>
      <c r="C536" s="274" t="s">
        <v>212</v>
      </c>
      <c r="D536" s="275" t="s">
        <v>213</v>
      </c>
      <c r="E536" s="274" t="s">
        <v>212</v>
      </c>
      <c r="F536" s="275" t="s">
        <v>213</v>
      </c>
      <c r="G536" s="274" t="s">
        <v>212</v>
      </c>
      <c r="H536" s="275" t="s">
        <v>213</v>
      </c>
      <c r="I536" s="276" t="s">
        <v>212</v>
      </c>
      <c r="J536" s="277" t="s">
        <v>213</v>
      </c>
      <c r="K536" s="276" t="s">
        <v>212</v>
      </c>
      <c r="L536" s="277" t="s">
        <v>213</v>
      </c>
      <c r="M536" s="276" t="s">
        <v>212</v>
      </c>
      <c r="N536" s="277" t="s">
        <v>213</v>
      </c>
      <c r="O536" s="278" t="s">
        <v>212</v>
      </c>
      <c r="P536" s="279" t="s">
        <v>213</v>
      </c>
      <c r="Q536" s="278" t="s">
        <v>212</v>
      </c>
      <c r="R536" s="279" t="s">
        <v>213</v>
      </c>
      <c r="S536" s="278" t="s">
        <v>212</v>
      </c>
      <c r="T536" s="279" t="s">
        <v>213</v>
      </c>
      <c r="U536" s="276" t="s">
        <v>212</v>
      </c>
      <c r="V536" s="277" t="s">
        <v>213</v>
      </c>
      <c r="W536" s="276" t="s">
        <v>212</v>
      </c>
      <c r="X536" s="277" t="s">
        <v>213</v>
      </c>
      <c r="Y536" s="274" t="s">
        <v>212</v>
      </c>
      <c r="Z536" s="275" t="s">
        <v>213</v>
      </c>
    </row>
    <row r="537" spans="1:26" ht="13.5" hidden="1" customHeight="1" thickTop="1" x14ac:dyDescent="0.15">
      <c r="A537" s="353" t="s">
        <v>246</v>
      </c>
      <c r="B537" s="320"/>
      <c r="C537" s="321">
        <v>36</v>
      </c>
      <c r="D537" s="322"/>
      <c r="E537" s="321">
        <v>36</v>
      </c>
      <c r="F537" s="322"/>
      <c r="G537" s="321">
        <v>36</v>
      </c>
      <c r="H537" s="322"/>
      <c r="I537" s="321">
        <v>36</v>
      </c>
      <c r="J537" s="322"/>
      <c r="K537" s="321">
        <v>36</v>
      </c>
      <c r="L537" s="322"/>
      <c r="M537" s="321">
        <v>36</v>
      </c>
      <c r="N537" s="322"/>
      <c r="O537" s="321">
        <v>36</v>
      </c>
      <c r="P537" s="322"/>
      <c r="Q537" s="321">
        <v>36</v>
      </c>
      <c r="R537" s="322"/>
      <c r="S537" s="321">
        <v>36</v>
      </c>
      <c r="T537" s="322"/>
      <c r="U537" s="321">
        <v>36</v>
      </c>
      <c r="V537" s="322"/>
      <c r="W537" s="321">
        <v>36</v>
      </c>
      <c r="X537" s="322"/>
      <c r="Y537" s="321">
        <v>36</v>
      </c>
      <c r="Z537" s="322"/>
    </row>
    <row r="538" spans="1:26" ht="13.5" hidden="1" customHeight="1" x14ac:dyDescent="0.15">
      <c r="A538" s="292" t="s">
        <v>227</v>
      </c>
      <c r="B538" s="323"/>
      <c r="C538" s="324">
        <v>0.8</v>
      </c>
      <c r="D538" s="325">
        <v>0.8</v>
      </c>
      <c r="E538" s="325">
        <v>0.8</v>
      </c>
      <c r="F538" s="325">
        <v>0.8</v>
      </c>
      <c r="G538" s="325">
        <v>0.8</v>
      </c>
      <c r="H538" s="325">
        <v>0.8</v>
      </c>
      <c r="I538" s="325">
        <v>0.8</v>
      </c>
      <c r="J538" s="325">
        <v>0.8</v>
      </c>
      <c r="K538" s="325">
        <v>0.8</v>
      </c>
      <c r="L538" s="325">
        <v>0.8</v>
      </c>
      <c r="M538" s="325">
        <v>0.8</v>
      </c>
      <c r="N538" s="325">
        <v>0.8</v>
      </c>
      <c r="O538" s="325">
        <v>0.8</v>
      </c>
      <c r="P538" s="325">
        <v>0.8</v>
      </c>
      <c r="Q538" s="325">
        <v>0.8</v>
      </c>
      <c r="R538" s="325">
        <v>0.8</v>
      </c>
      <c r="S538" s="325">
        <v>0.8</v>
      </c>
      <c r="T538" s="325">
        <v>0.8</v>
      </c>
      <c r="U538" s="325">
        <v>0.8</v>
      </c>
      <c r="V538" s="325">
        <v>0.8</v>
      </c>
      <c r="W538" s="325">
        <v>0.8</v>
      </c>
      <c r="X538" s="325">
        <v>0.8</v>
      </c>
      <c r="Y538" s="325">
        <v>0.8</v>
      </c>
      <c r="Z538" s="325">
        <v>0.8</v>
      </c>
    </row>
    <row r="539" spans="1:26" ht="13.5" hidden="1" customHeight="1" x14ac:dyDescent="0.15">
      <c r="A539" s="296" t="s">
        <v>247</v>
      </c>
      <c r="B539" s="297"/>
      <c r="C539" s="302">
        <v>28.8</v>
      </c>
      <c r="D539" s="303">
        <v>28.8</v>
      </c>
      <c r="E539" s="302">
        <v>28.8</v>
      </c>
      <c r="F539" s="303">
        <v>28.8</v>
      </c>
      <c r="G539" s="302">
        <v>28.8</v>
      </c>
      <c r="H539" s="303">
        <v>28.8</v>
      </c>
      <c r="I539" s="302">
        <v>28.8</v>
      </c>
      <c r="J539" s="303">
        <v>28.8</v>
      </c>
      <c r="K539" s="302">
        <v>28.8</v>
      </c>
      <c r="L539" s="303">
        <v>28.8</v>
      </c>
      <c r="M539" s="302">
        <v>28.8</v>
      </c>
      <c r="N539" s="303">
        <v>28.8</v>
      </c>
      <c r="O539" s="302">
        <v>28.8</v>
      </c>
      <c r="P539" s="303">
        <v>28.8</v>
      </c>
      <c r="Q539" s="302">
        <v>28.8</v>
      </c>
      <c r="R539" s="303">
        <v>28.8</v>
      </c>
      <c r="S539" s="302">
        <v>28.8</v>
      </c>
      <c r="T539" s="303">
        <v>28.8</v>
      </c>
      <c r="U539" s="302">
        <v>28.8</v>
      </c>
      <c r="V539" s="303">
        <v>28.8</v>
      </c>
      <c r="W539" s="302">
        <v>28.8</v>
      </c>
      <c r="X539" s="303">
        <v>28.8</v>
      </c>
      <c r="Y539" s="302">
        <v>28.8</v>
      </c>
      <c r="Z539" s="303">
        <v>28.8</v>
      </c>
    </row>
    <row r="540" spans="1:26" ht="13.5" hidden="1" customHeight="1" x14ac:dyDescent="0.15">
      <c r="A540" s="292" t="s">
        <v>217</v>
      </c>
      <c r="B540" s="293"/>
      <c r="C540" s="294">
        <v>31</v>
      </c>
      <c r="D540" s="295"/>
      <c r="E540" s="294">
        <v>28</v>
      </c>
      <c r="F540" s="295"/>
      <c r="G540" s="294">
        <v>31</v>
      </c>
      <c r="H540" s="295"/>
      <c r="I540" s="294">
        <v>30</v>
      </c>
      <c r="J540" s="295"/>
      <c r="K540" s="294">
        <v>31</v>
      </c>
      <c r="L540" s="295"/>
      <c r="M540" s="294">
        <v>30</v>
      </c>
      <c r="N540" s="295"/>
      <c r="O540" s="294">
        <v>31</v>
      </c>
      <c r="P540" s="295"/>
      <c r="Q540" s="294">
        <v>31</v>
      </c>
      <c r="R540" s="295"/>
      <c r="S540" s="294">
        <v>30</v>
      </c>
      <c r="T540" s="295"/>
      <c r="U540" s="294">
        <v>31</v>
      </c>
      <c r="V540" s="295"/>
      <c r="W540" s="294">
        <v>30</v>
      </c>
      <c r="X540" s="295"/>
      <c r="Y540" s="294">
        <v>31</v>
      </c>
      <c r="Z540" s="295"/>
    </row>
    <row r="541" spans="1:26" ht="13.5" hidden="1" customHeight="1" x14ac:dyDescent="0.15">
      <c r="A541" s="296" t="s">
        <v>218</v>
      </c>
      <c r="B541" s="297"/>
      <c r="C541" s="298">
        <v>12</v>
      </c>
      <c r="D541" s="299">
        <v>12</v>
      </c>
      <c r="E541" s="298">
        <v>12</v>
      </c>
      <c r="F541" s="298">
        <v>12</v>
      </c>
      <c r="G541" s="298">
        <v>12</v>
      </c>
      <c r="H541" s="299">
        <v>12</v>
      </c>
      <c r="I541" s="298">
        <v>12</v>
      </c>
      <c r="J541" s="299">
        <v>12</v>
      </c>
      <c r="K541" s="298">
        <v>12</v>
      </c>
      <c r="L541" s="298">
        <v>12</v>
      </c>
      <c r="M541" s="298">
        <v>12</v>
      </c>
      <c r="N541" s="298">
        <v>12</v>
      </c>
      <c r="O541" s="299">
        <v>12</v>
      </c>
      <c r="P541" s="299">
        <v>12</v>
      </c>
      <c r="Q541" s="299">
        <v>12</v>
      </c>
      <c r="R541" s="299">
        <v>12</v>
      </c>
      <c r="S541" s="299">
        <v>12</v>
      </c>
      <c r="T541" s="299">
        <v>12</v>
      </c>
      <c r="U541" s="299">
        <v>12</v>
      </c>
      <c r="V541" s="299">
        <v>12</v>
      </c>
      <c r="W541" s="299">
        <v>12</v>
      </c>
      <c r="X541" s="299">
        <v>12</v>
      </c>
      <c r="Y541" s="299">
        <v>12</v>
      </c>
      <c r="Z541" s="299">
        <v>12</v>
      </c>
    </row>
    <row r="542" spans="1:26" ht="13.5" hidden="1" customHeight="1" x14ac:dyDescent="0.15">
      <c r="A542" s="296" t="s">
        <v>219</v>
      </c>
      <c r="B542" s="297"/>
      <c r="C542" s="298">
        <v>372</v>
      </c>
      <c r="D542" s="299">
        <v>372</v>
      </c>
      <c r="E542" s="298">
        <v>336</v>
      </c>
      <c r="F542" s="299">
        <v>336</v>
      </c>
      <c r="G542" s="298">
        <v>372</v>
      </c>
      <c r="H542" s="299">
        <v>372</v>
      </c>
      <c r="I542" s="298">
        <v>360</v>
      </c>
      <c r="J542" s="299">
        <v>360</v>
      </c>
      <c r="K542" s="298">
        <v>372</v>
      </c>
      <c r="L542" s="299">
        <v>372</v>
      </c>
      <c r="M542" s="298">
        <v>360</v>
      </c>
      <c r="N542" s="299">
        <v>360</v>
      </c>
      <c r="O542" s="298">
        <v>372</v>
      </c>
      <c r="P542" s="299">
        <v>372</v>
      </c>
      <c r="Q542" s="298">
        <v>372</v>
      </c>
      <c r="R542" s="299">
        <v>372</v>
      </c>
      <c r="S542" s="298">
        <v>360</v>
      </c>
      <c r="T542" s="299">
        <v>360</v>
      </c>
      <c r="U542" s="298">
        <v>372</v>
      </c>
      <c r="V542" s="299">
        <v>372</v>
      </c>
      <c r="W542" s="298">
        <v>360</v>
      </c>
      <c r="X542" s="299">
        <v>360</v>
      </c>
      <c r="Y542" s="298">
        <v>372</v>
      </c>
      <c r="Z542" s="299">
        <v>372</v>
      </c>
    </row>
    <row r="543" spans="1:26" ht="13.5" hidden="1" customHeight="1" x14ac:dyDescent="0.15">
      <c r="A543" s="296" t="s">
        <v>220</v>
      </c>
      <c r="B543" s="297"/>
      <c r="C543" s="300">
        <v>744</v>
      </c>
      <c r="D543" s="301"/>
      <c r="E543" s="300">
        <v>672</v>
      </c>
      <c r="F543" s="301"/>
      <c r="G543" s="300">
        <v>744</v>
      </c>
      <c r="H543" s="301"/>
      <c r="I543" s="300">
        <v>720</v>
      </c>
      <c r="J543" s="326"/>
      <c r="K543" s="300">
        <v>744</v>
      </c>
      <c r="L543" s="301"/>
      <c r="M543" s="300">
        <v>720</v>
      </c>
      <c r="N543" s="326"/>
      <c r="O543" s="300">
        <v>744</v>
      </c>
      <c r="P543" s="301"/>
      <c r="Q543" s="300">
        <v>744</v>
      </c>
      <c r="R543" s="301"/>
      <c r="S543" s="300">
        <v>720</v>
      </c>
      <c r="T543" s="326"/>
      <c r="U543" s="300">
        <v>744</v>
      </c>
      <c r="V543" s="301"/>
      <c r="W543" s="300">
        <v>720</v>
      </c>
      <c r="X543" s="326"/>
      <c r="Y543" s="300">
        <v>744</v>
      </c>
      <c r="Z543" s="301"/>
    </row>
    <row r="544" spans="1:26" ht="13.5" hidden="1" customHeight="1" x14ac:dyDescent="0.15">
      <c r="A544" s="296" t="s">
        <v>221</v>
      </c>
      <c r="B544" s="297"/>
      <c r="C544" s="302">
        <v>5.0999999999999996</v>
      </c>
      <c r="D544" s="303">
        <v>1.9</v>
      </c>
      <c r="E544" s="303">
        <v>5.0999999999999996</v>
      </c>
      <c r="F544" s="303">
        <v>1.9</v>
      </c>
      <c r="G544" s="303">
        <v>5.0999999999999996</v>
      </c>
      <c r="H544" s="303">
        <v>1.9</v>
      </c>
      <c r="I544" s="303">
        <v>16.5</v>
      </c>
      <c r="J544" s="303">
        <v>12.3</v>
      </c>
      <c r="K544" s="303">
        <v>16.5</v>
      </c>
      <c r="L544" s="303">
        <v>12.3</v>
      </c>
      <c r="M544" s="303">
        <v>16.5</v>
      </c>
      <c r="N544" s="303">
        <v>12.3</v>
      </c>
      <c r="O544" s="303">
        <v>25.7</v>
      </c>
      <c r="P544" s="303">
        <v>21.8</v>
      </c>
      <c r="Q544" s="303">
        <v>25.7</v>
      </c>
      <c r="R544" s="303">
        <v>21.8</v>
      </c>
      <c r="S544" s="303">
        <v>25.7</v>
      </c>
      <c r="T544" s="303">
        <v>21.8</v>
      </c>
      <c r="U544" s="303">
        <v>16.5</v>
      </c>
      <c r="V544" s="303">
        <v>12.3</v>
      </c>
      <c r="W544" s="303">
        <v>16.5</v>
      </c>
      <c r="X544" s="303">
        <v>12.3</v>
      </c>
      <c r="Y544" s="303">
        <v>5.0999999999999996</v>
      </c>
      <c r="Z544" s="303">
        <v>1.9</v>
      </c>
    </row>
    <row r="545" spans="1:26" ht="13.5" hidden="1" customHeight="1" x14ac:dyDescent="0.15">
      <c r="A545" s="304" t="s">
        <v>222</v>
      </c>
      <c r="B545" s="305"/>
      <c r="C545" s="306">
        <v>35</v>
      </c>
      <c r="D545" s="307">
        <v>35</v>
      </c>
      <c r="E545" s="307">
        <v>35</v>
      </c>
      <c r="F545" s="307">
        <v>35</v>
      </c>
      <c r="G545" s="307">
        <v>35</v>
      </c>
      <c r="H545" s="307">
        <v>35</v>
      </c>
      <c r="I545" s="307">
        <v>35</v>
      </c>
      <c r="J545" s="307">
        <v>35</v>
      </c>
      <c r="K545" s="307">
        <v>35</v>
      </c>
      <c r="L545" s="307">
        <v>35</v>
      </c>
      <c r="M545" s="307">
        <v>35</v>
      </c>
      <c r="N545" s="307">
        <v>35</v>
      </c>
      <c r="O545" s="307">
        <v>35</v>
      </c>
      <c r="P545" s="307">
        <v>35</v>
      </c>
      <c r="Q545" s="307">
        <v>35</v>
      </c>
      <c r="R545" s="307">
        <v>35</v>
      </c>
      <c r="S545" s="307">
        <v>35</v>
      </c>
      <c r="T545" s="307">
        <v>35</v>
      </c>
      <c r="U545" s="307">
        <v>35</v>
      </c>
      <c r="V545" s="307">
        <v>35</v>
      </c>
      <c r="W545" s="307">
        <v>35</v>
      </c>
      <c r="X545" s="307">
        <v>35</v>
      </c>
      <c r="Y545" s="307">
        <v>35</v>
      </c>
      <c r="Z545" s="307">
        <v>35</v>
      </c>
    </row>
    <row r="546" spans="1:26" ht="13.5" hidden="1" customHeight="1" x14ac:dyDescent="0.15">
      <c r="A546" s="327" t="s">
        <v>230</v>
      </c>
      <c r="B546" s="328"/>
      <c r="C546" s="329">
        <v>28.775630820356501</v>
      </c>
      <c r="D546" s="330">
        <v>28.775630820356501</v>
      </c>
      <c r="E546" s="330">
        <v>28.775630820356501</v>
      </c>
      <c r="F546" s="330">
        <v>28.775630820356501</v>
      </c>
      <c r="G546" s="330">
        <v>28.775630820356501</v>
      </c>
      <c r="H546" s="330">
        <v>28.775630820356501</v>
      </c>
      <c r="I546" s="330">
        <v>28.787344986023701</v>
      </c>
      <c r="J546" s="330">
        <v>28.775630820356501</v>
      </c>
      <c r="K546" s="330">
        <v>28.787344986023701</v>
      </c>
      <c r="L546" s="330">
        <v>28.775630820356501</v>
      </c>
      <c r="M546" s="330">
        <v>28.787344986023701</v>
      </c>
      <c r="N546" s="330">
        <v>28.775630820356501</v>
      </c>
      <c r="O546" s="330">
        <v>28.811887810719899</v>
      </c>
      <c r="P546" s="330">
        <v>28.805653842554602</v>
      </c>
      <c r="Q546" s="330">
        <v>28.811887810719899</v>
      </c>
      <c r="R546" s="330">
        <v>28.805653842554602</v>
      </c>
      <c r="S546" s="330">
        <v>28.811887810719899</v>
      </c>
      <c r="T546" s="330">
        <v>28.805653842554602</v>
      </c>
      <c r="U546" s="330">
        <v>28.787344986023701</v>
      </c>
      <c r="V546" s="330">
        <v>28.775630820356501</v>
      </c>
      <c r="W546" s="330">
        <v>28.787344986023701</v>
      </c>
      <c r="X546" s="330">
        <v>28.775630820356501</v>
      </c>
      <c r="Y546" s="330">
        <v>28.775630820356501</v>
      </c>
      <c r="Z546" s="330">
        <v>28.775630820356501</v>
      </c>
    </row>
    <row r="547" spans="1:26" ht="13.5" hidden="1" customHeight="1" x14ac:dyDescent="0.15">
      <c r="A547" s="296" t="s">
        <v>231</v>
      </c>
      <c r="B547" s="308"/>
      <c r="C547" s="302">
        <v>7.0815534569863399</v>
      </c>
      <c r="D547" s="303">
        <v>7.0815534569863399</v>
      </c>
      <c r="E547" s="303">
        <v>7.0815534569863399</v>
      </c>
      <c r="F547" s="303">
        <v>7.0815534569863399</v>
      </c>
      <c r="G547" s="303">
        <v>7.0815534569863399</v>
      </c>
      <c r="H547" s="303">
        <v>7.0815534569863399</v>
      </c>
      <c r="I547" s="303">
        <v>7.5343974792811501</v>
      </c>
      <c r="J547" s="303">
        <v>7.0815534569863399</v>
      </c>
      <c r="K547" s="303">
        <v>7.5343974792811501</v>
      </c>
      <c r="L547" s="303">
        <v>7.0815534569863399</v>
      </c>
      <c r="M547" s="303">
        <v>7.5343974792811501</v>
      </c>
      <c r="N547" s="303">
        <v>7.0815534569863399</v>
      </c>
      <c r="O547" s="303">
        <v>10.6579264767153</v>
      </c>
      <c r="P547" s="303">
        <v>9.2526946308643598</v>
      </c>
      <c r="Q547" s="303">
        <v>10.6579264767153</v>
      </c>
      <c r="R547" s="303">
        <v>9.2526946308643598</v>
      </c>
      <c r="S547" s="303">
        <v>10.6579264767153</v>
      </c>
      <c r="T547" s="303">
        <v>9.2526946308643598</v>
      </c>
      <c r="U547" s="303">
        <v>7.5343974792811501</v>
      </c>
      <c r="V547" s="303">
        <v>7.0815534569863399</v>
      </c>
      <c r="W547" s="303">
        <v>7.5343974792811501</v>
      </c>
      <c r="X547" s="303">
        <v>7.0815534569863399</v>
      </c>
      <c r="Y547" s="303">
        <v>7.0815534569863399</v>
      </c>
      <c r="Z547" s="303">
        <v>7.0815534569863399</v>
      </c>
    </row>
    <row r="548" spans="1:26" ht="13.5" hidden="1" customHeight="1" x14ac:dyDescent="0.15">
      <c r="A548" s="331" t="s">
        <v>232</v>
      </c>
      <c r="B548" s="332"/>
      <c r="C548" s="333">
        <v>4.0634630515946704</v>
      </c>
      <c r="D548" s="334">
        <v>4.0634630515946704</v>
      </c>
      <c r="E548" s="334">
        <v>4.0634630515946704</v>
      </c>
      <c r="F548" s="334">
        <v>4.0634630515946704</v>
      </c>
      <c r="G548" s="334">
        <v>4.0634630515946704</v>
      </c>
      <c r="H548" s="334">
        <v>4.0634630515946704</v>
      </c>
      <c r="I548" s="334">
        <v>3.8207892622052402</v>
      </c>
      <c r="J548" s="334">
        <v>4.0634630515946704</v>
      </c>
      <c r="K548" s="334">
        <v>3.8207892622052402</v>
      </c>
      <c r="L548" s="334">
        <v>4.0634630515946704</v>
      </c>
      <c r="M548" s="334">
        <v>3.8207892622052402</v>
      </c>
      <c r="N548" s="334">
        <v>4.0634630515946704</v>
      </c>
      <c r="O548" s="334">
        <v>2.7033295710630001</v>
      </c>
      <c r="P548" s="334">
        <v>3.11321782375343</v>
      </c>
      <c r="Q548" s="334">
        <v>2.7033295710630001</v>
      </c>
      <c r="R548" s="334">
        <v>3.11321782375343</v>
      </c>
      <c r="S548" s="334">
        <v>2.7033295710630001</v>
      </c>
      <c r="T548" s="334">
        <v>3.11321782375343</v>
      </c>
      <c r="U548" s="334">
        <v>3.8207892622052402</v>
      </c>
      <c r="V548" s="334">
        <v>4.0634630515946704</v>
      </c>
      <c r="W548" s="334">
        <v>3.8207892622052402</v>
      </c>
      <c r="X548" s="334">
        <v>4.0634630515946704</v>
      </c>
      <c r="Y548" s="334">
        <v>4.0634630515946704</v>
      </c>
      <c r="Z548" s="334">
        <v>4.0634630515946704</v>
      </c>
    </row>
    <row r="549" spans="1:26" ht="13.5" hidden="1" customHeight="1" x14ac:dyDescent="0.15">
      <c r="A549" s="292" t="s">
        <v>234</v>
      </c>
      <c r="B549" s="323"/>
      <c r="C549" s="346">
        <v>2634.3378859989198</v>
      </c>
      <c r="D549" s="347">
        <v>2634.3378859989198</v>
      </c>
      <c r="E549" s="347">
        <v>2379.4019615474099</v>
      </c>
      <c r="F549" s="347">
        <v>2379.4019615474099</v>
      </c>
      <c r="G549" s="347">
        <v>2634.3378859989198</v>
      </c>
      <c r="H549" s="347">
        <v>2634.3378859989198</v>
      </c>
      <c r="I549" s="347">
        <v>2712.3830925412199</v>
      </c>
      <c r="J549" s="347">
        <v>2549.3592445150898</v>
      </c>
      <c r="K549" s="347">
        <v>2802.7958622925898</v>
      </c>
      <c r="L549" s="347">
        <v>2634.3378859989198</v>
      </c>
      <c r="M549" s="347">
        <v>2712.3830925412199</v>
      </c>
      <c r="N549" s="347">
        <v>2549.3592445150898</v>
      </c>
      <c r="O549" s="347">
        <v>3964.7486493381002</v>
      </c>
      <c r="P549" s="347">
        <v>3442.0024026815499</v>
      </c>
      <c r="Q549" s="347">
        <v>3964.7486493381002</v>
      </c>
      <c r="R549" s="347">
        <v>3442.0024026815499</v>
      </c>
      <c r="S549" s="347">
        <v>3836.8535316175098</v>
      </c>
      <c r="T549" s="347">
        <v>3330.97006711117</v>
      </c>
      <c r="U549" s="347">
        <v>2802.7958622925898</v>
      </c>
      <c r="V549" s="347">
        <v>2634.3378859989198</v>
      </c>
      <c r="W549" s="347">
        <v>2712.3830925412199</v>
      </c>
      <c r="X549" s="347">
        <v>2549.3592445150898</v>
      </c>
      <c r="Y549" s="347">
        <v>2634.3378859989198</v>
      </c>
      <c r="Z549" s="347">
        <v>2634.3378859989198</v>
      </c>
    </row>
    <row r="550" spans="1:26" ht="13.5" hidden="1" customHeight="1" x14ac:dyDescent="0.15">
      <c r="A550" s="296" t="s">
        <v>235</v>
      </c>
      <c r="B550" s="308"/>
      <c r="C550" s="341">
        <v>5268.6757719978395</v>
      </c>
      <c r="D550" s="342"/>
      <c r="E550" s="343">
        <v>4758.8039230948298</v>
      </c>
      <c r="F550" s="343"/>
      <c r="G550" s="343">
        <v>5268.6757719978395</v>
      </c>
      <c r="H550" s="343"/>
      <c r="I550" s="343">
        <v>5261.7423370563001</v>
      </c>
      <c r="J550" s="343"/>
      <c r="K550" s="343">
        <v>5437.1337482915096</v>
      </c>
      <c r="L550" s="343"/>
      <c r="M550" s="343">
        <v>5261.7423370563001</v>
      </c>
      <c r="N550" s="343"/>
      <c r="O550" s="343">
        <v>7406.7510520196402</v>
      </c>
      <c r="P550" s="343"/>
      <c r="Q550" s="343">
        <v>7406.7510520196402</v>
      </c>
      <c r="R550" s="343"/>
      <c r="S550" s="343">
        <v>7167.8235987286898</v>
      </c>
      <c r="T550" s="343"/>
      <c r="U550" s="343">
        <v>5437.1337482915096</v>
      </c>
      <c r="V550" s="343"/>
      <c r="W550" s="343">
        <v>5261.7423370563001</v>
      </c>
      <c r="X550" s="343"/>
      <c r="Y550" s="343">
        <v>5268.6757719978395</v>
      </c>
      <c r="Z550" s="343"/>
    </row>
    <row r="551" spans="1:26" ht="13.5" hidden="1" customHeight="1" x14ac:dyDescent="0.15">
      <c r="A551" s="314" t="s">
        <v>238</v>
      </c>
      <c r="B551" s="315"/>
      <c r="C551" s="348">
        <v>69205.651449608296</v>
      </c>
      <c r="D551" s="349"/>
      <c r="E551" s="349"/>
      <c r="F551" s="349"/>
      <c r="G551" s="349"/>
      <c r="H551" s="349"/>
      <c r="I551" s="349"/>
      <c r="J551" s="349"/>
      <c r="K551" s="349"/>
      <c r="L551" s="349"/>
      <c r="M551" s="349"/>
      <c r="N551" s="349"/>
      <c r="O551" s="349"/>
      <c r="P551" s="349"/>
      <c r="Q551" s="349"/>
      <c r="R551" s="349"/>
      <c r="S551" s="349"/>
      <c r="T551" s="349"/>
      <c r="U551" s="349"/>
      <c r="V551" s="349"/>
      <c r="W551" s="349"/>
      <c r="X551" s="349"/>
      <c r="Y551" s="349"/>
      <c r="Z551" s="350"/>
    </row>
    <row r="552" spans="1:26" ht="13.5" hidden="1" customHeight="1" x14ac:dyDescent="0.15">
      <c r="A552" s="296" t="s">
        <v>223</v>
      </c>
      <c r="B552" s="308"/>
      <c r="C552" s="309" t="e">
        <f>#REF!</f>
        <v>#REF!</v>
      </c>
      <c r="D552" s="310" t="e">
        <f>#REF!</f>
        <v>#REF!</v>
      </c>
      <c r="E552" s="309" t="e">
        <f>#REF!</f>
        <v>#REF!</v>
      </c>
      <c r="F552" s="310" t="e">
        <f>#REF!</f>
        <v>#REF!</v>
      </c>
      <c r="G552" s="309" t="e">
        <f>#REF!</f>
        <v>#REF!</v>
      </c>
      <c r="H552" s="310" t="e">
        <f>#REF!</f>
        <v>#REF!</v>
      </c>
      <c r="I552" s="309" t="e">
        <f>#REF!</f>
        <v>#REF!</v>
      </c>
      <c r="J552" s="310" t="e">
        <f>#REF!</f>
        <v>#REF!</v>
      </c>
      <c r="K552" s="309" t="e">
        <f>#REF!</f>
        <v>#REF!</v>
      </c>
      <c r="L552" s="310" t="e">
        <f>#REF!</f>
        <v>#REF!</v>
      </c>
      <c r="M552" s="309" t="e">
        <f>#REF!</f>
        <v>#REF!</v>
      </c>
      <c r="N552" s="310" t="e">
        <f>#REF!</f>
        <v>#REF!</v>
      </c>
      <c r="O552" s="309">
        <f>$E$1</f>
        <v>0</v>
      </c>
      <c r="P552" s="310">
        <f>$M$1</f>
        <v>0</v>
      </c>
      <c r="Q552" s="309">
        <f>$E$1</f>
        <v>0</v>
      </c>
      <c r="R552" s="310">
        <f>$M$1</f>
        <v>0</v>
      </c>
      <c r="S552" s="309">
        <f>$E$1</f>
        <v>0</v>
      </c>
      <c r="T552" s="310">
        <f>$M$1</f>
        <v>0</v>
      </c>
      <c r="U552" s="309" t="e">
        <f>#REF!</f>
        <v>#REF!</v>
      </c>
      <c r="V552" s="310" t="e">
        <f>#REF!</f>
        <v>#REF!</v>
      </c>
      <c r="W552" s="309" t="e">
        <f>#REF!</f>
        <v>#REF!</v>
      </c>
      <c r="X552" s="310" t="e">
        <f>#REF!</f>
        <v>#REF!</v>
      </c>
      <c r="Y552" s="309" t="e">
        <f>#REF!</f>
        <v>#REF!</v>
      </c>
      <c r="Z552" s="310" t="e">
        <f>#REF!</f>
        <v>#REF!</v>
      </c>
    </row>
    <row r="553" spans="1:26" ht="13.5" hidden="1" customHeight="1" x14ac:dyDescent="0.15">
      <c r="A553" s="296" t="s">
        <v>224</v>
      </c>
      <c r="B553" s="308"/>
      <c r="C553" s="311" t="e">
        <f>C549*C552+D549*D552</f>
        <v>#REF!</v>
      </c>
      <c r="D553" s="312"/>
      <c r="E553" s="311" t="e">
        <f>E549*E552+F549*F552</f>
        <v>#REF!</v>
      </c>
      <c r="F553" s="312"/>
      <c r="G553" s="311" t="e">
        <f>G549*G552+H549*H552</f>
        <v>#REF!</v>
      </c>
      <c r="H553" s="312"/>
      <c r="I553" s="311" t="e">
        <f>I549*I552+J549*J552</f>
        <v>#REF!</v>
      </c>
      <c r="J553" s="312"/>
      <c r="K553" s="311" t="e">
        <f>K549*K552+L549*L552</f>
        <v>#REF!</v>
      </c>
      <c r="L553" s="312"/>
      <c r="M553" s="311" t="e">
        <f>M549*M552+N549*N552</f>
        <v>#REF!</v>
      </c>
      <c r="N553" s="312"/>
      <c r="O553" s="311">
        <f>O549*O552+P549*P552</f>
        <v>0</v>
      </c>
      <c r="P553" s="312"/>
      <c r="Q553" s="311">
        <f>Q549*Q552+R549*R552</f>
        <v>0</v>
      </c>
      <c r="R553" s="312"/>
      <c r="S553" s="311">
        <f>S549*S552+T549*T552</f>
        <v>0</v>
      </c>
      <c r="T553" s="312"/>
      <c r="U553" s="311" t="e">
        <f>U549*U552+V549*V552</f>
        <v>#REF!</v>
      </c>
      <c r="V553" s="312"/>
      <c r="W553" s="311" t="e">
        <f>W549*W552+X549*X552</f>
        <v>#REF!</v>
      </c>
      <c r="X553" s="312"/>
      <c r="Y553" s="311" t="e">
        <f>Y549*Y552+Z549*Z552</f>
        <v>#REF!</v>
      </c>
      <c r="Z553" s="313"/>
    </row>
    <row r="554" spans="1:26" ht="13.5" hidden="1" customHeight="1" x14ac:dyDescent="0.15">
      <c r="A554" s="314" t="s">
        <v>225</v>
      </c>
      <c r="B554" s="315"/>
      <c r="C554" s="316" t="e">
        <f>SUM(C553:Z553)</f>
        <v>#REF!</v>
      </c>
      <c r="D554" s="317"/>
      <c r="E554" s="317"/>
      <c r="F554" s="317"/>
      <c r="G554" s="317"/>
      <c r="H554" s="317"/>
      <c r="I554" s="317"/>
      <c r="J554" s="317"/>
      <c r="K554" s="317"/>
      <c r="L554" s="317"/>
      <c r="M554" s="317"/>
      <c r="N554" s="317"/>
      <c r="O554" s="317"/>
      <c r="P554" s="317"/>
      <c r="Q554" s="317"/>
      <c r="R554" s="317"/>
      <c r="S554" s="317"/>
      <c r="T554" s="317"/>
      <c r="U554" s="317"/>
      <c r="V554" s="317"/>
      <c r="W554" s="317"/>
      <c r="X554" s="317"/>
      <c r="Y554" s="317"/>
      <c r="Z554" s="318"/>
    </row>
    <row r="555" spans="1:26" ht="12" hidden="1" x14ac:dyDescent="0.15"/>
    <row r="556" spans="1:26" ht="13.5" hidden="1" customHeight="1" x14ac:dyDescent="0.15"/>
    <row r="557" spans="1:26" ht="13.5" hidden="1" customHeight="1" x14ac:dyDescent="0.15">
      <c r="B557" s="351">
        <v>36</v>
      </c>
      <c r="C557" s="280" t="s">
        <v>240</v>
      </c>
    </row>
    <row r="558" spans="1:26" ht="13.5" hidden="1" customHeight="1" x14ac:dyDescent="0.15">
      <c r="B558" s="280" t="s">
        <v>248</v>
      </c>
    </row>
    <row r="559" spans="1:26" ht="13.5" hidden="1" customHeight="1" x14ac:dyDescent="0.15">
      <c r="B559" s="280" t="s">
        <v>249</v>
      </c>
    </row>
    <row r="560" spans="1:26" ht="13.5" hidden="1" customHeight="1" x14ac:dyDescent="0.15">
      <c r="B560" s="352">
        <v>-15</v>
      </c>
      <c r="C560" s="280" t="s">
        <v>243</v>
      </c>
    </row>
    <row r="561" spans="1:26" ht="13.5" hidden="1" customHeight="1" x14ac:dyDescent="0.15">
      <c r="B561" s="280">
        <v>1</v>
      </c>
      <c r="C561" s="280" t="s">
        <v>244</v>
      </c>
    </row>
    <row r="562" spans="1:26" ht="13.5" hidden="1" customHeight="1" x14ac:dyDescent="0.15">
      <c r="B562" s="352">
        <v>100</v>
      </c>
      <c r="C562" s="280" t="s">
        <v>245</v>
      </c>
    </row>
    <row r="563" spans="1:26" ht="13.5" hidden="1" customHeight="1" x14ac:dyDescent="0.15">
      <c r="B563" s="352">
        <v>100</v>
      </c>
      <c r="C563" s="280" t="s">
        <v>245</v>
      </c>
    </row>
    <row r="564" spans="1:26" ht="13.5" hidden="1" customHeight="1" x14ac:dyDescent="0.15"/>
    <row r="565" spans="1:26" ht="13.5" hidden="1" customHeight="1" x14ac:dyDescent="0.15">
      <c r="A565" s="288"/>
      <c r="B565" s="289"/>
      <c r="C565" s="268" t="s">
        <v>200</v>
      </c>
      <c r="D565" s="269"/>
      <c r="E565" s="268" t="s">
        <v>201</v>
      </c>
      <c r="F565" s="269"/>
      <c r="G565" s="268" t="s">
        <v>202</v>
      </c>
      <c r="H565" s="269"/>
      <c r="I565" s="270" t="s">
        <v>203</v>
      </c>
      <c r="J565" s="271"/>
      <c r="K565" s="270" t="s">
        <v>204</v>
      </c>
      <c r="L565" s="271"/>
      <c r="M565" s="270" t="s">
        <v>205</v>
      </c>
      <c r="N565" s="271"/>
      <c r="O565" s="272" t="s">
        <v>206</v>
      </c>
      <c r="P565" s="273"/>
      <c r="Q565" s="272" t="s">
        <v>207</v>
      </c>
      <c r="R565" s="273"/>
      <c r="S565" s="272" t="s">
        <v>208</v>
      </c>
      <c r="T565" s="273"/>
      <c r="U565" s="270" t="s">
        <v>209</v>
      </c>
      <c r="V565" s="271"/>
      <c r="W565" s="270" t="s">
        <v>210</v>
      </c>
      <c r="X565" s="271"/>
      <c r="Y565" s="268" t="s">
        <v>211</v>
      </c>
      <c r="Z565" s="269"/>
    </row>
    <row r="566" spans="1:26" ht="13.5" hidden="1" customHeight="1" thickBot="1" x14ac:dyDescent="0.2">
      <c r="A566" s="290"/>
      <c r="B566" s="291"/>
      <c r="C566" s="274" t="s">
        <v>212</v>
      </c>
      <c r="D566" s="275" t="s">
        <v>213</v>
      </c>
      <c r="E566" s="274" t="s">
        <v>212</v>
      </c>
      <c r="F566" s="275" t="s">
        <v>213</v>
      </c>
      <c r="G566" s="274" t="s">
        <v>212</v>
      </c>
      <c r="H566" s="275" t="s">
        <v>213</v>
      </c>
      <c r="I566" s="276" t="s">
        <v>212</v>
      </c>
      <c r="J566" s="277" t="s">
        <v>213</v>
      </c>
      <c r="K566" s="276" t="s">
        <v>212</v>
      </c>
      <c r="L566" s="277" t="s">
        <v>213</v>
      </c>
      <c r="M566" s="276" t="s">
        <v>212</v>
      </c>
      <c r="N566" s="277" t="s">
        <v>213</v>
      </c>
      <c r="O566" s="278" t="s">
        <v>212</v>
      </c>
      <c r="P566" s="279" t="s">
        <v>213</v>
      </c>
      <c r="Q566" s="278" t="s">
        <v>212</v>
      </c>
      <c r="R566" s="279" t="s">
        <v>213</v>
      </c>
      <c r="S566" s="278" t="s">
        <v>212</v>
      </c>
      <c r="T566" s="279" t="s">
        <v>213</v>
      </c>
      <c r="U566" s="276" t="s">
        <v>212</v>
      </c>
      <c r="V566" s="277" t="s">
        <v>213</v>
      </c>
      <c r="W566" s="276" t="s">
        <v>212</v>
      </c>
      <c r="X566" s="277" t="s">
        <v>213</v>
      </c>
      <c r="Y566" s="274" t="s">
        <v>212</v>
      </c>
      <c r="Z566" s="275" t="s">
        <v>213</v>
      </c>
    </row>
    <row r="567" spans="1:26" ht="13.5" hidden="1" customHeight="1" thickTop="1" x14ac:dyDescent="0.15">
      <c r="A567" s="353" t="s">
        <v>246</v>
      </c>
      <c r="B567" s="320"/>
      <c r="C567" s="321">
        <v>36</v>
      </c>
      <c r="D567" s="322"/>
      <c r="E567" s="321">
        <v>36</v>
      </c>
      <c r="F567" s="322"/>
      <c r="G567" s="321">
        <v>36</v>
      </c>
      <c r="H567" s="322"/>
      <c r="I567" s="321">
        <v>36</v>
      </c>
      <c r="J567" s="322"/>
      <c r="K567" s="321">
        <v>36</v>
      </c>
      <c r="L567" s="322"/>
      <c r="M567" s="321">
        <v>36</v>
      </c>
      <c r="N567" s="322"/>
      <c r="O567" s="321">
        <v>36</v>
      </c>
      <c r="P567" s="322"/>
      <c r="Q567" s="321">
        <v>36</v>
      </c>
      <c r="R567" s="322"/>
      <c r="S567" s="321">
        <v>36</v>
      </c>
      <c r="T567" s="322"/>
      <c r="U567" s="321">
        <v>36</v>
      </c>
      <c r="V567" s="322"/>
      <c r="W567" s="321">
        <v>36</v>
      </c>
      <c r="X567" s="322"/>
      <c r="Y567" s="321">
        <v>36</v>
      </c>
      <c r="Z567" s="322"/>
    </row>
    <row r="568" spans="1:26" ht="13.5" hidden="1" customHeight="1" x14ac:dyDescent="0.15">
      <c r="A568" s="292" t="s">
        <v>227</v>
      </c>
      <c r="B568" s="323"/>
      <c r="C568" s="324">
        <v>0.8</v>
      </c>
      <c r="D568" s="325">
        <v>0.8</v>
      </c>
      <c r="E568" s="325">
        <v>0.8</v>
      </c>
      <c r="F568" s="325">
        <v>0.8</v>
      </c>
      <c r="G568" s="325">
        <v>0.8</v>
      </c>
      <c r="H568" s="325">
        <v>0.8</v>
      </c>
      <c r="I568" s="325">
        <v>0.8</v>
      </c>
      <c r="J568" s="325">
        <v>0.8</v>
      </c>
      <c r="K568" s="325">
        <v>0.8</v>
      </c>
      <c r="L568" s="325">
        <v>0.8</v>
      </c>
      <c r="M568" s="325">
        <v>0.8</v>
      </c>
      <c r="N568" s="325">
        <v>0.8</v>
      </c>
      <c r="O568" s="325">
        <v>0.8</v>
      </c>
      <c r="P568" s="325">
        <v>0.8</v>
      </c>
      <c r="Q568" s="325">
        <v>0.8</v>
      </c>
      <c r="R568" s="325">
        <v>0.8</v>
      </c>
      <c r="S568" s="325">
        <v>0.8</v>
      </c>
      <c r="T568" s="325">
        <v>0.8</v>
      </c>
      <c r="U568" s="325">
        <v>0.8</v>
      </c>
      <c r="V568" s="325">
        <v>0.8</v>
      </c>
      <c r="W568" s="325">
        <v>0.8</v>
      </c>
      <c r="X568" s="325">
        <v>0.8</v>
      </c>
      <c r="Y568" s="325">
        <v>0.8</v>
      </c>
      <c r="Z568" s="325">
        <v>0.8</v>
      </c>
    </row>
    <row r="569" spans="1:26" ht="13.5" hidden="1" customHeight="1" x14ac:dyDescent="0.15">
      <c r="A569" s="296" t="s">
        <v>247</v>
      </c>
      <c r="B569" s="297"/>
      <c r="C569" s="302">
        <v>28.8</v>
      </c>
      <c r="D569" s="303">
        <v>28.8</v>
      </c>
      <c r="E569" s="302">
        <v>28.8</v>
      </c>
      <c r="F569" s="303">
        <v>28.8</v>
      </c>
      <c r="G569" s="302">
        <v>28.8</v>
      </c>
      <c r="H569" s="303">
        <v>28.8</v>
      </c>
      <c r="I569" s="302">
        <v>28.8</v>
      </c>
      <c r="J569" s="303">
        <v>28.8</v>
      </c>
      <c r="K569" s="302">
        <v>28.8</v>
      </c>
      <c r="L569" s="303">
        <v>28.8</v>
      </c>
      <c r="M569" s="302">
        <v>28.8</v>
      </c>
      <c r="N569" s="303">
        <v>28.8</v>
      </c>
      <c r="O569" s="302">
        <v>28.8</v>
      </c>
      <c r="P569" s="303">
        <v>28.8</v>
      </c>
      <c r="Q569" s="302">
        <v>28.8</v>
      </c>
      <c r="R569" s="303">
        <v>28.8</v>
      </c>
      <c r="S569" s="302">
        <v>28.8</v>
      </c>
      <c r="T569" s="303">
        <v>28.8</v>
      </c>
      <c r="U569" s="302">
        <v>28.8</v>
      </c>
      <c r="V569" s="303">
        <v>28.8</v>
      </c>
      <c r="W569" s="302">
        <v>28.8</v>
      </c>
      <c r="X569" s="303">
        <v>28.8</v>
      </c>
      <c r="Y569" s="302">
        <v>28.8</v>
      </c>
      <c r="Z569" s="303">
        <v>28.8</v>
      </c>
    </row>
    <row r="570" spans="1:26" ht="13.5" hidden="1" customHeight="1" x14ac:dyDescent="0.15">
      <c r="A570" s="292" t="s">
        <v>217</v>
      </c>
      <c r="B570" s="293"/>
      <c r="C570" s="294">
        <v>31</v>
      </c>
      <c r="D570" s="295"/>
      <c r="E570" s="294">
        <v>28</v>
      </c>
      <c r="F570" s="295"/>
      <c r="G570" s="294">
        <v>31</v>
      </c>
      <c r="H570" s="295"/>
      <c r="I570" s="294">
        <v>30</v>
      </c>
      <c r="J570" s="295"/>
      <c r="K570" s="294">
        <v>31</v>
      </c>
      <c r="L570" s="295"/>
      <c r="M570" s="294">
        <v>30</v>
      </c>
      <c r="N570" s="295"/>
      <c r="O570" s="294">
        <v>31</v>
      </c>
      <c r="P570" s="295"/>
      <c r="Q570" s="294">
        <v>31</v>
      </c>
      <c r="R570" s="295"/>
      <c r="S570" s="294">
        <v>30</v>
      </c>
      <c r="T570" s="295"/>
      <c r="U570" s="294">
        <v>31</v>
      </c>
      <c r="V570" s="295"/>
      <c r="W570" s="294">
        <v>30</v>
      </c>
      <c r="X570" s="295"/>
      <c r="Y570" s="294">
        <v>31</v>
      </c>
      <c r="Z570" s="295"/>
    </row>
    <row r="571" spans="1:26" ht="13.5" hidden="1" customHeight="1" x14ac:dyDescent="0.15">
      <c r="A571" s="296" t="s">
        <v>218</v>
      </c>
      <c r="B571" s="297"/>
      <c r="C571" s="298">
        <v>12</v>
      </c>
      <c r="D571" s="299">
        <v>12</v>
      </c>
      <c r="E571" s="298">
        <v>12</v>
      </c>
      <c r="F571" s="298">
        <v>12</v>
      </c>
      <c r="G571" s="298">
        <v>12</v>
      </c>
      <c r="H571" s="299">
        <v>12</v>
      </c>
      <c r="I571" s="298">
        <v>12</v>
      </c>
      <c r="J571" s="299">
        <v>12</v>
      </c>
      <c r="K571" s="298">
        <v>12</v>
      </c>
      <c r="L571" s="298">
        <v>12</v>
      </c>
      <c r="M571" s="298">
        <v>12</v>
      </c>
      <c r="N571" s="298">
        <v>12</v>
      </c>
      <c r="O571" s="299">
        <v>12</v>
      </c>
      <c r="P571" s="299">
        <v>12</v>
      </c>
      <c r="Q571" s="299">
        <v>12</v>
      </c>
      <c r="R571" s="299">
        <v>12</v>
      </c>
      <c r="S571" s="299">
        <v>12</v>
      </c>
      <c r="T571" s="299">
        <v>12</v>
      </c>
      <c r="U571" s="299">
        <v>12</v>
      </c>
      <c r="V571" s="299">
        <v>12</v>
      </c>
      <c r="W571" s="299">
        <v>12</v>
      </c>
      <c r="X571" s="299">
        <v>12</v>
      </c>
      <c r="Y571" s="299">
        <v>12</v>
      </c>
      <c r="Z571" s="299">
        <v>12</v>
      </c>
    </row>
    <row r="572" spans="1:26" ht="13.5" hidden="1" customHeight="1" x14ac:dyDescent="0.15">
      <c r="A572" s="296" t="s">
        <v>219</v>
      </c>
      <c r="B572" s="297"/>
      <c r="C572" s="298">
        <v>372</v>
      </c>
      <c r="D572" s="299">
        <v>372</v>
      </c>
      <c r="E572" s="298">
        <v>336</v>
      </c>
      <c r="F572" s="299">
        <v>336</v>
      </c>
      <c r="G572" s="298">
        <v>372</v>
      </c>
      <c r="H572" s="299">
        <v>372</v>
      </c>
      <c r="I572" s="298">
        <v>360</v>
      </c>
      <c r="J572" s="299">
        <v>360</v>
      </c>
      <c r="K572" s="298">
        <v>372</v>
      </c>
      <c r="L572" s="299">
        <v>372</v>
      </c>
      <c r="M572" s="298">
        <v>360</v>
      </c>
      <c r="N572" s="299">
        <v>360</v>
      </c>
      <c r="O572" s="298">
        <v>372</v>
      </c>
      <c r="P572" s="299">
        <v>372</v>
      </c>
      <c r="Q572" s="298">
        <v>372</v>
      </c>
      <c r="R572" s="299">
        <v>372</v>
      </c>
      <c r="S572" s="298">
        <v>360</v>
      </c>
      <c r="T572" s="299">
        <v>360</v>
      </c>
      <c r="U572" s="298">
        <v>372</v>
      </c>
      <c r="V572" s="299">
        <v>372</v>
      </c>
      <c r="W572" s="298">
        <v>360</v>
      </c>
      <c r="X572" s="299">
        <v>360</v>
      </c>
      <c r="Y572" s="298">
        <v>372</v>
      </c>
      <c r="Z572" s="299">
        <v>372</v>
      </c>
    </row>
    <row r="573" spans="1:26" ht="13.5" hidden="1" customHeight="1" x14ac:dyDescent="0.15">
      <c r="A573" s="296" t="s">
        <v>220</v>
      </c>
      <c r="B573" s="297"/>
      <c r="C573" s="300">
        <v>744</v>
      </c>
      <c r="D573" s="301"/>
      <c r="E573" s="300">
        <v>672</v>
      </c>
      <c r="F573" s="301"/>
      <c r="G573" s="300">
        <v>744</v>
      </c>
      <c r="H573" s="301"/>
      <c r="I573" s="300">
        <v>720</v>
      </c>
      <c r="J573" s="326"/>
      <c r="K573" s="300">
        <v>744</v>
      </c>
      <c r="L573" s="301"/>
      <c r="M573" s="300">
        <v>720</v>
      </c>
      <c r="N573" s="326"/>
      <c r="O573" s="300">
        <v>744</v>
      </c>
      <c r="P573" s="301"/>
      <c r="Q573" s="300">
        <v>744</v>
      </c>
      <c r="R573" s="301"/>
      <c r="S573" s="300">
        <v>720</v>
      </c>
      <c r="T573" s="326"/>
      <c r="U573" s="300">
        <v>744</v>
      </c>
      <c r="V573" s="301"/>
      <c r="W573" s="300">
        <v>720</v>
      </c>
      <c r="X573" s="326"/>
      <c r="Y573" s="300">
        <v>744</v>
      </c>
      <c r="Z573" s="301"/>
    </row>
    <row r="574" spans="1:26" ht="13.5" hidden="1" customHeight="1" x14ac:dyDescent="0.15">
      <c r="A574" s="296" t="s">
        <v>221</v>
      </c>
      <c r="B574" s="297"/>
      <c r="C574" s="302">
        <v>5.0999999999999996</v>
      </c>
      <c r="D574" s="303">
        <v>1.9</v>
      </c>
      <c r="E574" s="303">
        <v>5.0999999999999996</v>
      </c>
      <c r="F574" s="303">
        <v>1.9</v>
      </c>
      <c r="G574" s="303">
        <v>5.0999999999999996</v>
      </c>
      <c r="H574" s="303">
        <v>1.9</v>
      </c>
      <c r="I574" s="303">
        <v>16.5</v>
      </c>
      <c r="J574" s="303">
        <v>12.3</v>
      </c>
      <c r="K574" s="303">
        <v>16.5</v>
      </c>
      <c r="L574" s="303">
        <v>12.3</v>
      </c>
      <c r="M574" s="303">
        <v>16.5</v>
      </c>
      <c r="N574" s="303">
        <v>12.3</v>
      </c>
      <c r="O574" s="303">
        <v>25.7</v>
      </c>
      <c r="P574" s="303">
        <v>21.8</v>
      </c>
      <c r="Q574" s="303">
        <v>25.7</v>
      </c>
      <c r="R574" s="303">
        <v>21.8</v>
      </c>
      <c r="S574" s="303">
        <v>25.7</v>
      </c>
      <c r="T574" s="303">
        <v>21.8</v>
      </c>
      <c r="U574" s="303">
        <v>16.5</v>
      </c>
      <c r="V574" s="303">
        <v>12.3</v>
      </c>
      <c r="W574" s="303">
        <v>16.5</v>
      </c>
      <c r="X574" s="303">
        <v>12.3</v>
      </c>
      <c r="Y574" s="303">
        <v>5.0999999999999996</v>
      </c>
      <c r="Z574" s="303">
        <v>1.9</v>
      </c>
    </row>
    <row r="575" spans="1:26" ht="13.5" hidden="1" customHeight="1" x14ac:dyDescent="0.15">
      <c r="A575" s="304" t="s">
        <v>222</v>
      </c>
      <c r="B575" s="305"/>
      <c r="C575" s="306">
        <v>35</v>
      </c>
      <c r="D575" s="307">
        <v>35</v>
      </c>
      <c r="E575" s="307">
        <v>35</v>
      </c>
      <c r="F575" s="307">
        <v>35</v>
      </c>
      <c r="G575" s="307">
        <v>35</v>
      </c>
      <c r="H575" s="307">
        <v>35</v>
      </c>
      <c r="I575" s="307">
        <v>35</v>
      </c>
      <c r="J575" s="307">
        <v>35</v>
      </c>
      <c r="K575" s="307">
        <v>35</v>
      </c>
      <c r="L575" s="307">
        <v>35</v>
      </c>
      <c r="M575" s="307">
        <v>35</v>
      </c>
      <c r="N575" s="307">
        <v>35</v>
      </c>
      <c r="O575" s="307">
        <v>35</v>
      </c>
      <c r="P575" s="307">
        <v>35</v>
      </c>
      <c r="Q575" s="307">
        <v>35</v>
      </c>
      <c r="R575" s="307">
        <v>35</v>
      </c>
      <c r="S575" s="307">
        <v>35</v>
      </c>
      <c r="T575" s="307">
        <v>35</v>
      </c>
      <c r="U575" s="307">
        <v>35</v>
      </c>
      <c r="V575" s="307">
        <v>35</v>
      </c>
      <c r="W575" s="307">
        <v>35</v>
      </c>
      <c r="X575" s="307">
        <v>35</v>
      </c>
      <c r="Y575" s="307">
        <v>35</v>
      </c>
      <c r="Z575" s="307">
        <v>35</v>
      </c>
    </row>
    <row r="576" spans="1:26" ht="13.5" hidden="1" customHeight="1" x14ac:dyDescent="0.15">
      <c r="A576" s="327" t="s">
        <v>230</v>
      </c>
      <c r="B576" s="328"/>
      <c r="C576" s="329">
        <v>28.775630820356501</v>
      </c>
      <c r="D576" s="330">
        <v>28.775630820356501</v>
      </c>
      <c r="E576" s="330">
        <v>28.775630820356501</v>
      </c>
      <c r="F576" s="330">
        <v>28.775630820356501</v>
      </c>
      <c r="G576" s="330">
        <v>28.775630820356501</v>
      </c>
      <c r="H576" s="330">
        <v>28.775630820356501</v>
      </c>
      <c r="I576" s="330">
        <v>28.787344986023701</v>
      </c>
      <c r="J576" s="330">
        <v>28.775630820356501</v>
      </c>
      <c r="K576" s="330">
        <v>28.787344986023701</v>
      </c>
      <c r="L576" s="330">
        <v>28.775630820356501</v>
      </c>
      <c r="M576" s="330">
        <v>28.787344986023701</v>
      </c>
      <c r="N576" s="330">
        <v>28.775630820356501</v>
      </c>
      <c r="O576" s="330">
        <v>28.811887810719899</v>
      </c>
      <c r="P576" s="330">
        <v>28.805653842554602</v>
      </c>
      <c r="Q576" s="330">
        <v>28.811887810719899</v>
      </c>
      <c r="R576" s="330">
        <v>28.805653842554602</v>
      </c>
      <c r="S576" s="330">
        <v>28.811887810719899</v>
      </c>
      <c r="T576" s="330">
        <v>28.805653842554602</v>
      </c>
      <c r="U576" s="330">
        <v>28.787344986023701</v>
      </c>
      <c r="V576" s="330">
        <v>28.775630820356501</v>
      </c>
      <c r="W576" s="330">
        <v>28.787344986023701</v>
      </c>
      <c r="X576" s="330">
        <v>28.775630820356501</v>
      </c>
      <c r="Y576" s="330">
        <v>28.775630820356501</v>
      </c>
      <c r="Z576" s="330">
        <v>28.775630820356501</v>
      </c>
    </row>
    <row r="577" spans="1:26" ht="13.5" hidden="1" customHeight="1" x14ac:dyDescent="0.15">
      <c r="A577" s="296" t="s">
        <v>231</v>
      </c>
      <c r="B577" s="308"/>
      <c r="C577" s="302">
        <v>7.0815534569863399</v>
      </c>
      <c r="D577" s="303">
        <v>7.0815534569863399</v>
      </c>
      <c r="E577" s="303">
        <v>7.0815534569863399</v>
      </c>
      <c r="F577" s="303">
        <v>7.0815534569863399</v>
      </c>
      <c r="G577" s="303">
        <v>7.0815534569863399</v>
      </c>
      <c r="H577" s="303">
        <v>7.0815534569863399</v>
      </c>
      <c r="I577" s="303">
        <v>7.5343974792811501</v>
      </c>
      <c r="J577" s="303">
        <v>7.0815534569863399</v>
      </c>
      <c r="K577" s="303">
        <v>7.5343974792811501</v>
      </c>
      <c r="L577" s="303">
        <v>7.0815534569863399</v>
      </c>
      <c r="M577" s="303">
        <v>7.5343974792811501</v>
      </c>
      <c r="N577" s="303">
        <v>7.0815534569863399</v>
      </c>
      <c r="O577" s="303">
        <v>10.6579264767153</v>
      </c>
      <c r="P577" s="303">
        <v>9.2526946308643598</v>
      </c>
      <c r="Q577" s="303">
        <v>10.6579264767153</v>
      </c>
      <c r="R577" s="303">
        <v>9.2526946308643598</v>
      </c>
      <c r="S577" s="303">
        <v>10.6579264767153</v>
      </c>
      <c r="T577" s="303">
        <v>9.2526946308643598</v>
      </c>
      <c r="U577" s="303">
        <v>7.5343974792811501</v>
      </c>
      <c r="V577" s="303">
        <v>7.0815534569863399</v>
      </c>
      <c r="W577" s="303">
        <v>7.5343974792811501</v>
      </c>
      <c r="X577" s="303">
        <v>7.0815534569863399</v>
      </c>
      <c r="Y577" s="303">
        <v>7.0815534569863399</v>
      </c>
      <c r="Z577" s="303">
        <v>7.0815534569863399</v>
      </c>
    </row>
    <row r="578" spans="1:26" ht="13.5" hidden="1" customHeight="1" x14ac:dyDescent="0.15">
      <c r="A578" s="331" t="s">
        <v>232</v>
      </c>
      <c r="B578" s="332"/>
      <c r="C578" s="333">
        <v>4.0634630515946704</v>
      </c>
      <c r="D578" s="334">
        <v>4.0634630515946704</v>
      </c>
      <c r="E578" s="334">
        <v>4.0634630515946704</v>
      </c>
      <c r="F578" s="334">
        <v>4.0634630515946704</v>
      </c>
      <c r="G578" s="334">
        <v>4.0634630515946704</v>
      </c>
      <c r="H578" s="334">
        <v>4.0634630515946704</v>
      </c>
      <c r="I578" s="334">
        <v>3.8207892622052402</v>
      </c>
      <c r="J578" s="334">
        <v>4.0634630515946704</v>
      </c>
      <c r="K578" s="334">
        <v>3.8207892622052402</v>
      </c>
      <c r="L578" s="334">
        <v>4.0634630515946704</v>
      </c>
      <c r="M578" s="334">
        <v>3.8207892622052402</v>
      </c>
      <c r="N578" s="334">
        <v>4.0634630515946704</v>
      </c>
      <c r="O578" s="334">
        <v>2.7033295710630001</v>
      </c>
      <c r="P578" s="334">
        <v>3.11321782375343</v>
      </c>
      <c r="Q578" s="334">
        <v>2.7033295710630001</v>
      </c>
      <c r="R578" s="334">
        <v>3.11321782375343</v>
      </c>
      <c r="S578" s="334">
        <v>2.7033295710630001</v>
      </c>
      <c r="T578" s="334">
        <v>3.11321782375343</v>
      </c>
      <c r="U578" s="334">
        <v>3.8207892622052402</v>
      </c>
      <c r="V578" s="334">
        <v>4.0634630515946704</v>
      </c>
      <c r="W578" s="334">
        <v>3.8207892622052402</v>
      </c>
      <c r="X578" s="334">
        <v>4.0634630515946704</v>
      </c>
      <c r="Y578" s="334">
        <v>4.0634630515946704</v>
      </c>
      <c r="Z578" s="334">
        <v>4.0634630515946704</v>
      </c>
    </row>
    <row r="579" spans="1:26" ht="13.5" hidden="1" customHeight="1" x14ac:dyDescent="0.15">
      <c r="A579" s="292" t="s">
        <v>234</v>
      </c>
      <c r="B579" s="323"/>
      <c r="C579" s="346">
        <v>2634.3378859989198</v>
      </c>
      <c r="D579" s="347">
        <v>2634.3378859989198</v>
      </c>
      <c r="E579" s="347">
        <v>2379.4019615474099</v>
      </c>
      <c r="F579" s="347">
        <v>2379.4019615474099</v>
      </c>
      <c r="G579" s="347">
        <v>2634.3378859989198</v>
      </c>
      <c r="H579" s="347">
        <v>2634.3378859989198</v>
      </c>
      <c r="I579" s="347">
        <v>2712.3830925412199</v>
      </c>
      <c r="J579" s="347">
        <v>2549.3592445150898</v>
      </c>
      <c r="K579" s="347">
        <v>2802.7958622925898</v>
      </c>
      <c r="L579" s="347">
        <v>2634.3378859989198</v>
      </c>
      <c r="M579" s="347">
        <v>2712.3830925412199</v>
      </c>
      <c r="N579" s="347">
        <v>2549.3592445150898</v>
      </c>
      <c r="O579" s="347">
        <v>3964.7486493381002</v>
      </c>
      <c r="P579" s="347">
        <v>3442.0024026815499</v>
      </c>
      <c r="Q579" s="347">
        <v>3964.7486493381002</v>
      </c>
      <c r="R579" s="347">
        <v>3442.0024026815499</v>
      </c>
      <c r="S579" s="347">
        <v>3836.8535316175098</v>
      </c>
      <c r="T579" s="347">
        <v>3330.97006711117</v>
      </c>
      <c r="U579" s="347">
        <v>2802.7958622925898</v>
      </c>
      <c r="V579" s="347">
        <v>2634.3378859989198</v>
      </c>
      <c r="W579" s="347">
        <v>2712.3830925412199</v>
      </c>
      <c r="X579" s="347">
        <v>2549.3592445150898</v>
      </c>
      <c r="Y579" s="347">
        <v>2634.3378859989198</v>
      </c>
      <c r="Z579" s="347">
        <v>2634.3378859989198</v>
      </c>
    </row>
    <row r="580" spans="1:26" ht="13.5" hidden="1" customHeight="1" x14ac:dyDescent="0.15">
      <c r="A580" s="296" t="s">
        <v>235</v>
      </c>
      <c r="B580" s="308"/>
      <c r="C580" s="341">
        <v>5268.6757719978395</v>
      </c>
      <c r="D580" s="342"/>
      <c r="E580" s="343">
        <v>4758.8039230948298</v>
      </c>
      <c r="F580" s="343"/>
      <c r="G580" s="343">
        <v>5268.6757719978395</v>
      </c>
      <c r="H580" s="343"/>
      <c r="I580" s="343">
        <v>5261.7423370563001</v>
      </c>
      <c r="J580" s="343"/>
      <c r="K580" s="343">
        <v>5437.1337482915096</v>
      </c>
      <c r="L580" s="343"/>
      <c r="M580" s="343">
        <v>5261.7423370563001</v>
      </c>
      <c r="N580" s="343"/>
      <c r="O580" s="343">
        <v>7406.7510520196402</v>
      </c>
      <c r="P580" s="343"/>
      <c r="Q580" s="343">
        <v>7406.7510520196402</v>
      </c>
      <c r="R580" s="343"/>
      <c r="S580" s="343">
        <v>7167.8235987286898</v>
      </c>
      <c r="T580" s="343"/>
      <c r="U580" s="343">
        <v>5437.1337482915096</v>
      </c>
      <c r="V580" s="343"/>
      <c r="W580" s="343">
        <v>5261.7423370563001</v>
      </c>
      <c r="X580" s="343"/>
      <c r="Y580" s="343">
        <v>5268.6757719978395</v>
      </c>
      <c r="Z580" s="343"/>
    </row>
    <row r="581" spans="1:26" ht="13.5" hidden="1" customHeight="1" x14ac:dyDescent="0.15">
      <c r="A581" s="314" t="s">
        <v>238</v>
      </c>
      <c r="B581" s="315"/>
      <c r="C581" s="348">
        <v>69205.651449608296</v>
      </c>
      <c r="D581" s="349"/>
      <c r="E581" s="349"/>
      <c r="F581" s="349"/>
      <c r="G581" s="349"/>
      <c r="H581" s="349"/>
      <c r="I581" s="349"/>
      <c r="J581" s="349"/>
      <c r="K581" s="349"/>
      <c r="L581" s="349"/>
      <c r="M581" s="349"/>
      <c r="N581" s="349"/>
      <c r="O581" s="349"/>
      <c r="P581" s="349"/>
      <c r="Q581" s="349"/>
      <c r="R581" s="349"/>
      <c r="S581" s="349"/>
      <c r="T581" s="349"/>
      <c r="U581" s="349"/>
      <c r="V581" s="349"/>
      <c r="W581" s="349"/>
      <c r="X581" s="349"/>
      <c r="Y581" s="349"/>
      <c r="Z581" s="350"/>
    </row>
    <row r="582" spans="1:26" ht="13.5" hidden="1" customHeight="1" x14ac:dyDescent="0.15">
      <c r="A582" s="296" t="s">
        <v>223</v>
      </c>
      <c r="B582" s="308"/>
      <c r="C582" s="309" t="e">
        <f>#REF!</f>
        <v>#REF!</v>
      </c>
      <c r="D582" s="310" t="e">
        <f>#REF!</f>
        <v>#REF!</v>
      </c>
      <c r="E582" s="309" t="e">
        <f>#REF!</f>
        <v>#REF!</v>
      </c>
      <c r="F582" s="310" t="e">
        <f>#REF!</f>
        <v>#REF!</v>
      </c>
      <c r="G582" s="309" t="e">
        <f>#REF!</f>
        <v>#REF!</v>
      </c>
      <c r="H582" s="310" t="e">
        <f>#REF!</f>
        <v>#REF!</v>
      </c>
      <c r="I582" s="309" t="e">
        <f>#REF!</f>
        <v>#REF!</v>
      </c>
      <c r="J582" s="310" t="e">
        <f>#REF!</f>
        <v>#REF!</v>
      </c>
      <c r="K582" s="309" t="e">
        <f>#REF!</f>
        <v>#REF!</v>
      </c>
      <c r="L582" s="310" t="e">
        <f>#REF!</f>
        <v>#REF!</v>
      </c>
      <c r="M582" s="309" t="e">
        <f>#REF!</f>
        <v>#REF!</v>
      </c>
      <c r="N582" s="310" t="e">
        <f>#REF!</f>
        <v>#REF!</v>
      </c>
      <c r="O582" s="309">
        <f>$E$1</f>
        <v>0</v>
      </c>
      <c r="P582" s="310">
        <f>$M$1</f>
        <v>0</v>
      </c>
      <c r="Q582" s="309">
        <f>$E$1</f>
        <v>0</v>
      </c>
      <c r="R582" s="310">
        <f>$M$1</f>
        <v>0</v>
      </c>
      <c r="S582" s="309">
        <f>$E$1</f>
        <v>0</v>
      </c>
      <c r="T582" s="310">
        <f>$M$1</f>
        <v>0</v>
      </c>
      <c r="U582" s="309" t="e">
        <f>#REF!</f>
        <v>#REF!</v>
      </c>
      <c r="V582" s="310" t="e">
        <f>#REF!</f>
        <v>#REF!</v>
      </c>
      <c r="W582" s="309" t="e">
        <f>#REF!</f>
        <v>#REF!</v>
      </c>
      <c r="X582" s="310" t="e">
        <f>#REF!</f>
        <v>#REF!</v>
      </c>
      <c r="Y582" s="309" t="e">
        <f>#REF!</f>
        <v>#REF!</v>
      </c>
      <c r="Z582" s="310" t="e">
        <f>#REF!</f>
        <v>#REF!</v>
      </c>
    </row>
    <row r="583" spans="1:26" ht="13.5" hidden="1" customHeight="1" x14ac:dyDescent="0.15">
      <c r="A583" s="296" t="s">
        <v>224</v>
      </c>
      <c r="B583" s="308"/>
      <c r="C583" s="311" t="e">
        <f>C579*C582+D579*D582</f>
        <v>#REF!</v>
      </c>
      <c r="D583" s="312"/>
      <c r="E583" s="311" t="e">
        <f>E579*E582+F579*F582</f>
        <v>#REF!</v>
      </c>
      <c r="F583" s="312"/>
      <c r="G583" s="311" t="e">
        <f>G579*G582+H579*H582</f>
        <v>#REF!</v>
      </c>
      <c r="H583" s="312"/>
      <c r="I583" s="311" t="e">
        <f>I579*I582+J579*J582</f>
        <v>#REF!</v>
      </c>
      <c r="J583" s="312"/>
      <c r="K583" s="311" t="e">
        <f>K579*K582+L579*L582</f>
        <v>#REF!</v>
      </c>
      <c r="L583" s="312"/>
      <c r="M583" s="311" t="e">
        <f>M579*M582+N579*N582</f>
        <v>#REF!</v>
      </c>
      <c r="N583" s="312"/>
      <c r="O583" s="311">
        <f>O579*O582+P579*P582</f>
        <v>0</v>
      </c>
      <c r="P583" s="312"/>
      <c r="Q583" s="311">
        <f>Q579*Q582+R579*R582</f>
        <v>0</v>
      </c>
      <c r="R583" s="312"/>
      <c r="S583" s="311">
        <f>S579*S582+T579*T582</f>
        <v>0</v>
      </c>
      <c r="T583" s="312"/>
      <c r="U583" s="311" t="e">
        <f>U579*U582+V579*V582</f>
        <v>#REF!</v>
      </c>
      <c r="V583" s="312"/>
      <c r="W583" s="311" t="e">
        <f>W579*W582+X579*X582</f>
        <v>#REF!</v>
      </c>
      <c r="X583" s="312"/>
      <c r="Y583" s="311" t="e">
        <f>Y579*Y582+Z579*Z582</f>
        <v>#REF!</v>
      </c>
      <c r="Z583" s="313"/>
    </row>
    <row r="584" spans="1:26" ht="13.5" hidden="1" customHeight="1" x14ac:dyDescent="0.15">
      <c r="A584" s="314" t="s">
        <v>225</v>
      </c>
      <c r="B584" s="315"/>
      <c r="C584" s="316" t="e">
        <f>SUM(C583:Z583)</f>
        <v>#REF!</v>
      </c>
      <c r="D584" s="317"/>
      <c r="E584" s="317"/>
      <c r="F584" s="317"/>
      <c r="G584" s="317"/>
      <c r="H584" s="317"/>
      <c r="I584" s="317"/>
      <c r="J584" s="317"/>
      <c r="K584" s="317"/>
      <c r="L584" s="317"/>
      <c r="M584" s="317"/>
      <c r="N584" s="317"/>
      <c r="O584" s="317"/>
      <c r="P584" s="317"/>
      <c r="Q584" s="317"/>
      <c r="R584" s="317"/>
      <c r="S584" s="317"/>
      <c r="T584" s="317"/>
      <c r="U584" s="317"/>
      <c r="V584" s="317"/>
      <c r="W584" s="317"/>
      <c r="X584" s="317"/>
      <c r="Y584" s="317"/>
      <c r="Z584" s="318"/>
    </row>
    <row r="585" spans="1:26" ht="12" hidden="1" x14ac:dyDescent="0.15"/>
    <row r="586" spans="1:26" ht="13.5" hidden="1" customHeight="1" x14ac:dyDescent="0.15"/>
    <row r="587" spans="1:26" ht="13.5" hidden="1" customHeight="1" x14ac:dyDescent="0.15">
      <c r="B587" s="351">
        <v>46</v>
      </c>
      <c r="C587" s="280" t="s">
        <v>240</v>
      </c>
    </row>
    <row r="588" spans="1:26" ht="13.5" hidden="1" customHeight="1" x14ac:dyDescent="0.15">
      <c r="B588" s="280" t="s">
        <v>248</v>
      </c>
    </row>
    <row r="589" spans="1:26" ht="13.5" hidden="1" customHeight="1" x14ac:dyDescent="0.15">
      <c r="B589" s="280" t="s">
        <v>249</v>
      </c>
    </row>
    <row r="590" spans="1:26" ht="13.5" hidden="1" customHeight="1" x14ac:dyDescent="0.15">
      <c r="B590" s="352">
        <v>-15</v>
      </c>
      <c r="C590" s="280" t="s">
        <v>243</v>
      </c>
    </row>
    <row r="591" spans="1:26" ht="13.5" hidden="1" customHeight="1" x14ac:dyDescent="0.15">
      <c r="B591" s="280">
        <v>1</v>
      </c>
      <c r="C591" s="280" t="s">
        <v>244</v>
      </c>
    </row>
    <row r="592" spans="1:26" ht="13.5" hidden="1" customHeight="1" x14ac:dyDescent="0.15">
      <c r="B592" s="352">
        <v>100</v>
      </c>
      <c r="C592" s="280" t="s">
        <v>245</v>
      </c>
    </row>
    <row r="593" spans="1:26" ht="13.5" hidden="1" customHeight="1" x14ac:dyDescent="0.15">
      <c r="B593" s="352">
        <v>100</v>
      </c>
      <c r="C593" s="280" t="s">
        <v>245</v>
      </c>
    </row>
    <row r="594" spans="1:26" ht="13.5" hidden="1" customHeight="1" x14ac:dyDescent="0.15"/>
    <row r="595" spans="1:26" ht="13.5" hidden="1" customHeight="1" x14ac:dyDescent="0.15">
      <c r="A595" s="288"/>
      <c r="B595" s="289"/>
      <c r="C595" s="268" t="s">
        <v>200</v>
      </c>
      <c r="D595" s="269"/>
      <c r="E595" s="268" t="s">
        <v>201</v>
      </c>
      <c r="F595" s="269"/>
      <c r="G595" s="268" t="s">
        <v>202</v>
      </c>
      <c r="H595" s="269"/>
      <c r="I595" s="270" t="s">
        <v>203</v>
      </c>
      <c r="J595" s="271"/>
      <c r="K595" s="270" t="s">
        <v>204</v>
      </c>
      <c r="L595" s="271"/>
      <c r="M595" s="270" t="s">
        <v>205</v>
      </c>
      <c r="N595" s="271"/>
      <c r="O595" s="272" t="s">
        <v>206</v>
      </c>
      <c r="P595" s="273"/>
      <c r="Q595" s="272" t="s">
        <v>207</v>
      </c>
      <c r="R595" s="273"/>
      <c r="S595" s="272" t="s">
        <v>208</v>
      </c>
      <c r="T595" s="273"/>
      <c r="U595" s="270" t="s">
        <v>209</v>
      </c>
      <c r="V595" s="271"/>
      <c r="W595" s="270" t="s">
        <v>210</v>
      </c>
      <c r="X595" s="271"/>
      <c r="Y595" s="268" t="s">
        <v>211</v>
      </c>
      <c r="Z595" s="269"/>
    </row>
    <row r="596" spans="1:26" ht="13.5" hidden="1" customHeight="1" thickBot="1" x14ac:dyDescent="0.2">
      <c r="A596" s="290"/>
      <c r="B596" s="291"/>
      <c r="C596" s="274" t="s">
        <v>212</v>
      </c>
      <c r="D596" s="275" t="s">
        <v>213</v>
      </c>
      <c r="E596" s="274" t="s">
        <v>212</v>
      </c>
      <c r="F596" s="275" t="s">
        <v>213</v>
      </c>
      <c r="G596" s="274" t="s">
        <v>212</v>
      </c>
      <c r="H596" s="275" t="s">
        <v>213</v>
      </c>
      <c r="I596" s="276" t="s">
        <v>212</v>
      </c>
      <c r="J596" s="277" t="s">
        <v>213</v>
      </c>
      <c r="K596" s="276" t="s">
        <v>212</v>
      </c>
      <c r="L596" s="277" t="s">
        <v>213</v>
      </c>
      <c r="M596" s="276" t="s">
        <v>212</v>
      </c>
      <c r="N596" s="277" t="s">
        <v>213</v>
      </c>
      <c r="O596" s="278" t="s">
        <v>212</v>
      </c>
      <c r="P596" s="279" t="s">
        <v>213</v>
      </c>
      <c r="Q596" s="278" t="s">
        <v>212</v>
      </c>
      <c r="R596" s="279" t="s">
        <v>213</v>
      </c>
      <c r="S596" s="278" t="s">
        <v>212</v>
      </c>
      <c r="T596" s="279" t="s">
        <v>213</v>
      </c>
      <c r="U596" s="276" t="s">
        <v>212</v>
      </c>
      <c r="V596" s="277" t="s">
        <v>213</v>
      </c>
      <c r="W596" s="276" t="s">
        <v>212</v>
      </c>
      <c r="X596" s="277" t="s">
        <v>213</v>
      </c>
      <c r="Y596" s="274" t="s">
        <v>212</v>
      </c>
      <c r="Z596" s="275" t="s">
        <v>213</v>
      </c>
    </row>
    <row r="597" spans="1:26" ht="13.5" hidden="1" customHeight="1" thickTop="1" x14ac:dyDescent="0.15">
      <c r="A597" s="353" t="s">
        <v>246</v>
      </c>
      <c r="B597" s="320"/>
      <c r="C597" s="321">
        <v>46</v>
      </c>
      <c r="D597" s="322"/>
      <c r="E597" s="321">
        <v>46</v>
      </c>
      <c r="F597" s="322"/>
      <c r="G597" s="321">
        <v>46</v>
      </c>
      <c r="H597" s="322"/>
      <c r="I597" s="321">
        <v>46</v>
      </c>
      <c r="J597" s="322"/>
      <c r="K597" s="321">
        <v>46</v>
      </c>
      <c r="L597" s="322"/>
      <c r="M597" s="321">
        <v>46</v>
      </c>
      <c r="N597" s="322"/>
      <c r="O597" s="321">
        <v>46</v>
      </c>
      <c r="P597" s="322"/>
      <c r="Q597" s="321">
        <v>46</v>
      </c>
      <c r="R597" s="322"/>
      <c r="S597" s="321">
        <v>46</v>
      </c>
      <c r="T597" s="322"/>
      <c r="U597" s="321">
        <v>46</v>
      </c>
      <c r="V597" s="322"/>
      <c r="W597" s="321">
        <v>46</v>
      </c>
      <c r="X597" s="322"/>
      <c r="Y597" s="321">
        <v>46</v>
      </c>
      <c r="Z597" s="322"/>
    </row>
    <row r="598" spans="1:26" ht="13.5" hidden="1" customHeight="1" x14ac:dyDescent="0.15">
      <c r="A598" s="292" t="s">
        <v>227</v>
      </c>
      <c r="B598" s="323"/>
      <c r="C598" s="324">
        <v>0.8</v>
      </c>
      <c r="D598" s="325">
        <v>0.8</v>
      </c>
      <c r="E598" s="325">
        <v>0.8</v>
      </c>
      <c r="F598" s="325">
        <v>0.8</v>
      </c>
      <c r="G598" s="325">
        <v>0.8</v>
      </c>
      <c r="H598" s="325">
        <v>0.8</v>
      </c>
      <c r="I598" s="325">
        <v>0.8</v>
      </c>
      <c r="J598" s="325">
        <v>0.8</v>
      </c>
      <c r="K598" s="325">
        <v>0.8</v>
      </c>
      <c r="L598" s="325">
        <v>0.8</v>
      </c>
      <c r="M598" s="325">
        <v>0.8</v>
      </c>
      <c r="N598" s="325">
        <v>0.8</v>
      </c>
      <c r="O598" s="325">
        <v>0.8</v>
      </c>
      <c r="P598" s="325">
        <v>0.8</v>
      </c>
      <c r="Q598" s="325">
        <v>0.8</v>
      </c>
      <c r="R598" s="325">
        <v>0.8</v>
      </c>
      <c r="S598" s="325">
        <v>0.8</v>
      </c>
      <c r="T598" s="325">
        <v>0.8</v>
      </c>
      <c r="U598" s="325">
        <v>0.8</v>
      </c>
      <c r="V598" s="325">
        <v>0.8</v>
      </c>
      <c r="W598" s="325">
        <v>0.8</v>
      </c>
      <c r="X598" s="325">
        <v>0.8</v>
      </c>
      <c r="Y598" s="325">
        <v>0.8</v>
      </c>
      <c r="Z598" s="325">
        <v>0.8</v>
      </c>
    </row>
    <row r="599" spans="1:26" ht="13.5" hidden="1" customHeight="1" x14ac:dyDescent="0.15">
      <c r="A599" s="296" t="s">
        <v>247</v>
      </c>
      <c r="B599" s="297"/>
      <c r="C599" s="302">
        <v>36.799999999999997</v>
      </c>
      <c r="D599" s="303">
        <v>36.799999999999997</v>
      </c>
      <c r="E599" s="302">
        <v>36.799999999999997</v>
      </c>
      <c r="F599" s="303">
        <v>36.799999999999997</v>
      </c>
      <c r="G599" s="302">
        <v>36.799999999999997</v>
      </c>
      <c r="H599" s="303">
        <v>36.799999999999997</v>
      </c>
      <c r="I599" s="302">
        <v>36.799999999999997</v>
      </c>
      <c r="J599" s="303">
        <v>36.799999999999997</v>
      </c>
      <c r="K599" s="302">
        <v>36.799999999999997</v>
      </c>
      <c r="L599" s="303">
        <v>36.799999999999997</v>
      </c>
      <c r="M599" s="302">
        <v>36.799999999999997</v>
      </c>
      <c r="N599" s="303">
        <v>36.799999999999997</v>
      </c>
      <c r="O599" s="302">
        <v>36.799999999999997</v>
      </c>
      <c r="P599" s="303">
        <v>36.799999999999997</v>
      </c>
      <c r="Q599" s="302">
        <v>36.799999999999997</v>
      </c>
      <c r="R599" s="303">
        <v>36.799999999999997</v>
      </c>
      <c r="S599" s="302">
        <v>36.799999999999997</v>
      </c>
      <c r="T599" s="303">
        <v>36.799999999999997</v>
      </c>
      <c r="U599" s="302">
        <v>36.799999999999997</v>
      </c>
      <c r="V599" s="303">
        <v>36.799999999999997</v>
      </c>
      <c r="W599" s="302">
        <v>36.799999999999997</v>
      </c>
      <c r="X599" s="303">
        <v>36.799999999999997</v>
      </c>
      <c r="Y599" s="302">
        <v>36.799999999999997</v>
      </c>
      <c r="Z599" s="303">
        <v>36.799999999999997</v>
      </c>
    </row>
    <row r="600" spans="1:26" ht="13.5" hidden="1" customHeight="1" x14ac:dyDescent="0.15">
      <c r="A600" s="292" t="s">
        <v>217</v>
      </c>
      <c r="B600" s="293"/>
      <c r="C600" s="294">
        <v>31</v>
      </c>
      <c r="D600" s="295"/>
      <c r="E600" s="294">
        <v>28</v>
      </c>
      <c r="F600" s="295"/>
      <c r="G600" s="294">
        <v>31</v>
      </c>
      <c r="H600" s="295"/>
      <c r="I600" s="294">
        <v>30</v>
      </c>
      <c r="J600" s="295"/>
      <c r="K600" s="294">
        <v>31</v>
      </c>
      <c r="L600" s="295"/>
      <c r="M600" s="294">
        <v>30</v>
      </c>
      <c r="N600" s="295"/>
      <c r="O600" s="294">
        <v>31</v>
      </c>
      <c r="P600" s="295"/>
      <c r="Q600" s="294">
        <v>31</v>
      </c>
      <c r="R600" s="295"/>
      <c r="S600" s="294">
        <v>30</v>
      </c>
      <c r="T600" s="295"/>
      <c r="U600" s="294">
        <v>31</v>
      </c>
      <c r="V600" s="295"/>
      <c r="W600" s="294">
        <v>30</v>
      </c>
      <c r="X600" s="295"/>
      <c r="Y600" s="294">
        <v>31</v>
      </c>
      <c r="Z600" s="295"/>
    </row>
    <row r="601" spans="1:26" ht="13.5" hidden="1" customHeight="1" x14ac:dyDescent="0.15">
      <c r="A601" s="296" t="s">
        <v>218</v>
      </c>
      <c r="B601" s="297"/>
      <c r="C601" s="298">
        <v>12</v>
      </c>
      <c r="D601" s="299">
        <v>12</v>
      </c>
      <c r="E601" s="298">
        <v>12</v>
      </c>
      <c r="F601" s="298">
        <v>12</v>
      </c>
      <c r="G601" s="298">
        <v>12</v>
      </c>
      <c r="H601" s="299">
        <v>12</v>
      </c>
      <c r="I601" s="298">
        <v>12</v>
      </c>
      <c r="J601" s="299">
        <v>12</v>
      </c>
      <c r="K601" s="298">
        <v>12</v>
      </c>
      <c r="L601" s="298">
        <v>12</v>
      </c>
      <c r="M601" s="298">
        <v>12</v>
      </c>
      <c r="N601" s="298">
        <v>12</v>
      </c>
      <c r="O601" s="299">
        <v>12</v>
      </c>
      <c r="P601" s="299">
        <v>12</v>
      </c>
      <c r="Q601" s="299">
        <v>12</v>
      </c>
      <c r="R601" s="299">
        <v>12</v>
      </c>
      <c r="S601" s="299">
        <v>12</v>
      </c>
      <c r="T601" s="299">
        <v>12</v>
      </c>
      <c r="U601" s="299">
        <v>12</v>
      </c>
      <c r="V601" s="299">
        <v>12</v>
      </c>
      <c r="W601" s="299">
        <v>12</v>
      </c>
      <c r="X601" s="299">
        <v>12</v>
      </c>
      <c r="Y601" s="299">
        <v>12</v>
      </c>
      <c r="Z601" s="299">
        <v>12</v>
      </c>
    </row>
    <row r="602" spans="1:26" ht="13.5" hidden="1" customHeight="1" x14ac:dyDescent="0.15">
      <c r="A602" s="296" t="s">
        <v>219</v>
      </c>
      <c r="B602" s="297"/>
      <c r="C602" s="298">
        <v>372</v>
      </c>
      <c r="D602" s="299">
        <v>372</v>
      </c>
      <c r="E602" s="298">
        <v>336</v>
      </c>
      <c r="F602" s="299">
        <v>336</v>
      </c>
      <c r="G602" s="298">
        <v>372</v>
      </c>
      <c r="H602" s="299">
        <v>372</v>
      </c>
      <c r="I602" s="298">
        <v>360</v>
      </c>
      <c r="J602" s="299">
        <v>360</v>
      </c>
      <c r="K602" s="298">
        <v>372</v>
      </c>
      <c r="L602" s="299">
        <v>372</v>
      </c>
      <c r="M602" s="298">
        <v>360</v>
      </c>
      <c r="N602" s="299">
        <v>360</v>
      </c>
      <c r="O602" s="298">
        <v>372</v>
      </c>
      <c r="P602" s="299">
        <v>372</v>
      </c>
      <c r="Q602" s="298">
        <v>372</v>
      </c>
      <c r="R602" s="299">
        <v>372</v>
      </c>
      <c r="S602" s="298">
        <v>360</v>
      </c>
      <c r="T602" s="299">
        <v>360</v>
      </c>
      <c r="U602" s="298">
        <v>372</v>
      </c>
      <c r="V602" s="299">
        <v>372</v>
      </c>
      <c r="W602" s="298">
        <v>360</v>
      </c>
      <c r="X602" s="299">
        <v>360</v>
      </c>
      <c r="Y602" s="298">
        <v>372</v>
      </c>
      <c r="Z602" s="299">
        <v>372</v>
      </c>
    </row>
    <row r="603" spans="1:26" ht="13.5" hidden="1" customHeight="1" x14ac:dyDescent="0.15">
      <c r="A603" s="296" t="s">
        <v>220</v>
      </c>
      <c r="B603" s="297"/>
      <c r="C603" s="300">
        <v>744</v>
      </c>
      <c r="D603" s="301"/>
      <c r="E603" s="300">
        <v>672</v>
      </c>
      <c r="F603" s="301"/>
      <c r="G603" s="300">
        <v>744</v>
      </c>
      <c r="H603" s="301"/>
      <c r="I603" s="300">
        <v>720</v>
      </c>
      <c r="J603" s="326"/>
      <c r="K603" s="300">
        <v>744</v>
      </c>
      <c r="L603" s="301"/>
      <c r="M603" s="300">
        <v>720</v>
      </c>
      <c r="N603" s="326"/>
      <c r="O603" s="300">
        <v>744</v>
      </c>
      <c r="P603" s="301"/>
      <c r="Q603" s="300">
        <v>744</v>
      </c>
      <c r="R603" s="301"/>
      <c r="S603" s="300">
        <v>720</v>
      </c>
      <c r="T603" s="326"/>
      <c r="U603" s="300">
        <v>744</v>
      </c>
      <c r="V603" s="301"/>
      <c r="W603" s="300">
        <v>720</v>
      </c>
      <c r="X603" s="326"/>
      <c r="Y603" s="300">
        <v>744</v>
      </c>
      <c r="Z603" s="301"/>
    </row>
    <row r="604" spans="1:26" ht="13.5" hidden="1" customHeight="1" x14ac:dyDescent="0.15">
      <c r="A604" s="296" t="s">
        <v>221</v>
      </c>
      <c r="B604" s="297"/>
      <c r="C604" s="302">
        <v>5.0999999999999996</v>
      </c>
      <c r="D604" s="303">
        <v>1.9</v>
      </c>
      <c r="E604" s="303">
        <v>5.0999999999999996</v>
      </c>
      <c r="F604" s="303">
        <v>1.9</v>
      </c>
      <c r="G604" s="303">
        <v>5.0999999999999996</v>
      </c>
      <c r="H604" s="303">
        <v>1.9</v>
      </c>
      <c r="I604" s="303">
        <v>16.5</v>
      </c>
      <c r="J604" s="303">
        <v>12.3</v>
      </c>
      <c r="K604" s="303">
        <v>16.5</v>
      </c>
      <c r="L604" s="303">
        <v>12.3</v>
      </c>
      <c r="M604" s="303">
        <v>16.5</v>
      </c>
      <c r="N604" s="303">
        <v>12.3</v>
      </c>
      <c r="O604" s="303">
        <v>25.7</v>
      </c>
      <c r="P604" s="303">
        <v>21.8</v>
      </c>
      <c r="Q604" s="303">
        <v>25.7</v>
      </c>
      <c r="R604" s="303">
        <v>21.8</v>
      </c>
      <c r="S604" s="303">
        <v>25.7</v>
      </c>
      <c r="T604" s="303">
        <v>21.8</v>
      </c>
      <c r="U604" s="303">
        <v>16.5</v>
      </c>
      <c r="V604" s="303">
        <v>12.3</v>
      </c>
      <c r="W604" s="303">
        <v>16.5</v>
      </c>
      <c r="X604" s="303">
        <v>12.3</v>
      </c>
      <c r="Y604" s="303">
        <v>5.0999999999999996</v>
      </c>
      <c r="Z604" s="303">
        <v>1.9</v>
      </c>
    </row>
    <row r="605" spans="1:26" ht="13.5" hidden="1" customHeight="1" x14ac:dyDescent="0.15">
      <c r="A605" s="304" t="s">
        <v>222</v>
      </c>
      <c r="B605" s="305"/>
      <c r="C605" s="306">
        <v>35</v>
      </c>
      <c r="D605" s="307">
        <v>35</v>
      </c>
      <c r="E605" s="307">
        <v>35</v>
      </c>
      <c r="F605" s="307">
        <v>35</v>
      </c>
      <c r="G605" s="307">
        <v>35</v>
      </c>
      <c r="H605" s="307">
        <v>35</v>
      </c>
      <c r="I605" s="307">
        <v>35</v>
      </c>
      <c r="J605" s="307">
        <v>35</v>
      </c>
      <c r="K605" s="307">
        <v>35</v>
      </c>
      <c r="L605" s="307">
        <v>35</v>
      </c>
      <c r="M605" s="307">
        <v>35</v>
      </c>
      <c r="N605" s="307">
        <v>35</v>
      </c>
      <c r="O605" s="307">
        <v>35</v>
      </c>
      <c r="P605" s="307">
        <v>35</v>
      </c>
      <c r="Q605" s="307">
        <v>35</v>
      </c>
      <c r="R605" s="307">
        <v>35</v>
      </c>
      <c r="S605" s="307">
        <v>35</v>
      </c>
      <c r="T605" s="307">
        <v>35</v>
      </c>
      <c r="U605" s="307">
        <v>35</v>
      </c>
      <c r="V605" s="307">
        <v>35</v>
      </c>
      <c r="W605" s="307">
        <v>35</v>
      </c>
      <c r="X605" s="307">
        <v>35</v>
      </c>
      <c r="Y605" s="307">
        <v>35</v>
      </c>
      <c r="Z605" s="307">
        <v>35</v>
      </c>
    </row>
    <row r="606" spans="1:26" ht="13.5" hidden="1" customHeight="1" x14ac:dyDescent="0.15">
      <c r="A606" s="327" t="s">
        <v>230</v>
      </c>
      <c r="B606" s="328"/>
      <c r="C606" s="329">
        <v>36.786646672331599</v>
      </c>
      <c r="D606" s="330">
        <v>36.786646672331599</v>
      </c>
      <c r="E606" s="330">
        <v>36.786646672331599</v>
      </c>
      <c r="F606" s="330">
        <v>36.786646672331599</v>
      </c>
      <c r="G606" s="330">
        <v>36.786646672331599</v>
      </c>
      <c r="H606" s="330">
        <v>36.786646672331599</v>
      </c>
      <c r="I606" s="330">
        <v>36.809597835822402</v>
      </c>
      <c r="J606" s="330">
        <v>36.786646672331599</v>
      </c>
      <c r="K606" s="330">
        <v>36.809597835822402</v>
      </c>
      <c r="L606" s="330">
        <v>36.786646672331599</v>
      </c>
      <c r="M606" s="330">
        <v>36.809597835822402</v>
      </c>
      <c r="N606" s="330">
        <v>36.786646672331599</v>
      </c>
      <c r="O606" s="330">
        <v>36.799159217423302</v>
      </c>
      <c r="P606" s="330">
        <v>36.787249923884801</v>
      </c>
      <c r="Q606" s="330">
        <v>36.799159217423302</v>
      </c>
      <c r="R606" s="330">
        <v>36.787249923884801</v>
      </c>
      <c r="S606" s="330">
        <v>36.799159217423302</v>
      </c>
      <c r="T606" s="330">
        <v>36.787249923884801</v>
      </c>
      <c r="U606" s="330">
        <v>36.809597835822402</v>
      </c>
      <c r="V606" s="330">
        <v>36.786646672331599</v>
      </c>
      <c r="W606" s="330">
        <v>36.809597835822402</v>
      </c>
      <c r="X606" s="330">
        <v>36.786646672331599</v>
      </c>
      <c r="Y606" s="330">
        <v>36.786646672331599</v>
      </c>
      <c r="Z606" s="330">
        <v>36.786646672331599</v>
      </c>
    </row>
    <row r="607" spans="1:26" ht="13.5" hidden="1" customHeight="1" x14ac:dyDescent="0.15">
      <c r="A607" s="296" t="s">
        <v>231</v>
      </c>
      <c r="B607" s="308"/>
      <c r="C607" s="302">
        <v>9.53945413891676</v>
      </c>
      <c r="D607" s="303">
        <v>9.53945413891676</v>
      </c>
      <c r="E607" s="303">
        <v>9.53945413891676</v>
      </c>
      <c r="F607" s="303">
        <v>9.53945413891676</v>
      </c>
      <c r="G607" s="303">
        <v>9.53945413891676</v>
      </c>
      <c r="H607" s="303">
        <v>9.53945413891676</v>
      </c>
      <c r="I607" s="303">
        <v>10.1917939037621</v>
      </c>
      <c r="J607" s="303">
        <v>9.53945413891676</v>
      </c>
      <c r="K607" s="303">
        <v>10.1917939037621</v>
      </c>
      <c r="L607" s="303">
        <v>9.53945413891676</v>
      </c>
      <c r="M607" s="303">
        <v>10.1917939037621</v>
      </c>
      <c r="N607" s="303">
        <v>9.53945413891676</v>
      </c>
      <c r="O607" s="303">
        <v>14.7444241913289</v>
      </c>
      <c r="P607" s="303">
        <v>12.664578251133999</v>
      </c>
      <c r="Q607" s="303">
        <v>14.7444241913289</v>
      </c>
      <c r="R607" s="303">
        <v>12.664578251133999</v>
      </c>
      <c r="S607" s="303">
        <v>14.7444241913289</v>
      </c>
      <c r="T607" s="303">
        <v>12.664578251133999</v>
      </c>
      <c r="U607" s="303">
        <v>10.1917939037621</v>
      </c>
      <c r="V607" s="303">
        <v>9.53945413891676</v>
      </c>
      <c r="W607" s="303">
        <v>10.1917939037621</v>
      </c>
      <c r="X607" s="303">
        <v>9.53945413891676</v>
      </c>
      <c r="Y607" s="303">
        <v>9.53945413891676</v>
      </c>
      <c r="Z607" s="303">
        <v>9.53945413891676</v>
      </c>
    </row>
    <row r="608" spans="1:26" ht="13.5" hidden="1" customHeight="1" x14ac:dyDescent="0.15">
      <c r="A608" s="331" t="s">
        <v>232</v>
      </c>
      <c r="B608" s="332"/>
      <c r="C608" s="333">
        <v>3.8562632763501998</v>
      </c>
      <c r="D608" s="334">
        <v>3.8562632763501998</v>
      </c>
      <c r="E608" s="334">
        <v>3.8562632763501998</v>
      </c>
      <c r="F608" s="334">
        <v>3.8562632763501998</v>
      </c>
      <c r="G608" s="334">
        <v>3.8562632763501998</v>
      </c>
      <c r="H608" s="334">
        <v>3.8562632763501998</v>
      </c>
      <c r="I608" s="334">
        <v>3.6116897754609001</v>
      </c>
      <c r="J608" s="334">
        <v>3.8562632763501998</v>
      </c>
      <c r="K608" s="334">
        <v>3.6116897754609001</v>
      </c>
      <c r="L608" s="334">
        <v>3.8562632763501998</v>
      </c>
      <c r="M608" s="334">
        <v>3.6116897754609001</v>
      </c>
      <c r="N608" s="334">
        <v>3.8562632763501998</v>
      </c>
      <c r="O608" s="334">
        <v>2.4958017173071099</v>
      </c>
      <c r="P608" s="334">
        <v>2.9047354909422798</v>
      </c>
      <c r="Q608" s="334">
        <v>2.4958017173071099</v>
      </c>
      <c r="R608" s="334">
        <v>2.9047354909422798</v>
      </c>
      <c r="S608" s="334">
        <v>2.4958017173071099</v>
      </c>
      <c r="T608" s="334">
        <v>2.9047354909422798</v>
      </c>
      <c r="U608" s="334">
        <v>3.6116897754609001</v>
      </c>
      <c r="V608" s="334">
        <v>3.8562632763501998</v>
      </c>
      <c r="W608" s="334">
        <v>3.6116897754609001</v>
      </c>
      <c r="X608" s="334">
        <v>3.8562632763501998</v>
      </c>
      <c r="Y608" s="334">
        <v>3.8562632763501998</v>
      </c>
      <c r="Z608" s="334">
        <v>3.8562632763501998</v>
      </c>
    </row>
    <row r="609" spans="1:26" ht="13.5" hidden="1" customHeight="1" x14ac:dyDescent="0.15">
      <c r="A609" s="292" t="s">
        <v>234</v>
      </c>
      <c r="B609" s="323"/>
      <c r="C609" s="346">
        <v>3548.6769396770401</v>
      </c>
      <c r="D609" s="347">
        <v>3548.6769396770401</v>
      </c>
      <c r="E609" s="347">
        <v>3205.2565906760301</v>
      </c>
      <c r="F609" s="347">
        <v>3205.2565906760301</v>
      </c>
      <c r="G609" s="347">
        <v>3548.6769396770401</v>
      </c>
      <c r="H609" s="347">
        <v>3548.6769396770401</v>
      </c>
      <c r="I609" s="347">
        <v>3669.0458053543598</v>
      </c>
      <c r="J609" s="347">
        <v>3434.2034900100298</v>
      </c>
      <c r="K609" s="347">
        <v>3791.3473321995102</v>
      </c>
      <c r="L609" s="347">
        <v>3548.6769396770401</v>
      </c>
      <c r="M609" s="347">
        <v>3669.0458053543598</v>
      </c>
      <c r="N609" s="347">
        <v>3434.2034900100298</v>
      </c>
      <c r="O609" s="347">
        <v>5484.9257991743598</v>
      </c>
      <c r="P609" s="347">
        <v>4711.2231094218596</v>
      </c>
      <c r="Q609" s="347">
        <v>5484.9257991743598</v>
      </c>
      <c r="R609" s="347">
        <v>4711.2231094218596</v>
      </c>
      <c r="S609" s="347">
        <v>5307.9927088784098</v>
      </c>
      <c r="T609" s="347">
        <v>4559.2481704082502</v>
      </c>
      <c r="U609" s="347">
        <v>3791.3473321995102</v>
      </c>
      <c r="V609" s="347">
        <v>3548.6769396770401</v>
      </c>
      <c r="W609" s="347">
        <v>3669.0458053543598</v>
      </c>
      <c r="X609" s="347">
        <v>3434.2034900100298</v>
      </c>
      <c r="Y609" s="347">
        <v>3548.6769396770401</v>
      </c>
      <c r="Z609" s="347">
        <v>3548.6769396770401</v>
      </c>
    </row>
    <row r="610" spans="1:26" ht="13.5" hidden="1" customHeight="1" x14ac:dyDescent="0.15">
      <c r="A610" s="296" t="s">
        <v>235</v>
      </c>
      <c r="B610" s="308"/>
      <c r="C610" s="341">
        <v>7097.3538793540702</v>
      </c>
      <c r="D610" s="342"/>
      <c r="E610" s="343">
        <v>6410.5131813520602</v>
      </c>
      <c r="F610" s="343"/>
      <c r="G610" s="343">
        <v>7097.3538793540702</v>
      </c>
      <c r="H610" s="343"/>
      <c r="I610" s="343">
        <v>7103.2492953643896</v>
      </c>
      <c r="J610" s="343"/>
      <c r="K610" s="343">
        <v>7340.0242718765403</v>
      </c>
      <c r="L610" s="343"/>
      <c r="M610" s="343">
        <v>7103.2492953643896</v>
      </c>
      <c r="N610" s="343"/>
      <c r="O610" s="343">
        <v>10196.1489085962</v>
      </c>
      <c r="P610" s="343"/>
      <c r="Q610" s="343">
        <v>10196.1489085962</v>
      </c>
      <c r="R610" s="343"/>
      <c r="S610" s="343">
        <v>9867.2408792866609</v>
      </c>
      <c r="T610" s="343"/>
      <c r="U610" s="343">
        <v>7340.0242718765403</v>
      </c>
      <c r="V610" s="343"/>
      <c r="W610" s="343">
        <v>7103.2492953643896</v>
      </c>
      <c r="X610" s="343"/>
      <c r="Y610" s="343">
        <v>7097.3538793540702</v>
      </c>
      <c r="Z610" s="343"/>
    </row>
    <row r="611" spans="1:26" ht="13.5" hidden="1" customHeight="1" x14ac:dyDescent="0.15">
      <c r="A611" s="314" t="s">
        <v>238</v>
      </c>
      <c r="B611" s="315"/>
      <c r="C611" s="348">
        <v>93951.909945739593</v>
      </c>
      <c r="D611" s="349"/>
      <c r="E611" s="349"/>
      <c r="F611" s="349"/>
      <c r="G611" s="349"/>
      <c r="H611" s="349"/>
      <c r="I611" s="349"/>
      <c r="J611" s="349"/>
      <c r="K611" s="349"/>
      <c r="L611" s="349"/>
      <c r="M611" s="349"/>
      <c r="N611" s="349"/>
      <c r="O611" s="349"/>
      <c r="P611" s="349"/>
      <c r="Q611" s="349"/>
      <c r="R611" s="349"/>
      <c r="S611" s="349"/>
      <c r="T611" s="349"/>
      <c r="U611" s="349"/>
      <c r="V611" s="349"/>
      <c r="W611" s="349"/>
      <c r="X611" s="349"/>
      <c r="Y611" s="349"/>
      <c r="Z611" s="350"/>
    </row>
    <row r="612" spans="1:26" ht="13.5" hidden="1" customHeight="1" x14ac:dyDescent="0.15">
      <c r="A612" s="296" t="s">
        <v>223</v>
      </c>
      <c r="B612" s="308"/>
      <c r="C612" s="309" t="e">
        <f>#REF!</f>
        <v>#REF!</v>
      </c>
      <c r="D612" s="310" t="e">
        <f>#REF!</f>
        <v>#REF!</v>
      </c>
      <c r="E612" s="309" t="e">
        <f>#REF!</f>
        <v>#REF!</v>
      </c>
      <c r="F612" s="310" t="e">
        <f>#REF!</f>
        <v>#REF!</v>
      </c>
      <c r="G612" s="309" t="e">
        <f>#REF!</f>
        <v>#REF!</v>
      </c>
      <c r="H612" s="310" t="e">
        <f>#REF!</f>
        <v>#REF!</v>
      </c>
      <c r="I612" s="309" t="e">
        <f>#REF!</f>
        <v>#REF!</v>
      </c>
      <c r="J612" s="310" t="e">
        <f>#REF!</f>
        <v>#REF!</v>
      </c>
      <c r="K612" s="309" t="e">
        <f>#REF!</f>
        <v>#REF!</v>
      </c>
      <c r="L612" s="310" t="e">
        <f>#REF!</f>
        <v>#REF!</v>
      </c>
      <c r="M612" s="309" t="e">
        <f>#REF!</f>
        <v>#REF!</v>
      </c>
      <c r="N612" s="310" t="e">
        <f>#REF!</f>
        <v>#REF!</v>
      </c>
      <c r="O612" s="309">
        <f>$E$1</f>
        <v>0</v>
      </c>
      <c r="P612" s="310">
        <f>$M$1</f>
        <v>0</v>
      </c>
      <c r="Q612" s="309">
        <f>$E$1</f>
        <v>0</v>
      </c>
      <c r="R612" s="310">
        <f>$M$1</f>
        <v>0</v>
      </c>
      <c r="S612" s="309">
        <f>$E$1</f>
        <v>0</v>
      </c>
      <c r="T612" s="310">
        <f>$M$1</f>
        <v>0</v>
      </c>
      <c r="U612" s="309" t="e">
        <f>#REF!</f>
        <v>#REF!</v>
      </c>
      <c r="V612" s="310" t="e">
        <f>#REF!</f>
        <v>#REF!</v>
      </c>
      <c r="W612" s="309" t="e">
        <f>#REF!</f>
        <v>#REF!</v>
      </c>
      <c r="X612" s="310" t="e">
        <f>#REF!</f>
        <v>#REF!</v>
      </c>
      <c r="Y612" s="309" t="e">
        <f>#REF!</f>
        <v>#REF!</v>
      </c>
      <c r="Z612" s="310" t="e">
        <f>#REF!</f>
        <v>#REF!</v>
      </c>
    </row>
    <row r="613" spans="1:26" ht="13.5" hidden="1" customHeight="1" x14ac:dyDescent="0.15">
      <c r="A613" s="296" t="s">
        <v>224</v>
      </c>
      <c r="B613" s="308"/>
      <c r="C613" s="311" t="e">
        <f>C609*C612+D609*D612</f>
        <v>#REF!</v>
      </c>
      <c r="D613" s="312"/>
      <c r="E613" s="311" t="e">
        <f>E609*E612+F609*F612</f>
        <v>#REF!</v>
      </c>
      <c r="F613" s="312"/>
      <c r="G613" s="311" t="e">
        <f>G609*G612+H609*H612</f>
        <v>#REF!</v>
      </c>
      <c r="H613" s="312"/>
      <c r="I613" s="311" t="e">
        <f>I609*I612+J609*J612</f>
        <v>#REF!</v>
      </c>
      <c r="J613" s="312"/>
      <c r="K613" s="311" t="e">
        <f>K609*K612+L609*L612</f>
        <v>#REF!</v>
      </c>
      <c r="L613" s="312"/>
      <c r="M613" s="311" t="e">
        <f>M609*M612+N609*N612</f>
        <v>#REF!</v>
      </c>
      <c r="N613" s="312"/>
      <c r="O613" s="311">
        <f>O609*O612+P609*P612</f>
        <v>0</v>
      </c>
      <c r="P613" s="312"/>
      <c r="Q613" s="311">
        <f>Q609*Q612+R609*R612</f>
        <v>0</v>
      </c>
      <c r="R613" s="312"/>
      <c r="S613" s="311">
        <f>S609*S612+T609*T612</f>
        <v>0</v>
      </c>
      <c r="T613" s="312"/>
      <c r="U613" s="311" t="e">
        <f>U609*U612+V609*V612</f>
        <v>#REF!</v>
      </c>
      <c r="V613" s="312"/>
      <c r="W613" s="311" t="e">
        <f>W609*W612+X609*X612</f>
        <v>#REF!</v>
      </c>
      <c r="X613" s="312"/>
      <c r="Y613" s="311" t="e">
        <f>Y609*Y612+Z609*Z612</f>
        <v>#REF!</v>
      </c>
      <c r="Z613" s="313"/>
    </row>
    <row r="614" spans="1:26" ht="13.5" hidden="1" customHeight="1" x14ac:dyDescent="0.15">
      <c r="A614" s="314" t="s">
        <v>225</v>
      </c>
      <c r="B614" s="315"/>
      <c r="C614" s="316" t="e">
        <f>SUM(C613:Z613)</f>
        <v>#REF!</v>
      </c>
      <c r="D614" s="317"/>
      <c r="E614" s="317"/>
      <c r="F614" s="317"/>
      <c r="G614" s="317"/>
      <c r="H614" s="317"/>
      <c r="I614" s="317"/>
      <c r="J614" s="317"/>
      <c r="K614" s="317"/>
      <c r="L614" s="317"/>
      <c r="M614" s="317"/>
      <c r="N614" s="317"/>
      <c r="O614" s="317"/>
      <c r="P614" s="317"/>
      <c r="Q614" s="317"/>
      <c r="R614" s="317"/>
      <c r="S614" s="317"/>
      <c r="T614" s="317"/>
      <c r="U614" s="317"/>
      <c r="V614" s="317"/>
      <c r="W614" s="317"/>
      <c r="X614" s="317"/>
      <c r="Y614" s="317"/>
      <c r="Z614" s="318"/>
    </row>
    <row r="615" spans="1:26" ht="12" hidden="1" x14ac:dyDescent="0.15"/>
    <row r="616" spans="1:26" ht="13.5" hidden="1" customHeight="1" x14ac:dyDescent="0.15"/>
    <row r="617" spans="1:26" ht="13.5" hidden="1" customHeight="1" x14ac:dyDescent="0.15">
      <c r="B617" s="351">
        <v>46</v>
      </c>
      <c r="C617" s="280" t="s">
        <v>240</v>
      </c>
    </row>
    <row r="618" spans="1:26" ht="13.5" hidden="1" customHeight="1" x14ac:dyDescent="0.15">
      <c r="B618" s="280" t="s">
        <v>248</v>
      </c>
    </row>
    <row r="619" spans="1:26" ht="13.5" hidden="1" customHeight="1" x14ac:dyDescent="0.15">
      <c r="B619" s="280" t="s">
        <v>249</v>
      </c>
    </row>
    <row r="620" spans="1:26" ht="13.5" hidden="1" customHeight="1" x14ac:dyDescent="0.15">
      <c r="B620" s="352">
        <v>-15</v>
      </c>
      <c r="C620" s="280" t="s">
        <v>243</v>
      </c>
    </row>
    <row r="621" spans="1:26" ht="13.5" hidden="1" customHeight="1" x14ac:dyDescent="0.15">
      <c r="B621" s="280">
        <v>1</v>
      </c>
      <c r="C621" s="280" t="s">
        <v>244</v>
      </c>
    </row>
    <row r="622" spans="1:26" ht="13.5" hidden="1" customHeight="1" x14ac:dyDescent="0.15">
      <c r="B622" s="352">
        <v>100</v>
      </c>
      <c r="C622" s="280" t="s">
        <v>245</v>
      </c>
    </row>
    <row r="623" spans="1:26" ht="13.5" hidden="1" customHeight="1" x14ac:dyDescent="0.15">
      <c r="B623" s="352">
        <v>100</v>
      </c>
      <c r="C623" s="280" t="s">
        <v>245</v>
      </c>
    </row>
    <row r="624" spans="1:26" ht="13.5" hidden="1" customHeight="1" x14ac:dyDescent="0.15"/>
    <row r="625" spans="1:26" ht="13.5" hidden="1" customHeight="1" x14ac:dyDescent="0.15">
      <c r="A625" s="288"/>
      <c r="B625" s="289"/>
      <c r="C625" s="268" t="s">
        <v>200</v>
      </c>
      <c r="D625" s="269"/>
      <c r="E625" s="268" t="s">
        <v>201</v>
      </c>
      <c r="F625" s="269"/>
      <c r="G625" s="268" t="s">
        <v>202</v>
      </c>
      <c r="H625" s="269"/>
      <c r="I625" s="270" t="s">
        <v>203</v>
      </c>
      <c r="J625" s="271"/>
      <c r="K625" s="270" t="s">
        <v>204</v>
      </c>
      <c r="L625" s="271"/>
      <c r="M625" s="270" t="s">
        <v>205</v>
      </c>
      <c r="N625" s="271"/>
      <c r="O625" s="272" t="s">
        <v>206</v>
      </c>
      <c r="P625" s="273"/>
      <c r="Q625" s="272" t="s">
        <v>207</v>
      </c>
      <c r="R625" s="273"/>
      <c r="S625" s="272" t="s">
        <v>208</v>
      </c>
      <c r="T625" s="273"/>
      <c r="U625" s="270" t="s">
        <v>209</v>
      </c>
      <c r="V625" s="271"/>
      <c r="W625" s="270" t="s">
        <v>210</v>
      </c>
      <c r="X625" s="271"/>
      <c r="Y625" s="268" t="s">
        <v>211</v>
      </c>
      <c r="Z625" s="269"/>
    </row>
    <row r="626" spans="1:26" ht="13.5" hidden="1" customHeight="1" thickBot="1" x14ac:dyDescent="0.2">
      <c r="A626" s="290"/>
      <c r="B626" s="291"/>
      <c r="C626" s="274" t="s">
        <v>212</v>
      </c>
      <c r="D626" s="275" t="s">
        <v>213</v>
      </c>
      <c r="E626" s="274" t="s">
        <v>212</v>
      </c>
      <c r="F626" s="275" t="s">
        <v>213</v>
      </c>
      <c r="G626" s="274" t="s">
        <v>212</v>
      </c>
      <c r="H626" s="275" t="s">
        <v>213</v>
      </c>
      <c r="I626" s="276" t="s">
        <v>212</v>
      </c>
      <c r="J626" s="277" t="s">
        <v>213</v>
      </c>
      <c r="K626" s="276" t="s">
        <v>212</v>
      </c>
      <c r="L626" s="277" t="s">
        <v>213</v>
      </c>
      <c r="M626" s="276" t="s">
        <v>212</v>
      </c>
      <c r="N626" s="277" t="s">
        <v>213</v>
      </c>
      <c r="O626" s="278" t="s">
        <v>212</v>
      </c>
      <c r="P626" s="279" t="s">
        <v>213</v>
      </c>
      <c r="Q626" s="278" t="s">
        <v>212</v>
      </c>
      <c r="R626" s="279" t="s">
        <v>213</v>
      </c>
      <c r="S626" s="278" t="s">
        <v>212</v>
      </c>
      <c r="T626" s="279" t="s">
        <v>213</v>
      </c>
      <c r="U626" s="276" t="s">
        <v>212</v>
      </c>
      <c r="V626" s="277" t="s">
        <v>213</v>
      </c>
      <c r="W626" s="276" t="s">
        <v>212</v>
      </c>
      <c r="X626" s="277" t="s">
        <v>213</v>
      </c>
      <c r="Y626" s="274" t="s">
        <v>212</v>
      </c>
      <c r="Z626" s="275" t="s">
        <v>213</v>
      </c>
    </row>
    <row r="627" spans="1:26" ht="13.5" hidden="1" customHeight="1" thickTop="1" x14ac:dyDescent="0.15">
      <c r="A627" s="353" t="s">
        <v>246</v>
      </c>
      <c r="B627" s="320"/>
      <c r="C627" s="321">
        <v>46</v>
      </c>
      <c r="D627" s="322"/>
      <c r="E627" s="321">
        <v>46</v>
      </c>
      <c r="F627" s="322"/>
      <c r="G627" s="321">
        <v>46</v>
      </c>
      <c r="H627" s="322"/>
      <c r="I627" s="321">
        <v>46</v>
      </c>
      <c r="J627" s="322"/>
      <c r="K627" s="321">
        <v>46</v>
      </c>
      <c r="L627" s="322"/>
      <c r="M627" s="321">
        <v>46</v>
      </c>
      <c r="N627" s="322"/>
      <c r="O627" s="321">
        <v>46</v>
      </c>
      <c r="P627" s="322"/>
      <c r="Q627" s="321">
        <v>46</v>
      </c>
      <c r="R627" s="322"/>
      <c r="S627" s="321">
        <v>46</v>
      </c>
      <c r="T627" s="322"/>
      <c r="U627" s="321">
        <v>46</v>
      </c>
      <c r="V627" s="322"/>
      <c r="W627" s="321">
        <v>46</v>
      </c>
      <c r="X627" s="322"/>
      <c r="Y627" s="321">
        <v>46</v>
      </c>
      <c r="Z627" s="322"/>
    </row>
    <row r="628" spans="1:26" ht="13.5" hidden="1" customHeight="1" x14ac:dyDescent="0.15">
      <c r="A628" s="292" t="s">
        <v>227</v>
      </c>
      <c r="B628" s="323"/>
      <c r="C628" s="324">
        <v>0.8</v>
      </c>
      <c r="D628" s="325">
        <v>0.8</v>
      </c>
      <c r="E628" s="325">
        <v>0.8</v>
      </c>
      <c r="F628" s="325">
        <v>0.8</v>
      </c>
      <c r="G628" s="325">
        <v>0.8</v>
      </c>
      <c r="H628" s="325">
        <v>0.8</v>
      </c>
      <c r="I628" s="325">
        <v>0.8</v>
      </c>
      <c r="J628" s="325">
        <v>0.8</v>
      </c>
      <c r="K628" s="325">
        <v>0.8</v>
      </c>
      <c r="L628" s="325">
        <v>0.8</v>
      </c>
      <c r="M628" s="325">
        <v>0.8</v>
      </c>
      <c r="N628" s="325">
        <v>0.8</v>
      </c>
      <c r="O628" s="325">
        <v>0.8</v>
      </c>
      <c r="P628" s="325">
        <v>0.8</v>
      </c>
      <c r="Q628" s="325">
        <v>0.8</v>
      </c>
      <c r="R628" s="325">
        <v>0.8</v>
      </c>
      <c r="S628" s="325">
        <v>0.8</v>
      </c>
      <c r="T628" s="325">
        <v>0.8</v>
      </c>
      <c r="U628" s="325">
        <v>0.8</v>
      </c>
      <c r="V628" s="325">
        <v>0.8</v>
      </c>
      <c r="W628" s="325">
        <v>0.8</v>
      </c>
      <c r="X628" s="325">
        <v>0.8</v>
      </c>
      <c r="Y628" s="325">
        <v>0.8</v>
      </c>
      <c r="Z628" s="325">
        <v>0.8</v>
      </c>
    </row>
    <row r="629" spans="1:26" ht="13.5" hidden="1" customHeight="1" x14ac:dyDescent="0.15">
      <c r="A629" s="296" t="s">
        <v>247</v>
      </c>
      <c r="B629" s="297"/>
      <c r="C629" s="302">
        <v>36.799999999999997</v>
      </c>
      <c r="D629" s="303">
        <v>36.799999999999997</v>
      </c>
      <c r="E629" s="302">
        <v>36.799999999999997</v>
      </c>
      <c r="F629" s="303">
        <v>36.799999999999997</v>
      </c>
      <c r="G629" s="302">
        <v>36.799999999999997</v>
      </c>
      <c r="H629" s="303">
        <v>36.799999999999997</v>
      </c>
      <c r="I629" s="302">
        <v>36.799999999999997</v>
      </c>
      <c r="J629" s="303">
        <v>36.799999999999997</v>
      </c>
      <c r="K629" s="302">
        <v>36.799999999999997</v>
      </c>
      <c r="L629" s="303">
        <v>36.799999999999997</v>
      </c>
      <c r="M629" s="302">
        <v>36.799999999999997</v>
      </c>
      <c r="N629" s="303">
        <v>36.799999999999997</v>
      </c>
      <c r="O629" s="302">
        <v>36.799999999999997</v>
      </c>
      <c r="P629" s="303">
        <v>36.799999999999997</v>
      </c>
      <c r="Q629" s="302">
        <v>36.799999999999997</v>
      </c>
      <c r="R629" s="303">
        <v>36.799999999999997</v>
      </c>
      <c r="S629" s="302">
        <v>36.799999999999997</v>
      </c>
      <c r="T629" s="303">
        <v>36.799999999999997</v>
      </c>
      <c r="U629" s="302">
        <v>36.799999999999997</v>
      </c>
      <c r="V629" s="303">
        <v>36.799999999999997</v>
      </c>
      <c r="W629" s="302">
        <v>36.799999999999997</v>
      </c>
      <c r="X629" s="303">
        <v>36.799999999999997</v>
      </c>
      <c r="Y629" s="302">
        <v>36.799999999999997</v>
      </c>
      <c r="Z629" s="303">
        <v>36.799999999999997</v>
      </c>
    </row>
    <row r="630" spans="1:26" ht="13.5" hidden="1" customHeight="1" x14ac:dyDescent="0.15">
      <c r="A630" s="292" t="s">
        <v>217</v>
      </c>
      <c r="B630" s="293"/>
      <c r="C630" s="294">
        <v>31</v>
      </c>
      <c r="D630" s="295"/>
      <c r="E630" s="294">
        <v>28</v>
      </c>
      <c r="F630" s="295"/>
      <c r="G630" s="294">
        <v>31</v>
      </c>
      <c r="H630" s="295"/>
      <c r="I630" s="294">
        <v>30</v>
      </c>
      <c r="J630" s="295"/>
      <c r="K630" s="294">
        <v>31</v>
      </c>
      <c r="L630" s="295"/>
      <c r="M630" s="294">
        <v>30</v>
      </c>
      <c r="N630" s="295"/>
      <c r="O630" s="294">
        <v>31</v>
      </c>
      <c r="P630" s="295"/>
      <c r="Q630" s="294">
        <v>31</v>
      </c>
      <c r="R630" s="295"/>
      <c r="S630" s="294">
        <v>30</v>
      </c>
      <c r="T630" s="295"/>
      <c r="U630" s="294">
        <v>31</v>
      </c>
      <c r="V630" s="295"/>
      <c r="W630" s="294">
        <v>30</v>
      </c>
      <c r="X630" s="295"/>
      <c r="Y630" s="294">
        <v>31</v>
      </c>
      <c r="Z630" s="295"/>
    </row>
    <row r="631" spans="1:26" ht="13.5" hidden="1" customHeight="1" x14ac:dyDescent="0.15">
      <c r="A631" s="296" t="s">
        <v>218</v>
      </c>
      <c r="B631" s="297"/>
      <c r="C631" s="298">
        <v>12</v>
      </c>
      <c r="D631" s="299">
        <v>12</v>
      </c>
      <c r="E631" s="298">
        <v>12</v>
      </c>
      <c r="F631" s="298">
        <v>12</v>
      </c>
      <c r="G631" s="298">
        <v>12</v>
      </c>
      <c r="H631" s="299">
        <v>12</v>
      </c>
      <c r="I631" s="298">
        <v>12</v>
      </c>
      <c r="J631" s="299">
        <v>12</v>
      </c>
      <c r="K631" s="298">
        <v>12</v>
      </c>
      <c r="L631" s="298">
        <v>12</v>
      </c>
      <c r="M631" s="298">
        <v>12</v>
      </c>
      <c r="N631" s="298">
        <v>12</v>
      </c>
      <c r="O631" s="299">
        <v>12</v>
      </c>
      <c r="P631" s="299">
        <v>12</v>
      </c>
      <c r="Q631" s="299">
        <v>12</v>
      </c>
      <c r="R631" s="299">
        <v>12</v>
      </c>
      <c r="S631" s="299">
        <v>12</v>
      </c>
      <c r="T631" s="299">
        <v>12</v>
      </c>
      <c r="U631" s="299">
        <v>12</v>
      </c>
      <c r="V631" s="299">
        <v>12</v>
      </c>
      <c r="W631" s="299">
        <v>12</v>
      </c>
      <c r="X631" s="299">
        <v>12</v>
      </c>
      <c r="Y631" s="299">
        <v>12</v>
      </c>
      <c r="Z631" s="299">
        <v>12</v>
      </c>
    </row>
    <row r="632" spans="1:26" ht="13.5" hidden="1" customHeight="1" x14ac:dyDescent="0.15">
      <c r="A632" s="296" t="s">
        <v>219</v>
      </c>
      <c r="B632" s="297"/>
      <c r="C632" s="298">
        <v>372</v>
      </c>
      <c r="D632" s="299">
        <v>372</v>
      </c>
      <c r="E632" s="298">
        <v>336</v>
      </c>
      <c r="F632" s="299">
        <v>336</v>
      </c>
      <c r="G632" s="298">
        <v>372</v>
      </c>
      <c r="H632" s="299">
        <v>372</v>
      </c>
      <c r="I632" s="298">
        <v>360</v>
      </c>
      <c r="J632" s="299">
        <v>360</v>
      </c>
      <c r="K632" s="298">
        <v>372</v>
      </c>
      <c r="L632" s="299">
        <v>372</v>
      </c>
      <c r="M632" s="298">
        <v>360</v>
      </c>
      <c r="N632" s="299">
        <v>360</v>
      </c>
      <c r="O632" s="298">
        <v>372</v>
      </c>
      <c r="P632" s="299">
        <v>372</v>
      </c>
      <c r="Q632" s="298">
        <v>372</v>
      </c>
      <c r="R632" s="299">
        <v>372</v>
      </c>
      <c r="S632" s="298">
        <v>360</v>
      </c>
      <c r="T632" s="299">
        <v>360</v>
      </c>
      <c r="U632" s="298">
        <v>372</v>
      </c>
      <c r="V632" s="299">
        <v>372</v>
      </c>
      <c r="W632" s="298">
        <v>360</v>
      </c>
      <c r="X632" s="299">
        <v>360</v>
      </c>
      <c r="Y632" s="298">
        <v>372</v>
      </c>
      <c r="Z632" s="299">
        <v>372</v>
      </c>
    </row>
    <row r="633" spans="1:26" ht="13.5" hidden="1" customHeight="1" x14ac:dyDescent="0.15">
      <c r="A633" s="296" t="s">
        <v>220</v>
      </c>
      <c r="B633" s="297"/>
      <c r="C633" s="300">
        <v>744</v>
      </c>
      <c r="D633" s="301"/>
      <c r="E633" s="300">
        <v>672</v>
      </c>
      <c r="F633" s="301"/>
      <c r="G633" s="300">
        <v>744</v>
      </c>
      <c r="H633" s="301"/>
      <c r="I633" s="300">
        <v>720</v>
      </c>
      <c r="J633" s="326"/>
      <c r="K633" s="300">
        <v>744</v>
      </c>
      <c r="L633" s="301"/>
      <c r="M633" s="300">
        <v>720</v>
      </c>
      <c r="N633" s="326"/>
      <c r="O633" s="300">
        <v>744</v>
      </c>
      <c r="P633" s="301"/>
      <c r="Q633" s="300">
        <v>744</v>
      </c>
      <c r="R633" s="301"/>
      <c r="S633" s="300">
        <v>720</v>
      </c>
      <c r="T633" s="326"/>
      <c r="U633" s="300">
        <v>744</v>
      </c>
      <c r="V633" s="301"/>
      <c r="W633" s="300">
        <v>720</v>
      </c>
      <c r="X633" s="326"/>
      <c r="Y633" s="300">
        <v>744</v>
      </c>
      <c r="Z633" s="301"/>
    </row>
    <row r="634" spans="1:26" ht="13.5" hidden="1" customHeight="1" x14ac:dyDescent="0.15">
      <c r="A634" s="296" t="s">
        <v>221</v>
      </c>
      <c r="B634" s="297"/>
      <c r="C634" s="302">
        <v>5.0999999999999996</v>
      </c>
      <c r="D634" s="303">
        <v>1.9</v>
      </c>
      <c r="E634" s="303">
        <v>5.0999999999999996</v>
      </c>
      <c r="F634" s="303">
        <v>1.9</v>
      </c>
      <c r="G634" s="303">
        <v>5.0999999999999996</v>
      </c>
      <c r="H634" s="303">
        <v>1.9</v>
      </c>
      <c r="I634" s="303">
        <v>16.5</v>
      </c>
      <c r="J634" s="303">
        <v>12.3</v>
      </c>
      <c r="K634" s="303">
        <v>16.5</v>
      </c>
      <c r="L634" s="303">
        <v>12.3</v>
      </c>
      <c r="M634" s="303">
        <v>16.5</v>
      </c>
      <c r="N634" s="303">
        <v>12.3</v>
      </c>
      <c r="O634" s="303">
        <v>25.7</v>
      </c>
      <c r="P634" s="303">
        <v>21.8</v>
      </c>
      <c r="Q634" s="303">
        <v>25.7</v>
      </c>
      <c r="R634" s="303">
        <v>21.8</v>
      </c>
      <c r="S634" s="303">
        <v>25.7</v>
      </c>
      <c r="T634" s="303">
        <v>21.8</v>
      </c>
      <c r="U634" s="303">
        <v>16.5</v>
      </c>
      <c r="V634" s="303">
        <v>12.3</v>
      </c>
      <c r="W634" s="303">
        <v>16.5</v>
      </c>
      <c r="X634" s="303">
        <v>12.3</v>
      </c>
      <c r="Y634" s="303">
        <v>5.0999999999999996</v>
      </c>
      <c r="Z634" s="303">
        <v>1.9</v>
      </c>
    </row>
    <row r="635" spans="1:26" ht="13.5" hidden="1" customHeight="1" x14ac:dyDescent="0.15">
      <c r="A635" s="304" t="s">
        <v>222</v>
      </c>
      <c r="B635" s="305"/>
      <c r="C635" s="306">
        <v>35</v>
      </c>
      <c r="D635" s="307">
        <v>35</v>
      </c>
      <c r="E635" s="307">
        <v>35</v>
      </c>
      <c r="F635" s="307">
        <v>35</v>
      </c>
      <c r="G635" s="307">
        <v>35</v>
      </c>
      <c r="H635" s="307">
        <v>35</v>
      </c>
      <c r="I635" s="307">
        <v>35</v>
      </c>
      <c r="J635" s="307">
        <v>35</v>
      </c>
      <c r="K635" s="307">
        <v>35</v>
      </c>
      <c r="L635" s="307">
        <v>35</v>
      </c>
      <c r="M635" s="307">
        <v>35</v>
      </c>
      <c r="N635" s="307">
        <v>35</v>
      </c>
      <c r="O635" s="307">
        <v>35</v>
      </c>
      <c r="P635" s="307">
        <v>35</v>
      </c>
      <c r="Q635" s="307">
        <v>35</v>
      </c>
      <c r="R635" s="307">
        <v>35</v>
      </c>
      <c r="S635" s="307">
        <v>35</v>
      </c>
      <c r="T635" s="307">
        <v>35</v>
      </c>
      <c r="U635" s="307">
        <v>35</v>
      </c>
      <c r="V635" s="307">
        <v>35</v>
      </c>
      <c r="W635" s="307">
        <v>35</v>
      </c>
      <c r="X635" s="307">
        <v>35</v>
      </c>
      <c r="Y635" s="307">
        <v>35</v>
      </c>
      <c r="Z635" s="307">
        <v>35</v>
      </c>
    </row>
    <row r="636" spans="1:26" ht="13.5" hidden="1" customHeight="1" x14ac:dyDescent="0.15">
      <c r="A636" s="327" t="s">
        <v>230</v>
      </c>
      <c r="B636" s="328"/>
      <c r="C636" s="329">
        <v>36.786646672331599</v>
      </c>
      <c r="D636" s="330">
        <v>36.786646672331599</v>
      </c>
      <c r="E636" s="330">
        <v>36.786646672331599</v>
      </c>
      <c r="F636" s="330">
        <v>36.786646672331599</v>
      </c>
      <c r="G636" s="330">
        <v>36.786646672331599</v>
      </c>
      <c r="H636" s="330">
        <v>36.786646672331599</v>
      </c>
      <c r="I636" s="330">
        <v>36.809597835822402</v>
      </c>
      <c r="J636" s="330">
        <v>36.786646672331599</v>
      </c>
      <c r="K636" s="330">
        <v>36.809597835822402</v>
      </c>
      <c r="L636" s="330">
        <v>36.786646672331599</v>
      </c>
      <c r="M636" s="330">
        <v>36.809597835822402</v>
      </c>
      <c r="N636" s="330">
        <v>36.786646672331599</v>
      </c>
      <c r="O636" s="330">
        <v>36.799159217423302</v>
      </c>
      <c r="P636" s="330">
        <v>36.787249923884801</v>
      </c>
      <c r="Q636" s="330">
        <v>36.799159217423302</v>
      </c>
      <c r="R636" s="330">
        <v>36.787249923884801</v>
      </c>
      <c r="S636" s="330">
        <v>36.799159217423302</v>
      </c>
      <c r="T636" s="330">
        <v>36.787249923884801</v>
      </c>
      <c r="U636" s="330">
        <v>36.809597835822402</v>
      </c>
      <c r="V636" s="330">
        <v>36.786646672331599</v>
      </c>
      <c r="W636" s="330">
        <v>36.809597835822402</v>
      </c>
      <c r="X636" s="330">
        <v>36.786646672331599</v>
      </c>
      <c r="Y636" s="330">
        <v>36.786646672331599</v>
      </c>
      <c r="Z636" s="330">
        <v>36.786646672331599</v>
      </c>
    </row>
    <row r="637" spans="1:26" ht="13.5" hidden="1" customHeight="1" x14ac:dyDescent="0.15">
      <c r="A637" s="296" t="s">
        <v>231</v>
      </c>
      <c r="B637" s="308"/>
      <c r="C637" s="302">
        <v>9.53945413891676</v>
      </c>
      <c r="D637" s="303">
        <v>9.53945413891676</v>
      </c>
      <c r="E637" s="303">
        <v>9.53945413891676</v>
      </c>
      <c r="F637" s="303">
        <v>9.53945413891676</v>
      </c>
      <c r="G637" s="303">
        <v>9.53945413891676</v>
      </c>
      <c r="H637" s="303">
        <v>9.53945413891676</v>
      </c>
      <c r="I637" s="303">
        <v>10.1917939037621</v>
      </c>
      <c r="J637" s="303">
        <v>9.53945413891676</v>
      </c>
      <c r="K637" s="303">
        <v>10.1917939037621</v>
      </c>
      <c r="L637" s="303">
        <v>9.53945413891676</v>
      </c>
      <c r="M637" s="303">
        <v>10.1917939037621</v>
      </c>
      <c r="N637" s="303">
        <v>9.53945413891676</v>
      </c>
      <c r="O637" s="303">
        <v>14.7444241913289</v>
      </c>
      <c r="P637" s="303">
        <v>12.664578251133999</v>
      </c>
      <c r="Q637" s="303">
        <v>14.7444241913289</v>
      </c>
      <c r="R637" s="303">
        <v>12.664578251133999</v>
      </c>
      <c r="S637" s="303">
        <v>14.7444241913289</v>
      </c>
      <c r="T637" s="303">
        <v>12.664578251133999</v>
      </c>
      <c r="U637" s="303">
        <v>10.1917939037621</v>
      </c>
      <c r="V637" s="303">
        <v>9.53945413891676</v>
      </c>
      <c r="W637" s="303">
        <v>10.1917939037621</v>
      </c>
      <c r="X637" s="303">
        <v>9.53945413891676</v>
      </c>
      <c r="Y637" s="303">
        <v>9.53945413891676</v>
      </c>
      <c r="Z637" s="303">
        <v>9.53945413891676</v>
      </c>
    </row>
    <row r="638" spans="1:26" ht="13.5" hidden="1" customHeight="1" x14ac:dyDescent="0.15">
      <c r="A638" s="331" t="s">
        <v>232</v>
      </c>
      <c r="B638" s="332"/>
      <c r="C638" s="333">
        <v>3.8562632763501998</v>
      </c>
      <c r="D638" s="334">
        <v>3.8562632763501998</v>
      </c>
      <c r="E638" s="334">
        <v>3.8562632763501998</v>
      </c>
      <c r="F638" s="334">
        <v>3.8562632763501998</v>
      </c>
      <c r="G638" s="334">
        <v>3.8562632763501998</v>
      </c>
      <c r="H638" s="334">
        <v>3.8562632763501998</v>
      </c>
      <c r="I638" s="334">
        <v>3.6116897754609001</v>
      </c>
      <c r="J638" s="334">
        <v>3.8562632763501998</v>
      </c>
      <c r="K638" s="334">
        <v>3.6116897754609001</v>
      </c>
      <c r="L638" s="334">
        <v>3.8562632763501998</v>
      </c>
      <c r="M638" s="334">
        <v>3.6116897754609001</v>
      </c>
      <c r="N638" s="334">
        <v>3.8562632763501998</v>
      </c>
      <c r="O638" s="334">
        <v>2.4958017173071099</v>
      </c>
      <c r="P638" s="334">
        <v>2.9047354909422798</v>
      </c>
      <c r="Q638" s="334">
        <v>2.4958017173071099</v>
      </c>
      <c r="R638" s="334">
        <v>2.9047354909422798</v>
      </c>
      <c r="S638" s="334">
        <v>2.4958017173071099</v>
      </c>
      <c r="T638" s="334">
        <v>2.9047354909422798</v>
      </c>
      <c r="U638" s="334">
        <v>3.6116897754609001</v>
      </c>
      <c r="V638" s="334">
        <v>3.8562632763501998</v>
      </c>
      <c r="W638" s="334">
        <v>3.6116897754609001</v>
      </c>
      <c r="X638" s="334">
        <v>3.8562632763501998</v>
      </c>
      <c r="Y638" s="334">
        <v>3.8562632763501998</v>
      </c>
      <c r="Z638" s="334">
        <v>3.8562632763501998</v>
      </c>
    </row>
    <row r="639" spans="1:26" ht="13.5" hidden="1" customHeight="1" x14ac:dyDescent="0.15">
      <c r="A639" s="292" t="s">
        <v>234</v>
      </c>
      <c r="B639" s="323"/>
      <c r="C639" s="346">
        <v>3548.6769396770401</v>
      </c>
      <c r="D639" s="347">
        <v>3548.6769396770401</v>
      </c>
      <c r="E639" s="347">
        <v>3205.2565906760301</v>
      </c>
      <c r="F639" s="347">
        <v>3205.2565906760301</v>
      </c>
      <c r="G639" s="347">
        <v>3548.6769396770401</v>
      </c>
      <c r="H639" s="347">
        <v>3548.6769396770401</v>
      </c>
      <c r="I639" s="347">
        <v>3669.0458053543598</v>
      </c>
      <c r="J639" s="347">
        <v>3434.2034900100298</v>
      </c>
      <c r="K639" s="347">
        <v>3791.3473321995102</v>
      </c>
      <c r="L639" s="347">
        <v>3548.6769396770401</v>
      </c>
      <c r="M639" s="347">
        <v>3669.0458053543598</v>
      </c>
      <c r="N639" s="347">
        <v>3434.2034900100298</v>
      </c>
      <c r="O639" s="347">
        <v>5484.9257991743598</v>
      </c>
      <c r="P639" s="347">
        <v>4711.2231094218596</v>
      </c>
      <c r="Q639" s="347">
        <v>5484.9257991743598</v>
      </c>
      <c r="R639" s="347">
        <v>4711.2231094218596</v>
      </c>
      <c r="S639" s="347">
        <v>5307.9927088784098</v>
      </c>
      <c r="T639" s="347">
        <v>4559.2481704082502</v>
      </c>
      <c r="U639" s="347">
        <v>3791.3473321995102</v>
      </c>
      <c r="V639" s="347">
        <v>3548.6769396770401</v>
      </c>
      <c r="W639" s="347">
        <v>3669.0458053543598</v>
      </c>
      <c r="X639" s="347">
        <v>3434.2034900100298</v>
      </c>
      <c r="Y639" s="347">
        <v>3548.6769396770401</v>
      </c>
      <c r="Z639" s="347">
        <v>3548.6769396770401</v>
      </c>
    </row>
    <row r="640" spans="1:26" ht="13.5" hidden="1" customHeight="1" x14ac:dyDescent="0.15">
      <c r="A640" s="296" t="s">
        <v>235</v>
      </c>
      <c r="B640" s="308"/>
      <c r="C640" s="341">
        <v>7097.3538793540702</v>
      </c>
      <c r="D640" s="342"/>
      <c r="E640" s="343">
        <v>6410.5131813520602</v>
      </c>
      <c r="F640" s="343"/>
      <c r="G640" s="343">
        <v>7097.3538793540702</v>
      </c>
      <c r="H640" s="343"/>
      <c r="I640" s="343">
        <v>7103.2492953643896</v>
      </c>
      <c r="J640" s="343"/>
      <c r="K640" s="343">
        <v>7340.0242718765403</v>
      </c>
      <c r="L640" s="343"/>
      <c r="M640" s="343">
        <v>7103.2492953643896</v>
      </c>
      <c r="N640" s="343"/>
      <c r="O640" s="343">
        <v>10196.1489085962</v>
      </c>
      <c r="P640" s="343"/>
      <c r="Q640" s="343">
        <v>10196.1489085962</v>
      </c>
      <c r="R640" s="343"/>
      <c r="S640" s="343">
        <v>9867.2408792866609</v>
      </c>
      <c r="T640" s="343"/>
      <c r="U640" s="343">
        <v>7340.0242718765403</v>
      </c>
      <c r="V640" s="343"/>
      <c r="W640" s="343">
        <v>7103.2492953643896</v>
      </c>
      <c r="X640" s="343"/>
      <c r="Y640" s="343">
        <v>7097.3538793540702</v>
      </c>
      <c r="Z640" s="343"/>
    </row>
    <row r="641" spans="1:26" ht="13.5" hidden="1" customHeight="1" x14ac:dyDescent="0.15">
      <c r="A641" s="314" t="s">
        <v>238</v>
      </c>
      <c r="B641" s="315"/>
      <c r="C641" s="348">
        <v>93951.909945739593</v>
      </c>
      <c r="D641" s="349"/>
      <c r="E641" s="349"/>
      <c r="F641" s="349"/>
      <c r="G641" s="349"/>
      <c r="H641" s="349"/>
      <c r="I641" s="349"/>
      <c r="J641" s="349"/>
      <c r="K641" s="349"/>
      <c r="L641" s="349"/>
      <c r="M641" s="349"/>
      <c r="N641" s="349"/>
      <c r="O641" s="349"/>
      <c r="P641" s="349"/>
      <c r="Q641" s="349"/>
      <c r="R641" s="349"/>
      <c r="S641" s="349"/>
      <c r="T641" s="349"/>
      <c r="U641" s="349"/>
      <c r="V641" s="349"/>
      <c r="W641" s="349"/>
      <c r="X641" s="349"/>
      <c r="Y641" s="349"/>
      <c r="Z641" s="350"/>
    </row>
    <row r="642" spans="1:26" ht="13.5" hidden="1" customHeight="1" x14ac:dyDescent="0.15">
      <c r="A642" s="296" t="s">
        <v>223</v>
      </c>
      <c r="B642" s="308"/>
      <c r="C642" s="309" t="e">
        <f>#REF!</f>
        <v>#REF!</v>
      </c>
      <c r="D642" s="310" t="e">
        <f>#REF!</f>
        <v>#REF!</v>
      </c>
      <c r="E642" s="309" t="e">
        <f>#REF!</f>
        <v>#REF!</v>
      </c>
      <c r="F642" s="310" t="e">
        <f>#REF!</f>
        <v>#REF!</v>
      </c>
      <c r="G642" s="309" t="e">
        <f>#REF!</f>
        <v>#REF!</v>
      </c>
      <c r="H642" s="310" t="e">
        <f>#REF!</f>
        <v>#REF!</v>
      </c>
      <c r="I642" s="309" t="e">
        <f>#REF!</f>
        <v>#REF!</v>
      </c>
      <c r="J642" s="310" t="e">
        <f>#REF!</f>
        <v>#REF!</v>
      </c>
      <c r="K642" s="309" t="e">
        <f>#REF!</f>
        <v>#REF!</v>
      </c>
      <c r="L642" s="310" t="e">
        <f>#REF!</f>
        <v>#REF!</v>
      </c>
      <c r="M642" s="309" t="e">
        <f>#REF!</f>
        <v>#REF!</v>
      </c>
      <c r="N642" s="310" t="e">
        <f>#REF!</f>
        <v>#REF!</v>
      </c>
      <c r="O642" s="309">
        <f>$E$1</f>
        <v>0</v>
      </c>
      <c r="P642" s="310">
        <f>$M$1</f>
        <v>0</v>
      </c>
      <c r="Q642" s="309">
        <f>$E$1</f>
        <v>0</v>
      </c>
      <c r="R642" s="310">
        <f>$M$1</f>
        <v>0</v>
      </c>
      <c r="S642" s="309">
        <f>$E$1</f>
        <v>0</v>
      </c>
      <c r="T642" s="310">
        <f>$M$1</f>
        <v>0</v>
      </c>
      <c r="U642" s="309" t="e">
        <f>#REF!</f>
        <v>#REF!</v>
      </c>
      <c r="V642" s="310" t="e">
        <f>#REF!</f>
        <v>#REF!</v>
      </c>
      <c r="W642" s="309" t="e">
        <f>#REF!</f>
        <v>#REF!</v>
      </c>
      <c r="X642" s="310" t="e">
        <f>#REF!</f>
        <v>#REF!</v>
      </c>
      <c r="Y642" s="309" t="e">
        <f>#REF!</f>
        <v>#REF!</v>
      </c>
      <c r="Z642" s="310" t="e">
        <f>#REF!</f>
        <v>#REF!</v>
      </c>
    </row>
    <row r="643" spans="1:26" ht="13.5" hidden="1" customHeight="1" x14ac:dyDescent="0.15">
      <c r="A643" s="296" t="s">
        <v>224</v>
      </c>
      <c r="B643" s="308"/>
      <c r="C643" s="311" t="e">
        <f>C639*C642+D639*D642</f>
        <v>#REF!</v>
      </c>
      <c r="D643" s="312"/>
      <c r="E643" s="311" t="e">
        <f>E639*E642+F639*F642</f>
        <v>#REF!</v>
      </c>
      <c r="F643" s="312"/>
      <c r="G643" s="311" t="e">
        <f>G639*G642+H639*H642</f>
        <v>#REF!</v>
      </c>
      <c r="H643" s="312"/>
      <c r="I643" s="311" t="e">
        <f>I639*I642+J639*J642</f>
        <v>#REF!</v>
      </c>
      <c r="J643" s="312"/>
      <c r="K643" s="311" t="e">
        <f>K639*K642+L639*L642</f>
        <v>#REF!</v>
      </c>
      <c r="L643" s="312"/>
      <c r="M643" s="311" t="e">
        <f>M639*M642+N639*N642</f>
        <v>#REF!</v>
      </c>
      <c r="N643" s="312"/>
      <c r="O643" s="311">
        <f>O639*O642+P639*P642</f>
        <v>0</v>
      </c>
      <c r="P643" s="312"/>
      <c r="Q643" s="311">
        <f>Q639*Q642+R639*R642</f>
        <v>0</v>
      </c>
      <c r="R643" s="312"/>
      <c r="S643" s="311">
        <f>S639*S642+T639*T642</f>
        <v>0</v>
      </c>
      <c r="T643" s="312"/>
      <c r="U643" s="311" t="e">
        <f>U639*U642+V639*V642</f>
        <v>#REF!</v>
      </c>
      <c r="V643" s="312"/>
      <c r="W643" s="311" t="e">
        <f>W639*W642+X639*X642</f>
        <v>#REF!</v>
      </c>
      <c r="X643" s="312"/>
      <c r="Y643" s="311" t="e">
        <f>Y639*Y642+Z639*Z642</f>
        <v>#REF!</v>
      </c>
      <c r="Z643" s="313"/>
    </row>
    <row r="644" spans="1:26" ht="13.5" hidden="1" customHeight="1" x14ac:dyDescent="0.15">
      <c r="A644" s="314" t="s">
        <v>225</v>
      </c>
      <c r="B644" s="315"/>
      <c r="C644" s="316" t="e">
        <f>SUM(C643:Z643)</f>
        <v>#REF!</v>
      </c>
      <c r="D644" s="317"/>
      <c r="E644" s="317"/>
      <c r="F644" s="317"/>
      <c r="G644" s="317"/>
      <c r="H644" s="317"/>
      <c r="I644" s="317"/>
      <c r="J644" s="317"/>
      <c r="K644" s="317"/>
      <c r="L644" s="317"/>
      <c r="M644" s="317"/>
      <c r="N644" s="317"/>
      <c r="O644" s="317"/>
      <c r="P644" s="317"/>
      <c r="Q644" s="317"/>
      <c r="R644" s="317"/>
      <c r="S644" s="317"/>
      <c r="T644" s="317"/>
      <c r="U644" s="317"/>
      <c r="V644" s="317"/>
      <c r="W644" s="317"/>
      <c r="X644" s="317"/>
      <c r="Y644" s="317"/>
      <c r="Z644" s="318"/>
    </row>
    <row r="645" spans="1:26" ht="12" hidden="1" x14ac:dyDescent="0.15"/>
    <row r="646" spans="1:26" ht="13.5" hidden="1" customHeight="1" x14ac:dyDescent="0.15"/>
    <row r="647" spans="1:26" ht="13.5" hidden="1" customHeight="1" x14ac:dyDescent="0.15">
      <c r="B647" s="351">
        <v>46</v>
      </c>
      <c r="C647" s="280" t="s">
        <v>240</v>
      </c>
    </row>
    <row r="648" spans="1:26" ht="13.5" hidden="1" customHeight="1" x14ac:dyDescent="0.15">
      <c r="B648" s="280" t="s">
        <v>248</v>
      </c>
    </row>
    <row r="649" spans="1:26" ht="13.5" hidden="1" customHeight="1" x14ac:dyDescent="0.15">
      <c r="B649" s="280" t="s">
        <v>249</v>
      </c>
    </row>
    <row r="650" spans="1:26" ht="13.5" hidden="1" customHeight="1" x14ac:dyDescent="0.15">
      <c r="B650" s="352">
        <v>-15</v>
      </c>
      <c r="C650" s="280" t="s">
        <v>243</v>
      </c>
    </row>
    <row r="651" spans="1:26" ht="13.5" hidden="1" customHeight="1" x14ac:dyDescent="0.15">
      <c r="B651" s="280">
        <v>1</v>
      </c>
      <c r="C651" s="280" t="s">
        <v>244</v>
      </c>
    </row>
    <row r="652" spans="1:26" ht="13.5" hidden="1" customHeight="1" x14ac:dyDescent="0.15">
      <c r="B652" s="352">
        <v>100</v>
      </c>
      <c r="C652" s="280" t="s">
        <v>245</v>
      </c>
    </row>
    <row r="653" spans="1:26" ht="13.5" hidden="1" customHeight="1" x14ac:dyDescent="0.15">
      <c r="B653" s="352">
        <v>100</v>
      </c>
      <c r="C653" s="280" t="s">
        <v>245</v>
      </c>
    </row>
    <row r="654" spans="1:26" ht="13.5" hidden="1" customHeight="1" x14ac:dyDescent="0.15"/>
    <row r="655" spans="1:26" ht="13.5" hidden="1" customHeight="1" x14ac:dyDescent="0.15">
      <c r="A655" s="288"/>
      <c r="B655" s="289"/>
      <c r="C655" s="268" t="s">
        <v>200</v>
      </c>
      <c r="D655" s="269"/>
      <c r="E655" s="268" t="s">
        <v>201</v>
      </c>
      <c r="F655" s="269"/>
      <c r="G655" s="268" t="s">
        <v>202</v>
      </c>
      <c r="H655" s="269"/>
      <c r="I655" s="270" t="s">
        <v>203</v>
      </c>
      <c r="J655" s="271"/>
      <c r="K655" s="270" t="s">
        <v>204</v>
      </c>
      <c r="L655" s="271"/>
      <c r="M655" s="270" t="s">
        <v>205</v>
      </c>
      <c r="N655" s="271"/>
      <c r="O655" s="272" t="s">
        <v>206</v>
      </c>
      <c r="P655" s="273"/>
      <c r="Q655" s="272" t="s">
        <v>207</v>
      </c>
      <c r="R655" s="273"/>
      <c r="S655" s="272" t="s">
        <v>208</v>
      </c>
      <c r="T655" s="273"/>
      <c r="U655" s="270" t="s">
        <v>209</v>
      </c>
      <c r="V655" s="271"/>
      <c r="W655" s="270" t="s">
        <v>210</v>
      </c>
      <c r="X655" s="271"/>
      <c r="Y655" s="268" t="s">
        <v>211</v>
      </c>
      <c r="Z655" s="269"/>
    </row>
    <row r="656" spans="1:26" ht="13.5" hidden="1" customHeight="1" thickBot="1" x14ac:dyDescent="0.2">
      <c r="A656" s="290"/>
      <c r="B656" s="291"/>
      <c r="C656" s="274" t="s">
        <v>212</v>
      </c>
      <c r="D656" s="275" t="s">
        <v>213</v>
      </c>
      <c r="E656" s="274" t="s">
        <v>212</v>
      </c>
      <c r="F656" s="275" t="s">
        <v>213</v>
      </c>
      <c r="G656" s="274" t="s">
        <v>212</v>
      </c>
      <c r="H656" s="275" t="s">
        <v>213</v>
      </c>
      <c r="I656" s="276" t="s">
        <v>212</v>
      </c>
      <c r="J656" s="277" t="s">
        <v>213</v>
      </c>
      <c r="K656" s="276" t="s">
        <v>212</v>
      </c>
      <c r="L656" s="277" t="s">
        <v>213</v>
      </c>
      <c r="M656" s="276" t="s">
        <v>212</v>
      </c>
      <c r="N656" s="277" t="s">
        <v>213</v>
      </c>
      <c r="O656" s="278" t="s">
        <v>212</v>
      </c>
      <c r="P656" s="279" t="s">
        <v>213</v>
      </c>
      <c r="Q656" s="278" t="s">
        <v>212</v>
      </c>
      <c r="R656" s="279" t="s">
        <v>213</v>
      </c>
      <c r="S656" s="278" t="s">
        <v>212</v>
      </c>
      <c r="T656" s="279" t="s">
        <v>213</v>
      </c>
      <c r="U656" s="276" t="s">
        <v>212</v>
      </c>
      <c r="V656" s="277" t="s">
        <v>213</v>
      </c>
      <c r="W656" s="276" t="s">
        <v>212</v>
      </c>
      <c r="X656" s="277" t="s">
        <v>213</v>
      </c>
      <c r="Y656" s="274" t="s">
        <v>212</v>
      </c>
      <c r="Z656" s="275" t="s">
        <v>213</v>
      </c>
    </row>
    <row r="657" spans="1:26" ht="13.5" hidden="1" customHeight="1" thickTop="1" x14ac:dyDescent="0.15">
      <c r="A657" s="353" t="s">
        <v>246</v>
      </c>
      <c r="B657" s="320"/>
      <c r="C657" s="321">
        <v>46</v>
      </c>
      <c r="D657" s="322"/>
      <c r="E657" s="321">
        <v>46</v>
      </c>
      <c r="F657" s="322"/>
      <c r="G657" s="321">
        <v>46</v>
      </c>
      <c r="H657" s="322"/>
      <c r="I657" s="321">
        <v>46</v>
      </c>
      <c r="J657" s="322"/>
      <c r="K657" s="321">
        <v>46</v>
      </c>
      <c r="L657" s="322"/>
      <c r="M657" s="321">
        <v>46</v>
      </c>
      <c r="N657" s="322"/>
      <c r="O657" s="321">
        <v>46</v>
      </c>
      <c r="P657" s="322"/>
      <c r="Q657" s="321">
        <v>46</v>
      </c>
      <c r="R657" s="322"/>
      <c r="S657" s="321">
        <v>46</v>
      </c>
      <c r="T657" s="322"/>
      <c r="U657" s="321">
        <v>46</v>
      </c>
      <c r="V657" s="322"/>
      <c r="W657" s="321">
        <v>46</v>
      </c>
      <c r="X657" s="322"/>
      <c r="Y657" s="321">
        <v>46</v>
      </c>
      <c r="Z657" s="322"/>
    </row>
    <row r="658" spans="1:26" ht="13.5" hidden="1" customHeight="1" x14ac:dyDescent="0.15">
      <c r="A658" s="292" t="s">
        <v>227</v>
      </c>
      <c r="B658" s="323"/>
      <c r="C658" s="324">
        <v>0.8</v>
      </c>
      <c r="D658" s="325">
        <v>0.8</v>
      </c>
      <c r="E658" s="325">
        <v>0.8</v>
      </c>
      <c r="F658" s="325">
        <v>0.8</v>
      </c>
      <c r="G658" s="325">
        <v>0.8</v>
      </c>
      <c r="H658" s="325">
        <v>0.8</v>
      </c>
      <c r="I658" s="325">
        <v>0.8</v>
      </c>
      <c r="J658" s="325">
        <v>0.8</v>
      </c>
      <c r="K658" s="325">
        <v>0.8</v>
      </c>
      <c r="L658" s="325">
        <v>0.8</v>
      </c>
      <c r="M658" s="325">
        <v>0.8</v>
      </c>
      <c r="N658" s="325">
        <v>0.8</v>
      </c>
      <c r="O658" s="325">
        <v>0.8</v>
      </c>
      <c r="P658" s="325">
        <v>0.8</v>
      </c>
      <c r="Q658" s="325">
        <v>0.8</v>
      </c>
      <c r="R658" s="325">
        <v>0.8</v>
      </c>
      <c r="S658" s="325">
        <v>0.8</v>
      </c>
      <c r="T658" s="325">
        <v>0.8</v>
      </c>
      <c r="U658" s="325">
        <v>0.8</v>
      </c>
      <c r="V658" s="325">
        <v>0.8</v>
      </c>
      <c r="W658" s="325">
        <v>0.8</v>
      </c>
      <c r="X658" s="325">
        <v>0.8</v>
      </c>
      <c r="Y658" s="325">
        <v>0.8</v>
      </c>
      <c r="Z658" s="325">
        <v>0.8</v>
      </c>
    </row>
    <row r="659" spans="1:26" ht="13.5" hidden="1" customHeight="1" x14ac:dyDescent="0.15">
      <c r="A659" s="296" t="s">
        <v>247</v>
      </c>
      <c r="B659" s="297"/>
      <c r="C659" s="302">
        <v>36.799999999999997</v>
      </c>
      <c r="D659" s="303">
        <v>36.799999999999997</v>
      </c>
      <c r="E659" s="302">
        <v>36.799999999999997</v>
      </c>
      <c r="F659" s="303">
        <v>36.799999999999997</v>
      </c>
      <c r="G659" s="302">
        <v>36.799999999999997</v>
      </c>
      <c r="H659" s="303">
        <v>36.799999999999997</v>
      </c>
      <c r="I659" s="302">
        <v>36.799999999999997</v>
      </c>
      <c r="J659" s="303">
        <v>36.799999999999997</v>
      </c>
      <c r="K659" s="302">
        <v>36.799999999999997</v>
      </c>
      <c r="L659" s="303">
        <v>36.799999999999997</v>
      </c>
      <c r="M659" s="302">
        <v>36.799999999999997</v>
      </c>
      <c r="N659" s="303">
        <v>36.799999999999997</v>
      </c>
      <c r="O659" s="302">
        <v>36.799999999999997</v>
      </c>
      <c r="P659" s="303">
        <v>36.799999999999997</v>
      </c>
      <c r="Q659" s="302">
        <v>36.799999999999997</v>
      </c>
      <c r="R659" s="303">
        <v>36.799999999999997</v>
      </c>
      <c r="S659" s="302">
        <v>36.799999999999997</v>
      </c>
      <c r="T659" s="303">
        <v>36.799999999999997</v>
      </c>
      <c r="U659" s="302">
        <v>36.799999999999997</v>
      </c>
      <c r="V659" s="303">
        <v>36.799999999999997</v>
      </c>
      <c r="W659" s="302">
        <v>36.799999999999997</v>
      </c>
      <c r="X659" s="303">
        <v>36.799999999999997</v>
      </c>
      <c r="Y659" s="302">
        <v>36.799999999999997</v>
      </c>
      <c r="Z659" s="303">
        <v>36.799999999999997</v>
      </c>
    </row>
    <row r="660" spans="1:26" ht="13.5" hidden="1" customHeight="1" x14ac:dyDescent="0.15">
      <c r="A660" s="292" t="s">
        <v>217</v>
      </c>
      <c r="B660" s="293"/>
      <c r="C660" s="294">
        <v>31</v>
      </c>
      <c r="D660" s="295"/>
      <c r="E660" s="294">
        <v>28</v>
      </c>
      <c r="F660" s="295"/>
      <c r="G660" s="294">
        <v>31</v>
      </c>
      <c r="H660" s="295"/>
      <c r="I660" s="294">
        <v>30</v>
      </c>
      <c r="J660" s="295"/>
      <c r="K660" s="294">
        <v>31</v>
      </c>
      <c r="L660" s="295"/>
      <c r="M660" s="294">
        <v>30</v>
      </c>
      <c r="N660" s="295"/>
      <c r="O660" s="294">
        <v>31</v>
      </c>
      <c r="P660" s="295"/>
      <c r="Q660" s="294">
        <v>31</v>
      </c>
      <c r="R660" s="295"/>
      <c r="S660" s="294">
        <v>30</v>
      </c>
      <c r="T660" s="295"/>
      <c r="U660" s="294">
        <v>31</v>
      </c>
      <c r="V660" s="295"/>
      <c r="W660" s="294">
        <v>30</v>
      </c>
      <c r="X660" s="295"/>
      <c r="Y660" s="294">
        <v>31</v>
      </c>
      <c r="Z660" s="295"/>
    </row>
    <row r="661" spans="1:26" ht="13.5" hidden="1" customHeight="1" x14ac:dyDescent="0.15">
      <c r="A661" s="296" t="s">
        <v>218</v>
      </c>
      <c r="B661" s="297"/>
      <c r="C661" s="298">
        <v>12</v>
      </c>
      <c r="D661" s="299">
        <v>12</v>
      </c>
      <c r="E661" s="298">
        <v>12</v>
      </c>
      <c r="F661" s="298">
        <v>12</v>
      </c>
      <c r="G661" s="298">
        <v>12</v>
      </c>
      <c r="H661" s="299">
        <v>12</v>
      </c>
      <c r="I661" s="298">
        <v>12</v>
      </c>
      <c r="J661" s="299">
        <v>12</v>
      </c>
      <c r="K661" s="298">
        <v>12</v>
      </c>
      <c r="L661" s="298">
        <v>12</v>
      </c>
      <c r="M661" s="298">
        <v>12</v>
      </c>
      <c r="N661" s="298">
        <v>12</v>
      </c>
      <c r="O661" s="299">
        <v>12</v>
      </c>
      <c r="P661" s="299">
        <v>12</v>
      </c>
      <c r="Q661" s="299">
        <v>12</v>
      </c>
      <c r="R661" s="299">
        <v>12</v>
      </c>
      <c r="S661" s="299">
        <v>12</v>
      </c>
      <c r="T661" s="299">
        <v>12</v>
      </c>
      <c r="U661" s="299">
        <v>12</v>
      </c>
      <c r="V661" s="299">
        <v>12</v>
      </c>
      <c r="W661" s="299">
        <v>12</v>
      </c>
      <c r="X661" s="299">
        <v>12</v>
      </c>
      <c r="Y661" s="299">
        <v>12</v>
      </c>
      <c r="Z661" s="299">
        <v>12</v>
      </c>
    </row>
    <row r="662" spans="1:26" ht="13.5" hidden="1" customHeight="1" x14ac:dyDescent="0.15">
      <c r="A662" s="296" t="s">
        <v>219</v>
      </c>
      <c r="B662" s="297"/>
      <c r="C662" s="298">
        <v>372</v>
      </c>
      <c r="D662" s="299">
        <v>372</v>
      </c>
      <c r="E662" s="298">
        <v>336</v>
      </c>
      <c r="F662" s="299">
        <v>336</v>
      </c>
      <c r="G662" s="298">
        <v>372</v>
      </c>
      <c r="H662" s="299">
        <v>372</v>
      </c>
      <c r="I662" s="298">
        <v>360</v>
      </c>
      <c r="J662" s="299">
        <v>360</v>
      </c>
      <c r="K662" s="298">
        <v>372</v>
      </c>
      <c r="L662" s="299">
        <v>372</v>
      </c>
      <c r="M662" s="298">
        <v>360</v>
      </c>
      <c r="N662" s="299">
        <v>360</v>
      </c>
      <c r="O662" s="298">
        <v>372</v>
      </c>
      <c r="P662" s="299">
        <v>372</v>
      </c>
      <c r="Q662" s="298">
        <v>372</v>
      </c>
      <c r="R662" s="299">
        <v>372</v>
      </c>
      <c r="S662" s="298">
        <v>360</v>
      </c>
      <c r="T662" s="299">
        <v>360</v>
      </c>
      <c r="U662" s="298">
        <v>372</v>
      </c>
      <c r="V662" s="299">
        <v>372</v>
      </c>
      <c r="W662" s="298">
        <v>360</v>
      </c>
      <c r="X662" s="299">
        <v>360</v>
      </c>
      <c r="Y662" s="298">
        <v>372</v>
      </c>
      <c r="Z662" s="299">
        <v>372</v>
      </c>
    </row>
    <row r="663" spans="1:26" ht="13.5" hidden="1" customHeight="1" x14ac:dyDescent="0.15">
      <c r="A663" s="296" t="s">
        <v>220</v>
      </c>
      <c r="B663" s="297"/>
      <c r="C663" s="300">
        <v>744</v>
      </c>
      <c r="D663" s="301"/>
      <c r="E663" s="300">
        <v>672</v>
      </c>
      <c r="F663" s="301"/>
      <c r="G663" s="300">
        <v>744</v>
      </c>
      <c r="H663" s="301"/>
      <c r="I663" s="300">
        <v>720</v>
      </c>
      <c r="J663" s="326"/>
      <c r="K663" s="300">
        <v>744</v>
      </c>
      <c r="L663" s="301"/>
      <c r="M663" s="300">
        <v>720</v>
      </c>
      <c r="N663" s="326"/>
      <c r="O663" s="300">
        <v>744</v>
      </c>
      <c r="P663" s="301"/>
      <c r="Q663" s="300">
        <v>744</v>
      </c>
      <c r="R663" s="301"/>
      <c r="S663" s="300">
        <v>720</v>
      </c>
      <c r="T663" s="326"/>
      <c r="U663" s="300">
        <v>744</v>
      </c>
      <c r="V663" s="301"/>
      <c r="W663" s="300">
        <v>720</v>
      </c>
      <c r="X663" s="326"/>
      <c r="Y663" s="300">
        <v>744</v>
      </c>
      <c r="Z663" s="301"/>
    </row>
    <row r="664" spans="1:26" ht="13.5" hidden="1" customHeight="1" x14ac:dyDescent="0.15">
      <c r="A664" s="296" t="s">
        <v>221</v>
      </c>
      <c r="B664" s="297"/>
      <c r="C664" s="302">
        <v>5.0999999999999996</v>
      </c>
      <c r="D664" s="303">
        <v>1.9</v>
      </c>
      <c r="E664" s="303">
        <v>5.0999999999999996</v>
      </c>
      <c r="F664" s="303">
        <v>1.9</v>
      </c>
      <c r="G664" s="303">
        <v>5.0999999999999996</v>
      </c>
      <c r="H664" s="303">
        <v>1.9</v>
      </c>
      <c r="I664" s="303">
        <v>16.5</v>
      </c>
      <c r="J664" s="303">
        <v>12.3</v>
      </c>
      <c r="K664" s="303">
        <v>16.5</v>
      </c>
      <c r="L664" s="303">
        <v>12.3</v>
      </c>
      <c r="M664" s="303">
        <v>16.5</v>
      </c>
      <c r="N664" s="303">
        <v>12.3</v>
      </c>
      <c r="O664" s="303">
        <v>25.7</v>
      </c>
      <c r="P664" s="303">
        <v>21.8</v>
      </c>
      <c r="Q664" s="303">
        <v>25.7</v>
      </c>
      <c r="R664" s="303">
        <v>21.8</v>
      </c>
      <c r="S664" s="303">
        <v>25.7</v>
      </c>
      <c r="T664" s="303">
        <v>21.8</v>
      </c>
      <c r="U664" s="303">
        <v>16.5</v>
      </c>
      <c r="V664" s="303">
        <v>12.3</v>
      </c>
      <c r="W664" s="303">
        <v>16.5</v>
      </c>
      <c r="X664" s="303">
        <v>12.3</v>
      </c>
      <c r="Y664" s="303">
        <v>5.0999999999999996</v>
      </c>
      <c r="Z664" s="303">
        <v>1.9</v>
      </c>
    </row>
    <row r="665" spans="1:26" ht="13.5" hidden="1" customHeight="1" x14ac:dyDescent="0.15">
      <c r="A665" s="304" t="s">
        <v>222</v>
      </c>
      <c r="B665" s="305"/>
      <c r="C665" s="306">
        <v>35</v>
      </c>
      <c r="D665" s="307">
        <v>35</v>
      </c>
      <c r="E665" s="307">
        <v>35</v>
      </c>
      <c r="F665" s="307">
        <v>35</v>
      </c>
      <c r="G665" s="307">
        <v>35</v>
      </c>
      <c r="H665" s="307">
        <v>35</v>
      </c>
      <c r="I665" s="307">
        <v>35</v>
      </c>
      <c r="J665" s="307">
        <v>35</v>
      </c>
      <c r="K665" s="307">
        <v>35</v>
      </c>
      <c r="L665" s="307">
        <v>35</v>
      </c>
      <c r="M665" s="307">
        <v>35</v>
      </c>
      <c r="N665" s="307">
        <v>35</v>
      </c>
      <c r="O665" s="307">
        <v>35</v>
      </c>
      <c r="P665" s="307">
        <v>35</v>
      </c>
      <c r="Q665" s="307">
        <v>35</v>
      </c>
      <c r="R665" s="307">
        <v>35</v>
      </c>
      <c r="S665" s="307">
        <v>35</v>
      </c>
      <c r="T665" s="307">
        <v>35</v>
      </c>
      <c r="U665" s="307">
        <v>35</v>
      </c>
      <c r="V665" s="307">
        <v>35</v>
      </c>
      <c r="W665" s="307">
        <v>35</v>
      </c>
      <c r="X665" s="307">
        <v>35</v>
      </c>
      <c r="Y665" s="307">
        <v>35</v>
      </c>
      <c r="Z665" s="307">
        <v>35</v>
      </c>
    </row>
    <row r="666" spans="1:26" ht="13.5" hidden="1" customHeight="1" x14ac:dyDescent="0.15">
      <c r="A666" s="327" t="s">
        <v>230</v>
      </c>
      <c r="B666" s="328"/>
      <c r="C666" s="329">
        <v>36.786646672331599</v>
      </c>
      <c r="D666" s="330">
        <v>36.786646672331599</v>
      </c>
      <c r="E666" s="330">
        <v>36.786646672331599</v>
      </c>
      <c r="F666" s="330">
        <v>36.786646672331599</v>
      </c>
      <c r="G666" s="330">
        <v>36.786646672331599</v>
      </c>
      <c r="H666" s="330">
        <v>36.786646672331599</v>
      </c>
      <c r="I666" s="330">
        <v>36.809597835822402</v>
      </c>
      <c r="J666" s="330">
        <v>36.786646672331599</v>
      </c>
      <c r="K666" s="330">
        <v>36.809597835822402</v>
      </c>
      <c r="L666" s="330">
        <v>36.786646672331599</v>
      </c>
      <c r="M666" s="330">
        <v>36.809597835822402</v>
      </c>
      <c r="N666" s="330">
        <v>36.786646672331599</v>
      </c>
      <c r="O666" s="330">
        <v>36.799159217423302</v>
      </c>
      <c r="P666" s="330">
        <v>36.787249923884801</v>
      </c>
      <c r="Q666" s="330">
        <v>36.799159217423302</v>
      </c>
      <c r="R666" s="330">
        <v>36.787249923884801</v>
      </c>
      <c r="S666" s="330">
        <v>36.799159217423302</v>
      </c>
      <c r="T666" s="330">
        <v>36.787249923884801</v>
      </c>
      <c r="U666" s="330">
        <v>36.809597835822402</v>
      </c>
      <c r="V666" s="330">
        <v>36.786646672331599</v>
      </c>
      <c r="W666" s="330">
        <v>36.809597835822402</v>
      </c>
      <c r="X666" s="330">
        <v>36.786646672331599</v>
      </c>
      <c r="Y666" s="330">
        <v>36.786646672331599</v>
      </c>
      <c r="Z666" s="330">
        <v>36.786646672331599</v>
      </c>
    </row>
    <row r="667" spans="1:26" ht="13.5" hidden="1" customHeight="1" x14ac:dyDescent="0.15">
      <c r="A667" s="296" t="s">
        <v>231</v>
      </c>
      <c r="B667" s="308"/>
      <c r="C667" s="302">
        <v>9.53945413891676</v>
      </c>
      <c r="D667" s="303">
        <v>9.53945413891676</v>
      </c>
      <c r="E667" s="303">
        <v>9.53945413891676</v>
      </c>
      <c r="F667" s="303">
        <v>9.53945413891676</v>
      </c>
      <c r="G667" s="303">
        <v>9.53945413891676</v>
      </c>
      <c r="H667" s="303">
        <v>9.53945413891676</v>
      </c>
      <c r="I667" s="303">
        <v>10.1917939037621</v>
      </c>
      <c r="J667" s="303">
        <v>9.53945413891676</v>
      </c>
      <c r="K667" s="303">
        <v>10.1917939037621</v>
      </c>
      <c r="L667" s="303">
        <v>9.53945413891676</v>
      </c>
      <c r="M667" s="303">
        <v>10.1917939037621</v>
      </c>
      <c r="N667" s="303">
        <v>9.53945413891676</v>
      </c>
      <c r="O667" s="303">
        <v>14.7444241913289</v>
      </c>
      <c r="P667" s="303">
        <v>12.664578251133999</v>
      </c>
      <c r="Q667" s="303">
        <v>14.7444241913289</v>
      </c>
      <c r="R667" s="303">
        <v>12.664578251133999</v>
      </c>
      <c r="S667" s="303">
        <v>14.7444241913289</v>
      </c>
      <c r="T667" s="303">
        <v>12.664578251133999</v>
      </c>
      <c r="U667" s="303">
        <v>10.1917939037621</v>
      </c>
      <c r="V667" s="303">
        <v>9.53945413891676</v>
      </c>
      <c r="W667" s="303">
        <v>10.1917939037621</v>
      </c>
      <c r="X667" s="303">
        <v>9.53945413891676</v>
      </c>
      <c r="Y667" s="303">
        <v>9.53945413891676</v>
      </c>
      <c r="Z667" s="303">
        <v>9.53945413891676</v>
      </c>
    </row>
    <row r="668" spans="1:26" ht="13.5" hidden="1" customHeight="1" x14ac:dyDescent="0.15">
      <c r="A668" s="331" t="s">
        <v>232</v>
      </c>
      <c r="B668" s="332"/>
      <c r="C668" s="333">
        <v>3.8562632763501998</v>
      </c>
      <c r="D668" s="334">
        <v>3.8562632763501998</v>
      </c>
      <c r="E668" s="334">
        <v>3.8562632763501998</v>
      </c>
      <c r="F668" s="334">
        <v>3.8562632763501998</v>
      </c>
      <c r="G668" s="334">
        <v>3.8562632763501998</v>
      </c>
      <c r="H668" s="334">
        <v>3.8562632763501998</v>
      </c>
      <c r="I668" s="334">
        <v>3.6116897754609001</v>
      </c>
      <c r="J668" s="334">
        <v>3.8562632763501998</v>
      </c>
      <c r="K668" s="334">
        <v>3.6116897754609001</v>
      </c>
      <c r="L668" s="334">
        <v>3.8562632763501998</v>
      </c>
      <c r="M668" s="334">
        <v>3.6116897754609001</v>
      </c>
      <c r="N668" s="334">
        <v>3.8562632763501998</v>
      </c>
      <c r="O668" s="334">
        <v>2.4958017173071099</v>
      </c>
      <c r="P668" s="334">
        <v>2.9047354909422798</v>
      </c>
      <c r="Q668" s="334">
        <v>2.4958017173071099</v>
      </c>
      <c r="R668" s="334">
        <v>2.9047354909422798</v>
      </c>
      <c r="S668" s="334">
        <v>2.4958017173071099</v>
      </c>
      <c r="T668" s="334">
        <v>2.9047354909422798</v>
      </c>
      <c r="U668" s="334">
        <v>3.6116897754609001</v>
      </c>
      <c r="V668" s="334">
        <v>3.8562632763501998</v>
      </c>
      <c r="W668" s="334">
        <v>3.6116897754609001</v>
      </c>
      <c r="X668" s="334">
        <v>3.8562632763501998</v>
      </c>
      <c r="Y668" s="334">
        <v>3.8562632763501998</v>
      </c>
      <c r="Z668" s="334">
        <v>3.8562632763501998</v>
      </c>
    </row>
    <row r="669" spans="1:26" ht="13.5" hidden="1" customHeight="1" x14ac:dyDescent="0.15">
      <c r="A669" s="292" t="s">
        <v>234</v>
      </c>
      <c r="B669" s="323"/>
      <c r="C669" s="346">
        <v>3548.6769396770401</v>
      </c>
      <c r="D669" s="347">
        <v>3548.6769396770401</v>
      </c>
      <c r="E669" s="347">
        <v>3205.2565906760301</v>
      </c>
      <c r="F669" s="347">
        <v>3205.2565906760301</v>
      </c>
      <c r="G669" s="347">
        <v>3548.6769396770401</v>
      </c>
      <c r="H669" s="347">
        <v>3548.6769396770401</v>
      </c>
      <c r="I669" s="347">
        <v>3669.0458053543598</v>
      </c>
      <c r="J669" s="347">
        <v>3434.2034900100298</v>
      </c>
      <c r="K669" s="347">
        <v>3791.3473321995102</v>
      </c>
      <c r="L669" s="347">
        <v>3548.6769396770401</v>
      </c>
      <c r="M669" s="347">
        <v>3669.0458053543598</v>
      </c>
      <c r="N669" s="347">
        <v>3434.2034900100298</v>
      </c>
      <c r="O669" s="347">
        <v>5484.9257991743598</v>
      </c>
      <c r="P669" s="347">
        <v>4711.2231094218596</v>
      </c>
      <c r="Q669" s="347">
        <v>5484.9257991743598</v>
      </c>
      <c r="R669" s="347">
        <v>4711.2231094218596</v>
      </c>
      <c r="S669" s="347">
        <v>5307.9927088784098</v>
      </c>
      <c r="T669" s="347">
        <v>4559.2481704082502</v>
      </c>
      <c r="U669" s="347">
        <v>3791.3473321995102</v>
      </c>
      <c r="V669" s="347">
        <v>3548.6769396770401</v>
      </c>
      <c r="W669" s="347">
        <v>3669.0458053543598</v>
      </c>
      <c r="X669" s="347">
        <v>3434.2034900100298</v>
      </c>
      <c r="Y669" s="347">
        <v>3548.6769396770401</v>
      </c>
      <c r="Z669" s="347">
        <v>3548.6769396770401</v>
      </c>
    </row>
    <row r="670" spans="1:26" ht="13.5" hidden="1" customHeight="1" x14ac:dyDescent="0.15">
      <c r="A670" s="296" t="s">
        <v>235</v>
      </c>
      <c r="B670" s="308"/>
      <c r="C670" s="341">
        <v>7097.3538793540702</v>
      </c>
      <c r="D670" s="342"/>
      <c r="E670" s="343">
        <v>6410.5131813520602</v>
      </c>
      <c r="F670" s="343"/>
      <c r="G670" s="343">
        <v>7097.3538793540702</v>
      </c>
      <c r="H670" s="343"/>
      <c r="I670" s="343">
        <v>7103.2492953643896</v>
      </c>
      <c r="J670" s="343"/>
      <c r="K670" s="343">
        <v>7340.0242718765403</v>
      </c>
      <c r="L670" s="343"/>
      <c r="M670" s="343">
        <v>7103.2492953643896</v>
      </c>
      <c r="N670" s="343"/>
      <c r="O670" s="343">
        <v>10196.1489085962</v>
      </c>
      <c r="P670" s="343"/>
      <c r="Q670" s="343">
        <v>10196.1489085962</v>
      </c>
      <c r="R670" s="343"/>
      <c r="S670" s="343">
        <v>9867.2408792866609</v>
      </c>
      <c r="T670" s="343"/>
      <c r="U670" s="343">
        <v>7340.0242718765403</v>
      </c>
      <c r="V670" s="343"/>
      <c r="W670" s="343">
        <v>7103.2492953643896</v>
      </c>
      <c r="X670" s="343"/>
      <c r="Y670" s="343">
        <v>7097.3538793540702</v>
      </c>
      <c r="Z670" s="343"/>
    </row>
    <row r="671" spans="1:26" ht="13.5" hidden="1" customHeight="1" x14ac:dyDescent="0.15">
      <c r="A671" s="314" t="s">
        <v>238</v>
      </c>
      <c r="B671" s="315"/>
      <c r="C671" s="348">
        <v>93951.909945739593</v>
      </c>
      <c r="D671" s="349"/>
      <c r="E671" s="349"/>
      <c r="F671" s="349"/>
      <c r="G671" s="349"/>
      <c r="H671" s="349"/>
      <c r="I671" s="349"/>
      <c r="J671" s="349"/>
      <c r="K671" s="349"/>
      <c r="L671" s="349"/>
      <c r="M671" s="349"/>
      <c r="N671" s="349"/>
      <c r="O671" s="349"/>
      <c r="P671" s="349"/>
      <c r="Q671" s="349"/>
      <c r="R671" s="349"/>
      <c r="S671" s="349"/>
      <c r="T671" s="349"/>
      <c r="U671" s="349"/>
      <c r="V671" s="349"/>
      <c r="W671" s="349"/>
      <c r="X671" s="349"/>
      <c r="Y671" s="349"/>
      <c r="Z671" s="350"/>
    </row>
    <row r="672" spans="1:26" ht="13.5" hidden="1" customHeight="1" x14ac:dyDescent="0.15">
      <c r="A672" s="296" t="s">
        <v>223</v>
      </c>
      <c r="B672" s="308"/>
      <c r="C672" s="309" t="e">
        <f>#REF!</f>
        <v>#REF!</v>
      </c>
      <c r="D672" s="310" t="e">
        <f>#REF!</f>
        <v>#REF!</v>
      </c>
      <c r="E672" s="309" t="e">
        <f>#REF!</f>
        <v>#REF!</v>
      </c>
      <c r="F672" s="310" t="e">
        <f>#REF!</f>
        <v>#REF!</v>
      </c>
      <c r="G672" s="309" t="e">
        <f>#REF!</f>
        <v>#REF!</v>
      </c>
      <c r="H672" s="310" t="e">
        <f>#REF!</f>
        <v>#REF!</v>
      </c>
      <c r="I672" s="309" t="e">
        <f>#REF!</f>
        <v>#REF!</v>
      </c>
      <c r="J672" s="310" t="e">
        <f>#REF!</f>
        <v>#REF!</v>
      </c>
      <c r="K672" s="309" t="e">
        <f>#REF!</f>
        <v>#REF!</v>
      </c>
      <c r="L672" s="310" t="e">
        <f>#REF!</f>
        <v>#REF!</v>
      </c>
      <c r="M672" s="309" t="e">
        <f>#REF!</f>
        <v>#REF!</v>
      </c>
      <c r="N672" s="310" t="e">
        <f>#REF!</f>
        <v>#REF!</v>
      </c>
      <c r="O672" s="309">
        <f>$E$1</f>
        <v>0</v>
      </c>
      <c r="P672" s="310">
        <f>$M$1</f>
        <v>0</v>
      </c>
      <c r="Q672" s="309">
        <f>$E$1</f>
        <v>0</v>
      </c>
      <c r="R672" s="310">
        <f>$M$1</f>
        <v>0</v>
      </c>
      <c r="S672" s="309">
        <f>$E$1</f>
        <v>0</v>
      </c>
      <c r="T672" s="310">
        <f>$M$1</f>
        <v>0</v>
      </c>
      <c r="U672" s="309" t="e">
        <f>#REF!</f>
        <v>#REF!</v>
      </c>
      <c r="V672" s="310" t="e">
        <f>#REF!</f>
        <v>#REF!</v>
      </c>
      <c r="W672" s="309" t="e">
        <f>#REF!</f>
        <v>#REF!</v>
      </c>
      <c r="X672" s="310" t="e">
        <f>#REF!</f>
        <v>#REF!</v>
      </c>
      <c r="Y672" s="309" t="e">
        <f>#REF!</f>
        <v>#REF!</v>
      </c>
      <c r="Z672" s="310" t="e">
        <f>#REF!</f>
        <v>#REF!</v>
      </c>
    </row>
    <row r="673" spans="1:26" ht="13.5" hidden="1" customHeight="1" x14ac:dyDescent="0.15">
      <c r="A673" s="296" t="s">
        <v>224</v>
      </c>
      <c r="B673" s="308"/>
      <c r="C673" s="311" t="e">
        <f>C669*C672+D669*D672</f>
        <v>#REF!</v>
      </c>
      <c r="D673" s="312"/>
      <c r="E673" s="311" t="e">
        <f>E669*E672+F669*F672</f>
        <v>#REF!</v>
      </c>
      <c r="F673" s="312"/>
      <c r="G673" s="311" t="e">
        <f>G669*G672+H669*H672</f>
        <v>#REF!</v>
      </c>
      <c r="H673" s="312"/>
      <c r="I673" s="311" t="e">
        <f>I669*I672+J669*J672</f>
        <v>#REF!</v>
      </c>
      <c r="J673" s="312"/>
      <c r="K673" s="311" t="e">
        <f>K669*K672+L669*L672</f>
        <v>#REF!</v>
      </c>
      <c r="L673" s="312"/>
      <c r="M673" s="311" t="e">
        <f>M669*M672+N669*N672</f>
        <v>#REF!</v>
      </c>
      <c r="N673" s="312"/>
      <c r="O673" s="311">
        <f>O669*O672+P669*P672</f>
        <v>0</v>
      </c>
      <c r="P673" s="312"/>
      <c r="Q673" s="311">
        <f>Q669*Q672+R669*R672</f>
        <v>0</v>
      </c>
      <c r="R673" s="312"/>
      <c r="S673" s="311">
        <f>S669*S672+T669*T672</f>
        <v>0</v>
      </c>
      <c r="T673" s="312"/>
      <c r="U673" s="311" t="e">
        <f>U669*U672+V669*V672</f>
        <v>#REF!</v>
      </c>
      <c r="V673" s="312"/>
      <c r="W673" s="311" t="e">
        <f>W669*W672+X669*X672</f>
        <v>#REF!</v>
      </c>
      <c r="X673" s="312"/>
      <c r="Y673" s="311" t="e">
        <f>Y669*Y672+Z669*Z672</f>
        <v>#REF!</v>
      </c>
      <c r="Z673" s="313"/>
    </row>
    <row r="674" spans="1:26" ht="13.5" hidden="1" customHeight="1" x14ac:dyDescent="0.15">
      <c r="A674" s="314" t="s">
        <v>225</v>
      </c>
      <c r="B674" s="315"/>
      <c r="C674" s="316" t="e">
        <f>SUM(C673:Z673)</f>
        <v>#REF!</v>
      </c>
      <c r="D674" s="317"/>
      <c r="E674" s="317"/>
      <c r="F674" s="317"/>
      <c r="G674" s="317"/>
      <c r="H674" s="317"/>
      <c r="I674" s="317"/>
      <c r="J674" s="317"/>
      <c r="K674" s="317"/>
      <c r="L674" s="317"/>
      <c r="M674" s="317"/>
      <c r="N674" s="317"/>
      <c r="O674" s="317"/>
      <c r="P674" s="317"/>
      <c r="Q674" s="317"/>
      <c r="R674" s="317"/>
      <c r="S674" s="317"/>
      <c r="T674" s="317"/>
      <c r="U674" s="317"/>
      <c r="V674" s="317"/>
      <c r="W674" s="317"/>
      <c r="X674" s="317"/>
      <c r="Y674" s="317"/>
      <c r="Z674" s="318"/>
    </row>
    <row r="675" spans="1:26" ht="12" hidden="1" x14ac:dyDescent="0.15"/>
    <row r="676" spans="1:26" ht="13.5" hidden="1" customHeight="1" x14ac:dyDescent="0.15"/>
    <row r="677" spans="1:26" ht="13.5" hidden="1" customHeight="1" x14ac:dyDescent="0.15">
      <c r="B677" s="351">
        <v>46</v>
      </c>
      <c r="C677" s="280" t="s">
        <v>240</v>
      </c>
    </row>
    <row r="678" spans="1:26" ht="13.5" hidden="1" customHeight="1" x14ac:dyDescent="0.15">
      <c r="B678" s="280" t="s">
        <v>248</v>
      </c>
    </row>
    <row r="679" spans="1:26" ht="13.5" hidden="1" customHeight="1" x14ac:dyDescent="0.15">
      <c r="B679" s="280" t="s">
        <v>249</v>
      </c>
    </row>
    <row r="680" spans="1:26" ht="13.5" hidden="1" customHeight="1" x14ac:dyDescent="0.15">
      <c r="B680" s="352">
        <v>-15</v>
      </c>
      <c r="C680" s="280" t="s">
        <v>243</v>
      </c>
    </row>
    <row r="681" spans="1:26" ht="13.5" hidden="1" customHeight="1" x14ac:dyDescent="0.15">
      <c r="B681" s="280">
        <v>1</v>
      </c>
      <c r="C681" s="280" t="s">
        <v>244</v>
      </c>
    </row>
    <row r="682" spans="1:26" ht="13.5" hidden="1" customHeight="1" x14ac:dyDescent="0.15">
      <c r="B682" s="352">
        <v>100</v>
      </c>
      <c r="C682" s="280" t="s">
        <v>245</v>
      </c>
    </row>
    <row r="683" spans="1:26" ht="13.5" hidden="1" customHeight="1" x14ac:dyDescent="0.15">
      <c r="B683" s="352">
        <v>100</v>
      </c>
      <c r="C683" s="280" t="s">
        <v>245</v>
      </c>
    </row>
    <row r="684" spans="1:26" ht="13.5" hidden="1" customHeight="1" x14ac:dyDescent="0.15"/>
    <row r="685" spans="1:26" ht="13.5" hidden="1" customHeight="1" x14ac:dyDescent="0.15">
      <c r="A685" s="288"/>
      <c r="B685" s="289"/>
      <c r="C685" s="268" t="s">
        <v>200</v>
      </c>
      <c r="D685" s="269"/>
      <c r="E685" s="268" t="s">
        <v>201</v>
      </c>
      <c r="F685" s="269"/>
      <c r="G685" s="268" t="s">
        <v>202</v>
      </c>
      <c r="H685" s="269"/>
      <c r="I685" s="270" t="s">
        <v>203</v>
      </c>
      <c r="J685" s="271"/>
      <c r="K685" s="270" t="s">
        <v>204</v>
      </c>
      <c r="L685" s="271"/>
      <c r="M685" s="270" t="s">
        <v>205</v>
      </c>
      <c r="N685" s="271"/>
      <c r="O685" s="272" t="s">
        <v>206</v>
      </c>
      <c r="P685" s="273"/>
      <c r="Q685" s="272" t="s">
        <v>207</v>
      </c>
      <c r="R685" s="273"/>
      <c r="S685" s="272" t="s">
        <v>208</v>
      </c>
      <c r="T685" s="273"/>
      <c r="U685" s="270" t="s">
        <v>209</v>
      </c>
      <c r="V685" s="271"/>
      <c r="W685" s="270" t="s">
        <v>210</v>
      </c>
      <c r="X685" s="271"/>
      <c r="Y685" s="268" t="s">
        <v>211</v>
      </c>
      <c r="Z685" s="269"/>
    </row>
    <row r="686" spans="1:26" ht="13.5" hidden="1" customHeight="1" thickBot="1" x14ac:dyDescent="0.2">
      <c r="A686" s="290"/>
      <c r="B686" s="291"/>
      <c r="C686" s="274" t="s">
        <v>212</v>
      </c>
      <c r="D686" s="275" t="s">
        <v>213</v>
      </c>
      <c r="E686" s="274" t="s">
        <v>212</v>
      </c>
      <c r="F686" s="275" t="s">
        <v>213</v>
      </c>
      <c r="G686" s="274" t="s">
        <v>212</v>
      </c>
      <c r="H686" s="275" t="s">
        <v>213</v>
      </c>
      <c r="I686" s="276" t="s">
        <v>212</v>
      </c>
      <c r="J686" s="277" t="s">
        <v>213</v>
      </c>
      <c r="K686" s="276" t="s">
        <v>212</v>
      </c>
      <c r="L686" s="277" t="s">
        <v>213</v>
      </c>
      <c r="M686" s="276" t="s">
        <v>212</v>
      </c>
      <c r="N686" s="277" t="s">
        <v>213</v>
      </c>
      <c r="O686" s="278" t="s">
        <v>212</v>
      </c>
      <c r="P686" s="279" t="s">
        <v>213</v>
      </c>
      <c r="Q686" s="278" t="s">
        <v>212</v>
      </c>
      <c r="R686" s="279" t="s">
        <v>213</v>
      </c>
      <c r="S686" s="278" t="s">
        <v>212</v>
      </c>
      <c r="T686" s="279" t="s">
        <v>213</v>
      </c>
      <c r="U686" s="276" t="s">
        <v>212</v>
      </c>
      <c r="V686" s="277" t="s">
        <v>213</v>
      </c>
      <c r="W686" s="276" t="s">
        <v>212</v>
      </c>
      <c r="X686" s="277" t="s">
        <v>213</v>
      </c>
      <c r="Y686" s="274" t="s">
        <v>212</v>
      </c>
      <c r="Z686" s="275" t="s">
        <v>213</v>
      </c>
    </row>
    <row r="687" spans="1:26" ht="13.5" hidden="1" customHeight="1" thickTop="1" x14ac:dyDescent="0.15">
      <c r="A687" s="353" t="s">
        <v>246</v>
      </c>
      <c r="B687" s="320"/>
      <c r="C687" s="321">
        <v>46</v>
      </c>
      <c r="D687" s="322"/>
      <c r="E687" s="321">
        <v>46</v>
      </c>
      <c r="F687" s="322"/>
      <c r="G687" s="321">
        <v>46</v>
      </c>
      <c r="H687" s="322"/>
      <c r="I687" s="321">
        <v>46</v>
      </c>
      <c r="J687" s="322"/>
      <c r="K687" s="321">
        <v>46</v>
      </c>
      <c r="L687" s="322"/>
      <c r="M687" s="321">
        <v>46</v>
      </c>
      <c r="N687" s="322"/>
      <c r="O687" s="321">
        <v>46</v>
      </c>
      <c r="P687" s="322"/>
      <c r="Q687" s="321">
        <v>46</v>
      </c>
      <c r="R687" s="322"/>
      <c r="S687" s="321">
        <v>46</v>
      </c>
      <c r="T687" s="322"/>
      <c r="U687" s="321">
        <v>46</v>
      </c>
      <c r="V687" s="322"/>
      <c r="W687" s="321">
        <v>46</v>
      </c>
      <c r="X687" s="322"/>
      <c r="Y687" s="321">
        <v>46</v>
      </c>
      <c r="Z687" s="322"/>
    </row>
    <row r="688" spans="1:26" ht="13.5" hidden="1" customHeight="1" x14ac:dyDescent="0.15">
      <c r="A688" s="292" t="s">
        <v>227</v>
      </c>
      <c r="B688" s="323"/>
      <c r="C688" s="324">
        <v>0.8</v>
      </c>
      <c r="D688" s="325">
        <v>0.8</v>
      </c>
      <c r="E688" s="325">
        <v>0.8</v>
      </c>
      <c r="F688" s="325">
        <v>0.8</v>
      </c>
      <c r="G688" s="325">
        <v>0.8</v>
      </c>
      <c r="H688" s="325">
        <v>0.8</v>
      </c>
      <c r="I688" s="325">
        <v>0.8</v>
      </c>
      <c r="J688" s="325">
        <v>0.8</v>
      </c>
      <c r="K688" s="325">
        <v>0.8</v>
      </c>
      <c r="L688" s="325">
        <v>0.8</v>
      </c>
      <c r="M688" s="325">
        <v>0.8</v>
      </c>
      <c r="N688" s="325">
        <v>0.8</v>
      </c>
      <c r="O688" s="325">
        <v>0.8</v>
      </c>
      <c r="P688" s="325">
        <v>0.8</v>
      </c>
      <c r="Q688" s="325">
        <v>0.8</v>
      </c>
      <c r="R688" s="325">
        <v>0.8</v>
      </c>
      <c r="S688" s="325">
        <v>0.8</v>
      </c>
      <c r="T688" s="325">
        <v>0.8</v>
      </c>
      <c r="U688" s="325">
        <v>0.8</v>
      </c>
      <c r="V688" s="325">
        <v>0.8</v>
      </c>
      <c r="W688" s="325">
        <v>0.8</v>
      </c>
      <c r="X688" s="325">
        <v>0.8</v>
      </c>
      <c r="Y688" s="325">
        <v>0.8</v>
      </c>
      <c r="Z688" s="325">
        <v>0.8</v>
      </c>
    </row>
    <row r="689" spans="1:26" ht="13.5" hidden="1" customHeight="1" x14ac:dyDescent="0.15">
      <c r="A689" s="296" t="s">
        <v>247</v>
      </c>
      <c r="B689" s="297"/>
      <c r="C689" s="302">
        <v>36.799999999999997</v>
      </c>
      <c r="D689" s="303">
        <v>36.799999999999997</v>
      </c>
      <c r="E689" s="302">
        <v>36.799999999999997</v>
      </c>
      <c r="F689" s="303">
        <v>36.799999999999997</v>
      </c>
      <c r="G689" s="302">
        <v>36.799999999999997</v>
      </c>
      <c r="H689" s="303">
        <v>36.799999999999997</v>
      </c>
      <c r="I689" s="302">
        <v>36.799999999999997</v>
      </c>
      <c r="J689" s="303">
        <v>36.799999999999997</v>
      </c>
      <c r="K689" s="302">
        <v>36.799999999999997</v>
      </c>
      <c r="L689" s="303">
        <v>36.799999999999997</v>
      </c>
      <c r="M689" s="302">
        <v>36.799999999999997</v>
      </c>
      <c r="N689" s="303">
        <v>36.799999999999997</v>
      </c>
      <c r="O689" s="302">
        <v>36.799999999999997</v>
      </c>
      <c r="P689" s="303">
        <v>36.799999999999997</v>
      </c>
      <c r="Q689" s="302">
        <v>36.799999999999997</v>
      </c>
      <c r="R689" s="303">
        <v>36.799999999999997</v>
      </c>
      <c r="S689" s="302">
        <v>36.799999999999997</v>
      </c>
      <c r="T689" s="303">
        <v>36.799999999999997</v>
      </c>
      <c r="U689" s="302">
        <v>36.799999999999997</v>
      </c>
      <c r="V689" s="303">
        <v>36.799999999999997</v>
      </c>
      <c r="W689" s="302">
        <v>36.799999999999997</v>
      </c>
      <c r="X689" s="303">
        <v>36.799999999999997</v>
      </c>
      <c r="Y689" s="302">
        <v>36.799999999999997</v>
      </c>
      <c r="Z689" s="303">
        <v>36.799999999999997</v>
      </c>
    </row>
    <row r="690" spans="1:26" ht="13.5" hidden="1" customHeight="1" x14ac:dyDescent="0.15">
      <c r="A690" s="292" t="s">
        <v>217</v>
      </c>
      <c r="B690" s="293"/>
      <c r="C690" s="294">
        <v>31</v>
      </c>
      <c r="D690" s="295"/>
      <c r="E690" s="294">
        <v>28</v>
      </c>
      <c r="F690" s="295"/>
      <c r="G690" s="294">
        <v>31</v>
      </c>
      <c r="H690" s="295"/>
      <c r="I690" s="294">
        <v>30</v>
      </c>
      <c r="J690" s="295"/>
      <c r="K690" s="294">
        <v>31</v>
      </c>
      <c r="L690" s="295"/>
      <c r="M690" s="294">
        <v>30</v>
      </c>
      <c r="N690" s="295"/>
      <c r="O690" s="294">
        <v>31</v>
      </c>
      <c r="P690" s="295"/>
      <c r="Q690" s="294">
        <v>31</v>
      </c>
      <c r="R690" s="295"/>
      <c r="S690" s="294">
        <v>30</v>
      </c>
      <c r="T690" s="295"/>
      <c r="U690" s="294">
        <v>31</v>
      </c>
      <c r="V690" s="295"/>
      <c r="W690" s="294">
        <v>30</v>
      </c>
      <c r="X690" s="295"/>
      <c r="Y690" s="294">
        <v>31</v>
      </c>
      <c r="Z690" s="295"/>
    </row>
    <row r="691" spans="1:26" ht="13.5" hidden="1" customHeight="1" x14ac:dyDescent="0.15">
      <c r="A691" s="296" t="s">
        <v>218</v>
      </c>
      <c r="B691" s="297"/>
      <c r="C691" s="298">
        <v>12</v>
      </c>
      <c r="D691" s="299">
        <v>12</v>
      </c>
      <c r="E691" s="298">
        <v>12</v>
      </c>
      <c r="F691" s="298">
        <v>12</v>
      </c>
      <c r="G691" s="298">
        <v>12</v>
      </c>
      <c r="H691" s="299">
        <v>12</v>
      </c>
      <c r="I691" s="298">
        <v>12</v>
      </c>
      <c r="J691" s="299">
        <v>12</v>
      </c>
      <c r="K691" s="298">
        <v>12</v>
      </c>
      <c r="L691" s="298">
        <v>12</v>
      </c>
      <c r="M691" s="298">
        <v>12</v>
      </c>
      <c r="N691" s="298">
        <v>12</v>
      </c>
      <c r="O691" s="299">
        <v>12</v>
      </c>
      <c r="P691" s="299">
        <v>12</v>
      </c>
      <c r="Q691" s="299">
        <v>12</v>
      </c>
      <c r="R691" s="299">
        <v>12</v>
      </c>
      <c r="S691" s="299">
        <v>12</v>
      </c>
      <c r="T691" s="299">
        <v>12</v>
      </c>
      <c r="U691" s="299">
        <v>12</v>
      </c>
      <c r="V691" s="299">
        <v>12</v>
      </c>
      <c r="W691" s="299">
        <v>12</v>
      </c>
      <c r="X691" s="299">
        <v>12</v>
      </c>
      <c r="Y691" s="299">
        <v>12</v>
      </c>
      <c r="Z691" s="299">
        <v>12</v>
      </c>
    </row>
    <row r="692" spans="1:26" ht="13.5" hidden="1" customHeight="1" x14ac:dyDescent="0.15">
      <c r="A692" s="296" t="s">
        <v>219</v>
      </c>
      <c r="B692" s="297"/>
      <c r="C692" s="298">
        <v>372</v>
      </c>
      <c r="D692" s="299">
        <v>372</v>
      </c>
      <c r="E692" s="298">
        <v>336</v>
      </c>
      <c r="F692" s="299">
        <v>336</v>
      </c>
      <c r="G692" s="298">
        <v>372</v>
      </c>
      <c r="H692" s="299">
        <v>372</v>
      </c>
      <c r="I692" s="298">
        <v>360</v>
      </c>
      <c r="J692" s="299">
        <v>360</v>
      </c>
      <c r="K692" s="298">
        <v>372</v>
      </c>
      <c r="L692" s="299">
        <v>372</v>
      </c>
      <c r="M692" s="298">
        <v>360</v>
      </c>
      <c r="N692" s="299">
        <v>360</v>
      </c>
      <c r="O692" s="298">
        <v>372</v>
      </c>
      <c r="P692" s="299">
        <v>372</v>
      </c>
      <c r="Q692" s="298">
        <v>372</v>
      </c>
      <c r="R692" s="299">
        <v>372</v>
      </c>
      <c r="S692" s="298">
        <v>360</v>
      </c>
      <c r="T692" s="299">
        <v>360</v>
      </c>
      <c r="U692" s="298">
        <v>372</v>
      </c>
      <c r="V692" s="299">
        <v>372</v>
      </c>
      <c r="W692" s="298">
        <v>360</v>
      </c>
      <c r="X692" s="299">
        <v>360</v>
      </c>
      <c r="Y692" s="298">
        <v>372</v>
      </c>
      <c r="Z692" s="299">
        <v>372</v>
      </c>
    </row>
    <row r="693" spans="1:26" ht="13.5" hidden="1" customHeight="1" x14ac:dyDescent="0.15">
      <c r="A693" s="296" t="s">
        <v>220</v>
      </c>
      <c r="B693" s="297"/>
      <c r="C693" s="300">
        <v>744</v>
      </c>
      <c r="D693" s="301"/>
      <c r="E693" s="300">
        <v>672</v>
      </c>
      <c r="F693" s="301"/>
      <c r="G693" s="300">
        <v>744</v>
      </c>
      <c r="H693" s="301"/>
      <c r="I693" s="300">
        <v>720</v>
      </c>
      <c r="J693" s="326"/>
      <c r="K693" s="300">
        <v>744</v>
      </c>
      <c r="L693" s="301"/>
      <c r="M693" s="300">
        <v>720</v>
      </c>
      <c r="N693" s="326"/>
      <c r="O693" s="300">
        <v>744</v>
      </c>
      <c r="P693" s="301"/>
      <c r="Q693" s="300">
        <v>744</v>
      </c>
      <c r="R693" s="301"/>
      <c r="S693" s="300">
        <v>720</v>
      </c>
      <c r="T693" s="326"/>
      <c r="U693" s="300">
        <v>744</v>
      </c>
      <c r="V693" s="301"/>
      <c r="W693" s="300">
        <v>720</v>
      </c>
      <c r="X693" s="326"/>
      <c r="Y693" s="300">
        <v>744</v>
      </c>
      <c r="Z693" s="301"/>
    </row>
    <row r="694" spans="1:26" ht="13.5" hidden="1" customHeight="1" x14ac:dyDescent="0.15">
      <c r="A694" s="296" t="s">
        <v>221</v>
      </c>
      <c r="B694" s="297"/>
      <c r="C694" s="302">
        <v>5.0999999999999996</v>
      </c>
      <c r="D694" s="303">
        <v>1.9</v>
      </c>
      <c r="E694" s="303">
        <v>5.0999999999999996</v>
      </c>
      <c r="F694" s="303">
        <v>1.9</v>
      </c>
      <c r="G694" s="303">
        <v>5.0999999999999996</v>
      </c>
      <c r="H694" s="303">
        <v>1.9</v>
      </c>
      <c r="I694" s="303">
        <v>16.5</v>
      </c>
      <c r="J694" s="303">
        <v>12.3</v>
      </c>
      <c r="K694" s="303">
        <v>16.5</v>
      </c>
      <c r="L694" s="303">
        <v>12.3</v>
      </c>
      <c r="M694" s="303">
        <v>16.5</v>
      </c>
      <c r="N694" s="303">
        <v>12.3</v>
      </c>
      <c r="O694" s="303">
        <v>25.7</v>
      </c>
      <c r="P694" s="303">
        <v>21.8</v>
      </c>
      <c r="Q694" s="303">
        <v>25.7</v>
      </c>
      <c r="R694" s="303">
        <v>21.8</v>
      </c>
      <c r="S694" s="303">
        <v>25.7</v>
      </c>
      <c r="T694" s="303">
        <v>21.8</v>
      </c>
      <c r="U694" s="303">
        <v>16.5</v>
      </c>
      <c r="V694" s="303">
        <v>12.3</v>
      </c>
      <c r="W694" s="303">
        <v>16.5</v>
      </c>
      <c r="X694" s="303">
        <v>12.3</v>
      </c>
      <c r="Y694" s="303">
        <v>5.0999999999999996</v>
      </c>
      <c r="Z694" s="303">
        <v>1.9</v>
      </c>
    </row>
    <row r="695" spans="1:26" ht="13.5" hidden="1" customHeight="1" x14ac:dyDescent="0.15">
      <c r="A695" s="304" t="s">
        <v>222</v>
      </c>
      <c r="B695" s="305"/>
      <c r="C695" s="306">
        <v>35</v>
      </c>
      <c r="D695" s="307">
        <v>35</v>
      </c>
      <c r="E695" s="307">
        <v>35</v>
      </c>
      <c r="F695" s="307">
        <v>35</v>
      </c>
      <c r="G695" s="307">
        <v>35</v>
      </c>
      <c r="H695" s="307">
        <v>35</v>
      </c>
      <c r="I695" s="307">
        <v>35</v>
      </c>
      <c r="J695" s="307">
        <v>35</v>
      </c>
      <c r="K695" s="307">
        <v>35</v>
      </c>
      <c r="L695" s="307">
        <v>35</v>
      </c>
      <c r="M695" s="307">
        <v>35</v>
      </c>
      <c r="N695" s="307">
        <v>35</v>
      </c>
      <c r="O695" s="307">
        <v>35</v>
      </c>
      <c r="P695" s="307">
        <v>35</v>
      </c>
      <c r="Q695" s="307">
        <v>35</v>
      </c>
      <c r="R695" s="307">
        <v>35</v>
      </c>
      <c r="S695" s="307">
        <v>35</v>
      </c>
      <c r="T695" s="307">
        <v>35</v>
      </c>
      <c r="U695" s="307">
        <v>35</v>
      </c>
      <c r="V695" s="307">
        <v>35</v>
      </c>
      <c r="W695" s="307">
        <v>35</v>
      </c>
      <c r="X695" s="307">
        <v>35</v>
      </c>
      <c r="Y695" s="307">
        <v>35</v>
      </c>
      <c r="Z695" s="307">
        <v>35</v>
      </c>
    </row>
    <row r="696" spans="1:26" ht="13.5" hidden="1" customHeight="1" x14ac:dyDescent="0.15">
      <c r="A696" s="327" t="s">
        <v>230</v>
      </c>
      <c r="B696" s="328"/>
      <c r="C696" s="329">
        <v>36.786646672331599</v>
      </c>
      <c r="D696" s="330">
        <v>36.786646672331599</v>
      </c>
      <c r="E696" s="330">
        <v>36.786646672331599</v>
      </c>
      <c r="F696" s="330">
        <v>36.786646672331599</v>
      </c>
      <c r="G696" s="330">
        <v>36.786646672331599</v>
      </c>
      <c r="H696" s="330">
        <v>36.786646672331599</v>
      </c>
      <c r="I696" s="330">
        <v>36.809597835822402</v>
      </c>
      <c r="J696" s="330">
        <v>36.786646672331599</v>
      </c>
      <c r="K696" s="330">
        <v>36.809597835822402</v>
      </c>
      <c r="L696" s="330">
        <v>36.786646672331599</v>
      </c>
      <c r="M696" s="330">
        <v>36.809597835822402</v>
      </c>
      <c r="N696" s="330">
        <v>36.786646672331599</v>
      </c>
      <c r="O696" s="330">
        <v>36.799159217423302</v>
      </c>
      <c r="P696" s="330">
        <v>36.787249923884801</v>
      </c>
      <c r="Q696" s="330">
        <v>36.799159217423302</v>
      </c>
      <c r="R696" s="330">
        <v>36.787249923884801</v>
      </c>
      <c r="S696" s="330">
        <v>36.799159217423302</v>
      </c>
      <c r="T696" s="330">
        <v>36.787249923884801</v>
      </c>
      <c r="U696" s="330">
        <v>36.809597835822402</v>
      </c>
      <c r="V696" s="330">
        <v>36.786646672331599</v>
      </c>
      <c r="W696" s="330">
        <v>36.809597835822402</v>
      </c>
      <c r="X696" s="330">
        <v>36.786646672331599</v>
      </c>
      <c r="Y696" s="330">
        <v>36.786646672331599</v>
      </c>
      <c r="Z696" s="330">
        <v>36.786646672331599</v>
      </c>
    </row>
    <row r="697" spans="1:26" ht="13.5" hidden="1" customHeight="1" x14ac:dyDescent="0.15">
      <c r="A697" s="296" t="s">
        <v>231</v>
      </c>
      <c r="B697" s="308"/>
      <c r="C697" s="302">
        <v>9.53945413891676</v>
      </c>
      <c r="D697" s="303">
        <v>9.53945413891676</v>
      </c>
      <c r="E697" s="303">
        <v>9.53945413891676</v>
      </c>
      <c r="F697" s="303">
        <v>9.53945413891676</v>
      </c>
      <c r="G697" s="303">
        <v>9.53945413891676</v>
      </c>
      <c r="H697" s="303">
        <v>9.53945413891676</v>
      </c>
      <c r="I697" s="303">
        <v>10.1917939037621</v>
      </c>
      <c r="J697" s="303">
        <v>9.53945413891676</v>
      </c>
      <c r="K697" s="303">
        <v>10.1917939037621</v>
      </c>
      <c r="L697" s="303">
        <v>9.53945413891676</v>
      </c>
      <c r="M697" s="303">
        <v>10.1917939037621</v>
      </c>
      <c r="N697" s="303">
        <v>9.53945413891676</v>
      </c>
      <c r="O697" s="303">
        <v>14.7444241913289</v>
      </c>
      <c r="P697" s="303">
        <v>12.664578251133999</v>
      </c>
      <c r="Q697" s="303">
        <v>14.7444241913289</v>
      </c>
      <c r="R697" s="303">
        <v>12.664578251133999</v>
      </c>
      <c r="S697" s="303">
        <v>14.7444241913289</v>
      </c>
      <c r="T697" s="303">
        <v>12.664578251133999</v>
      </c>
      <c r="U697" s="303">
        <v>10.1917939037621</v>
      </c>
      <c r="V697" s="303">
        <v>9.53945413891676</v>
      </c>
      <c r="W697" s="303">
        <v>10.1917939037621</v>
      </c>
      <c r="X697" s="303">
        <v>9.53945413891676</v>
      </c>
      <c r="Y697" s="303">
        <v>9.53945413891676</v>
      </c>
      <c r="Z697" s="303">
        <v>9.53945413891676</v>
      </c>
    </row>
    <row r="698" spans="1:26" ht="13.5" hidden="1" customHeight="1" x14ac:dyDescent="0.15">
      <c r="A698" s="331" t="s">
        <v>232</v>
      </c>
      <c r="B698" s="332"/>
      <c r="C698" s="333">
        <v>3.8562632763501998</v>
      </c>
      <c r="D698" s="334">
        <v>3.8562632763501998</v>
      </c>
      <c r="E698" s="334">
        <v>3.8562632763501998</v>
      </c>
      <c r="F698" s="334">
        <v>3.8562632763501998</v>
      </c>
      <c r="G698" s="334">
        <v>3.8562632763501998</v>
      </c>
      <c r="H698" s="334">
        <v>3.8562632763501998</v>
      </c>
      <c r="I698" s="334">
        <v>3.6116897754609001</v>
      </c>
      <c r="J698" s="334">
        <v>3.8562632763501998</v>
      </c>
      <c r="K698" s="334">
        <v>3.6116897754609001</v>
      </c>
      <c r="L698" s="334">
        <v>3.8562632763501998</v>
      </c>
      <c r="M698" s="334">
        <v>3.6116897754609001</v>
      </c>
      <c r="N698" s="334">
        <v>3.8562632763501998</v>
      </c>
      <c r="O698" s="334">
        <v>2.4958017173071099</v>
      </c>
      <c r="P698" s="334">
        <v>2.9047354909422798</v>
      </c>
      <c r="Q698" s="334">
        <v>2.4958017173071099</v>
      </c>
      <c r="R698" s="334">
        <v>2.9047354909422798</v>
      </c>
      <c r="S698" s="334">
        <v>2.4958017173071099</v>
      </c>
      <c r="T698" s="334">
        <v>2.9047354909422798</v>
      </c>
      <c r="U698" s="334">
        <v>3.6116897754609001</v>
      </c>
      <c r="V698" s="334">
        <v>3.8562632763501998</v>
      </c>
      <c r="W698" s="334">
        <v>3.6116897754609001</v>
      </c>
      <c r="X698" s="334">
        <v>3.8562632763501998</v>
      </c>
      <c r="Y698" s="334">
        <v>3.8562632763501998</v>
      </c>
      <c r="Z698" s="334">
        <v>3.8562632763501998</v>
      </c>
    </row>
    <row r="699" spans="1:26" ht="13.5" hidden="1" customHeight="1" x14ac:dyDescent="0.15">
      <c r="A699" s="292" t="s">
        <v>234</v>
      </c>
      <c r="B699" s="323"/>
      <c r="C699" s="346">
        <v>3548.6769396770401</v>
      </c>
      <c r="D699" s="347">
        <v>3548.6769396770401</v>
      </c>
      <c r="E699" s="347">
        <v>3205.2565906760301</v>
      </c>
      <c r="F699" s="347">
        <v>3205.2565906760301</v>
      </c>
      <c r="G699" s="347">
        <v>3548.6769396770401</v>
      </c>
      <c r="H699" s="347">
        <v>3548.6769396770401</v>
      </c>
      <c r="I699" s="347">
        <v>3669.0458053543598</v>
      </c>
      <c r="J699" s="347">
        <v>3434.2034900100298</v>
      </c>
      <c r="K699" s="347">
        <v>3791.3473321995102</v>
      </c>
      <c r="L699" s="347">
        <v>3548.6769396770401</v>
      </c>
      <c r="M699" s="347">
        <v>3669.0458053543598</v>
      </c>
      <c r="N699" s="347">
        <v>3434.2034900100298</v>
      </c>
      <c r="O699" s="347">
        <v>5484.9257991743598</v>
      </c>
      <c r="P699" s="347">
        <v>4711.2231094218596</v>
      </c>
      <c r="Q699" s="347">
        <v>5484.9257991743598</v>
      </c>
      <c r="R699" s="347">
        <v>4711.2231094218596</v>
      </c>
      <c r="S699" s="347">
        <v>5307.9927088784098</v>
      </c>
      <c r="T699" s="347">
        <v>4559.2481704082502</v>
      </c>
      <c r="U699" s="347">
        <v>3791.3473321995102</v>
      </c>
      <c r="V699" s="347">
        <v>3548.6769396770401</v>
      </c>
      <c r="W699" s="347">
        <v>3669.0458053543598</v>
      </c>
      <c r="X699" s="347">
        <v>3434.2034900100298</v>
      </c>
      <c r="Y699" s="347">
        <v>3548.6769396770401</v>
      </c>
      <c r="Z699" s="347">
        <v>3548.6769396770401</v>
      </c>
    </row>
    <row r="700" spans="1:26" ht="13.5" hidden="1" customHeight="1" x14ac:dyDescent="0.15">
      <c r="A700" s="296" t="s">
        <v>235</v>
      </c>
      <c r="B700" s="308"/>
      <c r="C700" s="341">
        <v>7097.3538793540702</v>
      </c>
      <c r="D700" s="342"/>
      <c r="E700" s="343">
        <v>6410.5131813520602</v>
      </c>
      <c r="F700" s="343"/>
      <c r="G700" s="343">
        <v>7097.3538793540702</v>
      </c>
      <c r="H700" s="343"/>
      <c r="I700" s="343">
        <v>7103.2492953643896</v>
      </c>
      <c r="J700" s="343"/>
      <c r="K700" s="343">
        <v>7340.0242718765403</v>
      </c>
      <c r="L700" s="343"/>
      <c r="M700" s="343">
        <v>7103.2492953643896</v>
      </c>
      <c r="N700" s="343"/>
      <c r="O700" s="343">
        <v>10196.1489085962</v>
      </c>
      <c r="P700" s="343"/>
      <c r="Q700" s="343">
        <v>10196.1489085962</v>
      </c>
      <c r="R700" s="343"/>
      <c r="S700" s="343">
        <v>9867.2408792866609</v>
      </c>
      <c r="T700" s="343"/>
      <c r="U700" s="343">
        <v>7340.0242718765403</v>
      </c>
      <c r="V700" s="343"/>
      <c r="W700" s="343">
        <v>7103.2492953643896</v>
      </c>
      <c r="X700" s="343"/>
      <c r="Y700" s="343">
        <v>7097.3538793540702</v>
      </c>
      <c r="Z700" s="343"/>
    </row>
    <row r="701" spans="1:26" ht="13.5" hidden="1" customHeight="1" x14ac:dyDescent="0.15">
      <c r="A701" s="314" t="s">
        <v>238</v>
      </c>
      <c r="B701" s="315"/>
      <c r="C701" s="348">
        <v>93951.909945739593</v>
      </c>
      <c r="D701" s="349"/>
      <c r="E701" s="349"/>
      <c r="F701" s="349"/>
      <c r="G701" s="349"/>
      <c r="H701" s="349"/>
      <c r="I701" s="349"/>
      <c r="J701" s="349"/>
      <c r="K701" s="349"/>
      <c r="L701" s="349"/>
      <c r="M701" s="349"/>
      <c r="N701" s="349"/>
      <c r="O701" s="349"/>
      <c r="P701" s="349"/>
      <c r="Q701" s="349"/>
      <c r="R701" s="349"/>
      <c r="S701" s="349"/>
      <c r="T701" s="349"/>
      <c r="U701" s="349"/>
      <c r="V701" s="349"/>
      <c r="W701" s="349"/>
      <c r="X701" s="349"/>
      <c r="Y701" s="349"/>
      <c r="Z701" s="350"/>
    </row>
    <row r="702" spans="1:26" ht="13.5" hidden="1" customHeight="1" x14ac:dyDescent="0.15">
      <c r="A702" s="296" t="s">
        <v>223</v>
      </c>
      <c r="B702" s="308"/>
      <c r="C702" s="309" t="e">
        <f>#REF!</f>
        <v>#REF!</v>
      </c>
      <c r="D702" s="310" t="e">
        <f>#REF!</f>
        <v>#REF!</v>
      </c>
      <c r="E702" s="309" t="e">
        <f>#REF!</f>
        <v>#REF!</v>
      </c>
      <c r="F702" s="310" t="e">
        <f>#REF!</f>
        <v>#REF!</v>
      </c>
      <c r="G702" s="309" t="e">
        <f>#REF!</f>
        <v>#REF!</v>
      </c>
      <c r="H702" s="310" t="e">
        <f>#REF!</f>
        <v>#REF!</v>
      </c>
      <c r="I702" s="309" t="e">
        <f>#REF!</f>
        <v>#REF!</v>
      </c>
      <c r="J702" s="310" t="e">
        <f>#REF!</f>
        <v>#REF!</v>
      </c>
      <c r="K702" s="309" t="e">
        <f>#REF!</f>
        <v>#REF!</v>
      </c>
      <c r="L702" s="310" t="e">
        <f>#REF!</f>
        <v>#REF!</v>
      </c>
      <c r="M702" s="309" t="e">
        <f>#REF!</f>
        <v>#REF!</v>
      </c>
      <c r="N702" s="310" t="e">
        <f>#REF!</f>
        <v>#REF!</v>
      </c>
      <c r="O702" s="309">
        <f>$E$1</f>
        <v>0</v>
      </c>
      <c r="P702" s="310">
        <f>$M$1</f>
        <v>0</v>
      </c>
      <c r="Q702" s="309">
        <f>$E$1</f>
        <v>0</v>
      </c>
      <c r="R702" s="310">
        <f>$M$1</f>
        <v>0</v>
      </c>
      <c r="S702" s="309">
        <f>$E$1</f>
        <v>0</v>
      </c>
      <c r="T702" s="310">
        <f>$M$1</f>
        <v>0</v>
      </c>
      <c r="U702" s="309" t="e">
        <f>#REF!</f>
        <v>#REF!</v>
      </c>
      <c r="V702" s="310" t="e">
        <f>#REF!</f>
        <v>#REF!</v>
      </c>
      <c r="W702" s="309" t="e">
        <f>#REF!</f>
        <v>#REF!</v>
      </c>
      <c r="X702" s="310" t="e">
        <f>#REF!</f>
        <v>#REF!</v>
      </c>
      <c r="Y702" s="309" t="e">
        <f>#REF!</f>
        <v>#REF!</v>
      </c>
      <c r="Z702" s="310" t="e">
        <f>#REF!</f>
        <v>#REF!</v>
      </c>
    </row>
    <row r="703" spans="1:26" ht="13.5" hidden="1" customHeight="1" x14ac:dyDescent="0.15">
      <c r="A703" s="296" t="s">
        <v>224</v>
      </c>
      <c r="B703" s="308"/>
      <c r="C703" s="311" t="e">
        <f>C699*C702+D699*D702</f>
        <v>#REF!</v>
      </c>
      <c r="D703" s="312"/>
      <c r="E703" s="311" t="e">
        <f>E699*E702+F699*F702</f>
        <v>#REF!</v>
      </c>
      <c r="F703" s="312"/>
      <c r="G703" s="311" t="e">
        <f>G699*G702+H699*H702</f>
        <v>#REF!</v>
      </c>
      <c r="H703" s="312"/>
      <c r="I703" s="311" t="e">
        <f>I699*I702+J699*J702</f>
        <v>#REF!</v>
      </c>
      <c r="J703" s="312"/>
      <c r="K703" s="311" t="e">
        <f>K699*K702+L699*L702</f>
        <v>#REF!</v>
      </c>
      <c r="L703" s="312"/>
      <c r="M703" s="311" t="e">
        <f>M699*M702+N699*N702</f>
        <v>#REF!</v>
      </c>
      <c r="N703" s="312"/>
      <c r="O703" s="311">
        <f>O699*O702+P699*P702</f>
        <v>0</v>
      </c>
      <c r="P703" s="312"/>
      <c r="Q703" s="311">
        <f>Q699*Q702+R699*R702</f>
        <v>0</v>
      </c>
      <c r="R703" s="312"/>
      <c r="S703" s="311">
        <f>S699*S702+T699*T702</f>
        <v>0</v>
      </c>
      <c r="T703" s="312"/>
      <c r="U703" s="311" t="e">
        <f>U699*U702+V699*V702</f>
        <v>#REF!</v>
      </c>
      <c r="V703" s="312"/>
      <c r="W703" s="311" t="e">
        <f>W699*W702+X699*X702</f>
        <v>#REF!</v>
      </c>
      <c r="X703" s="312"/>
      <c r="Y703" s="311" t="e">
        <f>Y699*Y702+Z699*Z702</f>
        <v>#REF!</v>
      </c>
      <c r="Z703" s="313"/>
    </row>
    <row r="704" spans="1:26" ht="13.5" hidden="1" customHeight="1" x14ac:dyDescent="0.15">
      <c r="A704" s="314" t="s">
        <v>225</v>
      </c>
      <c r="B704" s="315"/>
      <c r="C704" s="316" t="e">
        <f>SUM(C703:Z703)</f>
        <v>#REF!</v>
      </c>
      <c r="D704" s="317"/>
      <c r="E704" s="317"/>
      <c r="F704" s="317"/>
      <c r="G704" s="317"/>
      <c r="H704" s="317"/>
      <c r="I704" s="317"/>
      <c r="J704" s="317"/>
      <c r="K704" s="317"/>
      <c r="L704" s="317"/>
      <c r="M704" s="317"/>
      <c r="N704" s="317"/>
      <c r="O704" s="317"/>
      <c r="P704" s="317"/>
      <c r="Q704" s="317"/>
      <c r="R704" s="317"/>
      <c r="S704" s="317"/>
      <c r="T704" s="317"/>
      <c r="U704" s="317"/>
      <c r="V704" s="317"/>
      <c r="W704" s="317"/>
      <c r="X704" s="317"/>
      <c r="Y704" s="317"/>
      <c r="Z704" s="318"/>
    </row>
    <row r="705" spans="1:26" ht="12" hidden="1" x14ac:dyDescent="0.15"/>
    <row r="706" spans="1:26" ht="13.5" hidden="1" customHeight="1" x14ac:dyDescent="0.15"/>
    <row r="707" spans="1:26" ht="13.5" hidden="1" customHeight="1" x14ac:dyDescent="0.15">
      <c r="B707" s="351">
        <v>9.4</v>
      </c>
      <c r="C707" s="280" t="s">
        <v>240</v>
      </c>
    </row>
    <row r="708" spans="1:26" ht="13.5" hidden="1" customHeight="1" x14ac:dyDescent="0.15">
      <c r="B708" s="280" t="s">
        <v>248</v>
      </c>
    </row>
    <row r="709" spans="1:26" ht="13.5" hidden="1" customHeight="1" x14ac:dyDescent="0.15">
      <c r="B709" s="280" t="s">
        <v>249</v>
      </c>
    </row>
    <row r="710" spans="1:26" ht="13.5" hidden="1" customHeight="1" x14ac:dyDescent="0.15">
      <c r="B710" s="352">
        <v>-5</v>
      </c>
      <c r="C710" s="280" t="s">
        <v>243</v>
      </c>
    </row>
    <row r="711" spans="1:26" ht="13.5" hidden="1" customHeight="1" x14ac:dyDescent="0.15">
      <c r="B711" s="280">
        <v>1</v>
      </c>
      <c r="C711" s="280" t="s">
        <v>244</v>
      </c>
    </row>
    <row r="712" spans="1:26" ht="13.5" hidden="1" customHeight="1" x14ac:dyDescent="0.15">
      <c r="B712" s="352">
        <v>100</v>
      </c>
      <c r="C712" s="280" t="s">
        <v>245</v>
      </c>
    </row>
    <row r="713" spans="1:26" ht="13.5" hidden="1" customHeight="1" x14ac:dyDescent="0.15">
      <c r="B713" s="352">
        <v>100</v>
      </c>
      <c r="C713" s="280" t="s">
        <v>245</v>
      </c>
    </row>
    <row r="714" spans="1:26" ht="13.5" hidden="1" customHeight="1" x14ac:dyDescent="0.15"/>
    <row r="715" spans="1:26" ht="13.5" hidden="1" customHeight="1" x14ac:dyDescent="0.15">
      <c r="A715" s="288"/>
      <c r="B715" s="289"/>
      <c r="C715" s="268" t="s">
        <v>200</v>
      </c>
      <c r="D715" s="269"/>
      <c r="E715" s="268" t="s">
        <v>201</v>
      </c>
      <c r="F715" s="269"/>
      <c r="G715" s="268" t="s">
        <v>202</v>
      </c>
      <c r="H715" s="269"/>
      <c r="I715" s="270" t="s">
        <v>203</v>
      </c>
      <c r="J715" s="271"/>
      <c r="K715" s="270" t="s">
        <v>204</v>
      </c>
      <c r="L715" s="271"/>
      <c r="M715" s="270" t="s">
        <v>205</v>
      </c>
      <c r="N715" s="271"/>
      <c r="O715" s="272" t="s">
        <v>206</v>
      </c>
      <c r="P715" s="273"/>
      <c r="Q715" s="272" t="s">
        <v>207</v>
      </c>
      <c r="R715" s="273"/>
      <c r="S715" s="272" t="s">
        <v>208</v>
      </c>
      <c r="T715" s="273"/>
      <c r="U715" s="270" t="s">
        <v>209</v>
      </c>
      <c r="V715" s="271"/>
      <c r="W715" s="270" t="s">
        <v>210</v>
      </c>
      <c r="X715" s="271"/>
      <c r="Y715" s="268" t="s">
        <v>211</v>
      </c>
      <c r="Z715" s="269"/>
    </row>
    <row r="716" spans="1:26" ht="13.5" hidden="1" customHeight="1" thickBot="1" x14ac:dyDescent="0.2">
      <c r="A716" s="290"/>
      <c r="B716" s="291"/>
      <c r="C716" s="274" t="s">
        <v>212</v>
      </c>
      <c r="D716" s="275" t="s">
        <v>213</v>
      </c>
      <c r="E716" s="274" t="s">
        <v>212</v>
      </c>
      <c r="F716" s="275" t="s">
        <v>213</v>
      </c>
      <c r="G716" s="274" t="s">
        <v>212</v>
      </c>
      <c r="H716" s="275" t="s">
        <v>213</v>
      </c>
      <c r="I716" s="276" t="s">
        <v>212</v>
      </c>
      <c r="J716" s="277" t="s">
        <v>213</v>
      </c>
      <c r="K716" s="276" t="s">
        <v>212</v>
      </c>
      <c r="L716" s="277" t="s">
        <v>213</v>
      </c>
      <c r="M716" s="276" t="s">
        <v>212</v>
      </c>
      <c r="N716" s="277" t="s">
        <v>213</v>
      </c>
      <c r="O716" s="278" t="s">
        <v>212</v>
      </c>
      <c r="P716" s="279" t="s">
        <v>213</v>
      </c>
      <c r="Q716" s="278" t="s">
        <v>212</v>
      </c>
      <c r="R716" s="279" t="s">
        <v>213</v>
      </c>
      <c r="S716" s="278" t="s">
        <v>212</v>
      </c>
      <c r="T716" s="279" t="s">
        <v>213</v>
      </c>
      <c r="U716" s="276" t="s">
        <v>212</v>
      </c>
      <c r="V716" s="277" t="s">
        <v>213</v>
      </c>
      <c r="W716" s="276" t="s">
        <v>212</v>
      </c>
      <c r="X716" s="277" t="s">
        <v>213</v>
      </c>
      <c r="Y716" s="274" t="s">
        <v>212</v>
      </c>
      <c r="Z716" s="275" t="s">
        <v>213</v>
      </c>
    </row>
    <row r="717" spans="1:26" ht="13.5" hidden="1" customHeight="1" thickTop="1" x14ac:dyDescent="0.15">
      <c r="A717" s="353" t="s">
        <v>246</v>
      </c>
      <c r="B717" s="320"/>
      <c r="C717" s="321">
        <v>9.4</v>
      </c>
      <c r="D717" s="322"/>
      <c r="E717" s="321">
        <v>9.4</v>
      </c>
      <c r="F717" s="322"/>
      <c r="G717" s="321">
        <v>9.4</v>
      </c>
      <c r="H717" s="322"/>
      <c r="I717" s="321">
        <v>9.4</v>
      </c>
      <c r="J717" s="322"/>
      <c r="K717" s="321">
        <v>9.4</v>
      </c>
      <c r="L717" s="322"/>
      <c r="M717" s="321">
        <v>9.4</v>
      </c>
      <c r="N717" s="322"/>
      <c r="O717" s="321">
        <v>9.4</v>
      </c>
      <c r="P717" s="322"/>
      <c r="Q717" s="321">
        <v>9.4</v>
      </c>
      <c r="R717" s="322"/>
      <c r="S717" s="321">
        <v>9.4</v>
      </c>
      <c r="T717" s="322"/>
      <c r="U717" s="321">
        <v>9.4</v>
      </c>
      <c r="V717" s="322"/>
      <c r="W717" s="321">
        <v>9.4</v>
      </c>
      <c r="X717" s="322"/>
      <c r="Y717" s="321">
        <v>9.4</v>
      </c>
      <c r="Z717" s="322"/>
    </row>
    <row r="718" spans="1:26" ht="13.5" hidden="1" customHeight="1" x14ac:dyDescent="0.15">
      <c r="A718" s="292" t="s">
        <v>227</v>
      </c>
      <c r="B718" s="323"/>
      <c r="C718" s="324">
        <v>0.8</v>
      </c>
      <c r="D718" s="325">
        <v>0.8</v>
      </c>
      <c r="E718" s="325">
        <v>0.8</v>
      </c>
      <c r="F718" s="325">
        <v>0.8</v>
      </c>
      <c r="G718" s="325">
        <v>0.8</v>
      </c>
      <c r="H718" s="325">
        <v>0.8</v>
      </c>
      <c r="I718" s="325">
        <v>0.8</v>
      </c>
      <c r="J718" s="325">
        <v>0.8</v>
      </c>
      <c r="K718" s="325">
        <v>0.8</v>
      </c>
      <c r="L718" s="325">
        <v>0.8</v>
      </c>
      <c r="M718" s="325">
        <v>0.8</v>
      </c>
      <c r="N718" s="325">
        <v>0.8</v>
      </c>
      <c r="O718" s="325">
        <v>0.8</v>
      </c>
      <c r="P718" s="325">
        <v>0.8</v>
      </c>
      <c r="Q718" s="325">
        <v>0.8</v>
      </c>
      <c r="R718" s="325">
        <v>0.8</v>
      </c>
      <c r="S718" s="325">
        <v>0.8</v>
      </c>
      <c r="T718" s="325">
        <v>0.8</v>
      </c>
      <c r="U718" s="325">
        <v>0.8</v>
      </c>
      <c r="V718" s="325">
        <v>0.8</v>
      </c>
      <c r="W718" s="325">
        <v>0.8</v>
      </c>
      <c r="X718" s="325">
        <v>0.8</v>
      </c>
      <c r="Y718" s="325">
        <v>0.8</v>
      </c>
      <c r="Z718" s="325">
        <v>0.8</v>
      </c>
    </row>
    <row r="719" spans="1:26" ht="13.5" hidden="1" customHeight="1" x14ac:dyDescent="0.15">
      <c r="A719" s="296" t="s">
        <v>247</v>
      </c>
      <c r="B719" s="297"/>
      <c r="C719" s="302">
        <v>7.52</v>
      </c>
      <c r="D719" s="303">
        <v>7.52</v>
      </c>
      <c r="E719" s="302">
        <v>7.52</v>
      </c>
      <c r="F719" s="303">
        <v>7.52</v>
      </c>
      <c r="G719" s="302">
        <v>7.52</v>
      </c>
      <c r="H719" s="303">
        <v>7.52</v>
      </c>
      <c r="I719" s="302">
        <v>7.52</v>
      </c>
      <c r="J719" s="303">
        <v>7.52</v>
      </c>
      <c r="K719" s="302">
        <v>7.52</v>
      </c>
      <c r="L719" s="303">
        <v>7.52</v>
      </c>
      <c r="M719" s="302">
        <v>7.52</v>
      </c>
      <c r="N719" s="303">
        <v>7.52</v>
      </c>
      <c r="O719" s="302">
        <v>7.52</v>
      </c>
      <c r="P719" s="303">
        <v>7.52</v>
      </c>
      <c r="Q719" s="302">
        <v>7.52</v>
      </c>
      <c r="R719" s="303">
        <v>7.52</v>
      </c>
      <c r="S719" s="302">
        <v>7.52</v>
      </c>
      <c r="T719" s="303">
        <v>7.52</v>
      </c>
      <c r="U719" s="302">
        <v>7.52</v>
      </c>
      <c r="V719" s="303">
        <v>7.52</v>
      </c>
      <c r="W719" s="302">
        <v>7.52</v>
      </c>
      <c r="X719" s="303">
        <v>7.52</v>
      </c>
      <c r="Y719" s="302">
        <v>7.52</v>
      </c>
      <c r="Z719" s="303">
        <v>7.52</v>
      </c>
    </row>
    <row r="720" spans="1:26" ht="13.5" hidden="1" customHeight="1" x14ac:dyDescent="0.15">
      <c r="A720" s="292" t="s">
        <v>217</v>
      </c>
      <c r="B720" s="293"/>
      <c r="C720" s="294">
        <v>31</v>
      </c>
      <c r="D720" s="295"/>
      <c r="E720" s="294">
        <v>28</v>
      </c>
      <c r="F720" s="295"/>
      <c r="G720" s="294">
        <v>31</v>
      </c>
      <c r="H720" s="295"/>
      <c r="I720" s="294">
        <v>30</v>
      </c>
      <c r="J720" s="295"/>
      <c r="K720" s="294">
        <v>31</v>
      </c>
      <c r="L720" s="295"/>
      <c r="M720" s="294">
        <v>30</v>
      </c>
      <c r="N720" s="295"/>
      <c r="O720" s="294">
        <v>31</v>
      </c>
      <c r="P720" s="295"/>
      <c r="Q720" s="294">
        <v>31</v>
      </c>
      <c r="R720" s="295"/>
      <c r="S720" s="294">
        <v>30</v>
      </c>
      <c r="T720" s="295"/>
      <c r="U720" s="294">
        <v>31</v>
      </c>
      <c r="V720" s="295"/>
      <c r="W720" s="294">
        <v>30</v>
      </c>
      <c r="X720" s="295"/>
      <c r="Y720" s="294">
        <v>31</v>
      </c>
      <c r="Z720" s="295"/>
    </row>
    <row r="721" spans="1:26" ht="13.5" hidden="1" customHeight="1" x14ac:dyDescent="0.15">
      <c r="A721" s="296" t="s">
        <v>218</v>
      </c>
      <c r="B721" s="297"/>
      <c r="C721" s="298">
        <v>12</v>
      </c>
      <c r="D721" s="299">
        <v>12</v>
      </c>
      <c r="E721" s="298">
        <v>12</v>
      </c>
      <c r="F721" s="298">
        <v>12</v>
      </c>
      <c r="G721" s="298">
        <v>12</v>
      </c>
      <c r="H721" s="299">
        <v>12</v>
      </c>
      <c r="I721" s="298">
        <v>12</v>
      </c>
      <c r="J721" s="299">
        <v>12</v>
      </c>
      <c r="K721" s="298">
        <v>12</v>
      </c>
      <c r="L721" s="298">
        <v>12</v>
      </c>
      <c r="M721" s="298">
        <v>12</v>
      </c>
      <c r="N721" s="298">
        <v>12</v>
      </c>
      <c r="O721" s="299">
        <v>12</v>
      </c>
      <c r="P721" s="299">
        <v>12</v>
      </c>
      <c r="Q721" s="299">
        <v>12</v>
      </c>
      <c r="R721" s="299">
        <v>12</v>
      </c>
      <c r="S721" s="299">
        <v>12</v>
      </c>
      <c r="T721" s="299">
        <v>12</v>
      </c>
      <c r="U721" s="299">
        <v>12</v>
      </c>
      <c r="V721" s="299">
        <v>12</v>
      </c>
      <c r="W721" s="299">
        <v>12</v>
      </c>
      <c r="X721" s="299">
        <v>12</v>
      </c>
      <c r="Y721" s="299">
        <v>12</v>
      </c>
      <c r="Z721" s="299">
        <v>12</v>
      </c>
    </row>
    <row r="722" spans="1:26" ht="13.5" hidden="1" customHeight="1" x14ac:dyDescent="0.15">
      <c r="A722" s="296" t="s">
        <v>219</v>
      </c>
      <c r="B722" s="297"/>
      <c r="C722" s="298">
        <v>372</v>
      </c>
      <c r="D722" s="299">
        <v>372</v>
      </c>
      <c r="E722" s="298">
        <v>336</v>
      </c>
      <c r="F722" s="299">
        <v>336</v>
      </c>
      <c r="G722" s="298">
        <v>372</v>
      </c>
      <c r="H722" s="299">
        <v>372</v>
      </c>
      <c r="I722" s="298">
        <v>360</v>
      </c>
      <c r="J722" s="299">
        <v>360</v>
      </c>
      <c r="K722" s="298">
        <v>372</v>
      </c>
      <c r="L722" s="299">
        <v>372</v>
      </c>
      <c r="M722" s="298">
        <v>360</v>
      </c>
      <c r="N722" s="299">
        <v>360</v>
      </c>
      <c r="O722" s="298">
        <v>372</v>
      </c>
      <c r="P722" s="299">
        <v>372</v>
      </c>
      <c r="Q722" s="298">
        <v>372</v>
      </c>
      <c r="R722" s="299">
        <v>372</v>
      </c>
      <c r="S722" s="298">
        <v>360</v>
      </c>
      <c r="T722" s="299">
        <v>360</v>
      </c>
      <c r="U722" s="298">
        <v>372</v>
      </c>
      <c r="V722" s="299">
        <v>372</v>
      </c>
      <c r="W722" s="298">
        <v>360</v>
      </c>
      <c r="X722" s="299">
        <v>360</v>
      </c>
      <c r="Y722" s="298">
        <v>372</v>
      </c>
      <c r="Z722" s="299">
        <v>372</v>
      </c>
    </row>
    <row r="723" spans="1:26" ht="13.5" hidden="1" customHeight="1" x14ac:dyDescent="0.15">
      <c r="A723" s="296" t="s">
        <v>220</v>
      </c>
      <c r="B723" s="297"/>
      <c r="C723" s="300">
        <v>744</v>
      </c>
      <c r="D723" s="301"/>
      <c r="E723" s="300">
        <v>672</v>
      </c>
      <c r="F723" s="301"/>
      <c r="G723" s="300">
        <v>744</v>
      </c>
      <c r="H723" s="301"/>
      <c r="I723" s="300">
        <v>720</v>
      </c>
      <c r="J723" s="326"/>
      <c r="K723" s="300">
        <v>744</v>
      </c>
      <c r="L723" s="301"/>
      <c r="M723" s="300">
        <v>720</v>
      </c>
      <c r="N723" s="326"/>
      <c r="O723" s="300">
        <v>744</v>
      </c>
      <c r="P723" s="301"/>
      <c r="Q723" s="300">
        <v>744</v>
      </c>
      <c r="R723" s="301"/>
      <c r="S723" s="300">
        <v>720</v>
      </c>
      <c r="T723" s="326"/>
      <c r="U723" s="300">
        <v>744</v>
      </c>
      <c r="V723" s="301"/>
      <c r="W723" s="300">
        <v>720</v>
      </c>
      <c r="X723" s="326"/>
      <c r="Y723" s="300">
        <v>744</v>
      </c>
      <c r="Z723" s="301"/>
    </row>
    <row r="724" spans="1:26" ht="13.5" hidden="1" customHeight="1" x14ac:dyDescent="0.15">
      <c r="A724" s="296" t="s">
        <v>221</v>
      </c>
      <c r="B724" s="297"/>
      <c r="C724" s="302">
        <v>5.0999999999999996</v>
      </c>
      <c r="D724" s="303">
        <v>1.9</v>
      </c>
      <c r="E724" s="303">
        <v>5.0999999999999996</v>
      </c>
      <c r="F724" s="303">
        <v>1.9</v>
      </c>
      <c r="G724" s="303">
        <v>5.0999999999999996</v>
      </c>
      <c r="H724" s="303">
        <v>1.9</v>
      </c>
      <c r="I724" s="303">
        <v>16.5</v>
      </c>
      <c r="J724" s="303">
        <v>12.3</v>
      </c>
      <c r="K724" s="303">
        <v>16.5</v>
      </c>
      <c r="L724" s="303">
        <v>12.3</v>
      </c>
      <c r="M724" s="303">
        <v>16.5</v>
      </c>
      <c r="N724" s="303">
        <v>12.3</v>
      </c>
      <c r="O724" s="303">
        <v>25.7</v>
      </c>
      <c r="P724" s="303">
        <v>21.8</v>
      </c>
      <c r="Q724" s="303">
        <v>25.7</v>
      </c>
      <c r="R724" s="303">
        <v>21.8</v>
      </c>
      <c r="S724" s="303">
        <v>25.7</v>
      </c>
      <c r="T724" s="303">
        <v>21.8</v>
      </c>
      <c r="U724" s="303">
        <v>16.5</v>
      </c>
      <c r="V724" s="303">
        <v>12.3</v>
      </c>
      <c r="W724" s="303">
        <v>16.5</v>
      </c>
      <c r="X724" s="303">
        <v>12.3</v>
      </c>
      <c r="Y724" s="303">
        <v>5.0999999999999996</v>
      </c>
      <c r="Z724" s="303">
        <v>1.9</v>
      </c>
    </row>
    <row r="725" spans="1:26" ht="13.5" hidden="1" customHeight="1" x14ac:dyDescent="0.15">
      <c r="A725" s="304" t="s">
        <v>222</v>
      </c>
      <c r="B725" s="305"/>
      <c r="C725" s="306">
        <v>35</v>
      </c>
      <c r="D725" s="307">
        <v>35</v>
      </c>
      <c r="E725" s="307">
        <v>35</v>
      </c>
      <c r="F725" s="307">
        <v>35</v>
      </c>
      <c r="G725" s="307">
        <v>35</v>
      </c>
      <c r="H725" s="307">
        <v>35</v>
      </c>
      <c r="I725" s="307">
        <v>35</v>
      </c>
      <c r="J725" s="307">
        <v>35</v>
      </c>
      <c r="K725" s="307">
        <v>35</v>
      </c>
      <c r="L725" s="307">
        <v>35</v>
      </c>
      <c r="M725" s="307">
        <v>35</v>
      </c>
      <c r="N725" s="307">
        <v>35</v>
      </c>
      <c r="O725" s="307">
        <v>35</v>
      </c>
      <c r="P725" s="307">
        <v>35</v>
      </c>
      <c r="Q725" s="307">
        <v>35</v>
      </c>
      <c r="R725" s="307">
        <v>35</v>
      </c>
      <c r="S725" s="307">
        <v>35</v>
      </c>
      <c r="T725" s="307">
        <v>35</v>
      </c>
      <c r="U725" s="307">
        <v>35</v>
      </c>
      <c r="V725" s="307">
        <v>35</v>
      </c>
      <c r="W725" s="307">
        <v>35</v>
      </c>
      <c r="X725" s="307">
        <v>35</v>
      </c>
      <c r="Y725" s="307">
        <v>35</v>
      </c>
      <c r="Z725" s="307">
        <v>35</v>
      </c>
    </row>
    <row r="726" spans="1:26" ht="13.5" hidden="1" customHeight="1" x14ac:dyDescent="0.15">
      <c r="A726" s="327" t="s">
        <v>230</v>
      </c>
      <c r="B726" s="328"/>
      <c r="C726" s="329">
        <v>7.5123825883731801</v>
      </c>
      <c r="D726" s="330">
        <v>7.5123825883731801</v>
      </c>
      <c r="E726" s="330">
        <v>7.5123825883731801</v>
      </c>
      <c r="F726" s="330">
        <v>7.5123825883731801</v>
      </c>
      <c r="G726" s="330">
        <v>7.5123825883731801</v>
      </c>
      <c r="H726" s="330">
        <v>7.5123825883731801</v>
      </c>
      <c r="I726" s="330">
        <v>7.5179282164487304</v>
      </c>
      <c r="J726" s="330">
        <v>7.5123825883731801</v>
      </c>
      <c r="K726" s="330">
        <v>7.5179282164487304</v>
      </c>
      <c r="L726" s="330">
        <v>7.5123825883731801</v>
      </c>
      <c r="M726" s="330">
        <v>7.5179282164487304</v>
      </c>
      <c r="N726" s="330">
        <v>7.5123825883731801</v>
      </c>
      <c r="O726" s="330">
        <v>7.5210933103925104</v>
      </c>
      <c r="P726" s="330">
        <v>7.52172942206328</v>
      </c>
      <c r="Q726" s="330">
        <v>7.5210933103925104</v>
      </c>
      <c r="R726" s="330">
        <v>7.52172942206328</v>
      </c>
      <c r="S726" s="330">
        <v>7.5210933103925104</v>
      </c>
      <c r="T726" s="330">
        <v>7.52172942206328</v>
      </c>
      <c r="U726" s="330">
        <v>7.5179282164487304</v>
      </c>
      <c r="V726" s="330">
        <v>7.5123825883731801</v>
      </c>
      <c r="W726" s="330">
        <v>7.5179282164487304</v>
      </c>
      <c r="X726" s="330">
        <v>7.5123825883731801</v>
      </c>
      <c r="Y726" s="330">
        <v>7.5123825883731801</v>
      </c>
      <c r="Z726" s="330">
        <v>7.5123825883731801</v>
      </c>
    </row>
    <row r="727" spans="1:26" ht="13.5" hidden="1" customHeight="1" x14ac:dyDescent="0.15">
      <c r="A727" s="296" t="s">
        <v>231</v>
      </c>
      <c r="B727" s="308"/>
      <c r="C727" s="302">
        <v>1.8190513865845499</v>
      </c>
      <c r="D727" s="303">
        <v>1.8190513865845499</v>
      </c>
      <c r="E727" s="303">
        <v>1.8190513865845499</v>
      </c>
      <c r="F727" s="303">
        <v>1.8190513865845499</v>
      </c>
      <c r="G727" s="303">
        <v>1.8190513865845499</v>
      </c>
      <c r="H727" s="303">
        <v>1.8190513865845499</v>
      </c>
      <c r="I727" s="303">
        <v>1.8960070400436699</v>
      </c>
      <c r="J727" s="303">
        <v>1.8190513865845499</v>
      </c>
      <c r="K727" s="303">
        <v>1.8960070400436699</v>
      </c>
      <c r="L727" s="303">
        <v>1.8190513865845499</v>
      </c>
      <c r="M727" s="303">
        <v>1.8960070400436699</v>
      </c>
      <c r="N727" s="303">
        <v>1.8190513865845499</v>
      </c>
      <c r="O727" s="303">
        <v>2.4237217886483502</v>
      </c>
      <c r="P727" s="303">
        <v>2.1850037857511699</v>
      </c>
      <c r="Q727" s="303">
        <v>2.4237217886483502</v>
      </c>
      <c r="R727" s="303">
        <v>2.1850037857511699</v>
      </c>
      <c r="S727" s="303">
        <v>2.4237217886483502</v>
      </c>
      <c r="T727" s="303">
        <v>2.1850037857511699</v>
      </c>
      <c r="U727" s="303">
        <v>1.8960070400436699</v>
      </c>
      <c r="V727" s="303">
        <v>1.8190513865845499</v>
      </c>
      <c r="W727" s="303">
        <v>1.8960070400436699</v>
      </c>
      <c r="X727" s="303">
        <v>1.8190513865845499</v>
      </c>
      <c r="Y727" s="303">
        <v>1.8190513865845499</v>
      </c>
      <c r="Z727" s="303">
        <v>1.8190513865845499</v>
      </c>
    </row>
    <row r="728" spans="1:26" ht="13.5" hidden="1" customHeight="1" x14ac:dyDescent="0.15">
      <c r="A728" s="331" t="s">
        <v>232</v>
      </c>
      <c r="B728" s="332"/>
      <c r="C728" s="333">
        <v>4.1298352777589296</v>
      </c>
      <c r="D728" s="334">
        <v>4.1298352777589296</v>
      </c>
      <c r="E728" s="334">
        <v>4.1298352777589296</v>
      </c>
      <c r="F728" s="334">
        <v>4.1298352777589296</v>
      </c>
      <c r="G728" s="334">
        <v>4.1298352777589296</v>
      </c>
      <c r="H728" s="334">
        <v>4.1298352777589296</v>
      </c>
      <c r="I728" s="334">
        <v>3.9651372899309201</v>
      </c>
      <c r="J728" s="334">
        <v>4.1298352777589296</v>
      </c>
      <c r="K728" s="334">
        <v>3.9651372899309201</v>
      </c>
      <c r="L728" s="334">
        <v>4.1298352777589296</v>
      </c>
      <c r="M728" s="334">
        <v>3.9651372899309201</v>
      </c>
      <c r="N728" s="334">
        <v>4.1298352777589296</v>
      </c>
      <c r="O728" s="334">
        <v>3.1031174228073501</v>
      </c>
      <c r="P728" s="334">
        <v>3.44243313037438</v>
      </c>
      <c r="Q728" s="334">
        <v>3.1031174228073501</v>
      </c>
      <c r="R728" s="334">
        <v>3.44243313037438</v>
      </c>
      <c r="S728" s="334">
        <v>3.1031174228073501</v>
      </c>
      <c r="T728" s="334">
        <v>3.44243313037438</v>
      </c>
      <c r="U728" s="334">
        <v>3.9651372899309201</v>
      </c>
      <c r="V728" s="334">
        <v>4.1298352777589296</v>
      </c>
      <c r="W728" s="334">
        <v>3.9651372899309201</v>
      </c>
      <c r="X728" s="334">
        <v>4.1298352777589296</v>
      </c>
      <c r="Y728" s="334">
        <v>4.1298352777589296</v>
      </c>
      <c r="Z728" s="334">
        <v>4.1298352777589296</v>
      </c>
    </row>
    <row r="729" spans="1:26" ht="13.5" hidden="1" customHeight="1" x14ac:dyDescent="0.15">
      <c r="A729" s="292" t="s">
        <v>234</v>
      </c>
      <c r="B729" s="323"/>
      <c r="C729" s="346">
        <v>676.68711580945399</v>
      </c>
      <c r="D729" s="347">
        <v>676.68711580945399</v>
      </c>
      <c r="E729" s="347">
        <v>611.20126589240999</v>
      </c>
      <c r="F729" s="347">
        <v>611.20126589240999</v>
      </c>
      <c r="G729" s="347">
        <v>676.68711580945399</v>
      </c>
      <c r="H729" s="347">
        <v>676.68711580945399</v>
      </c>
      <c r="I729" s="347">
        <v>682.56253441572301</v>
      </c>
      <c r="J729" s="347">
        <v>654.85849917043902</v>
      </c>
      <c r="K729" s="347">
        <v>705.314618896247</v>
      </c>
      <c r="L729" s="347">
        <v>676.68711580945399</v>
      </c>
      <c r="M729" s="347">
        <v>682.56253441572301</v>
      </c>
      <c r="N729" s="347">
        <v>654.85849917043902</v>
      </c>
      <c r="O729" s="347">
        <v>901.62450537718701</v>
      </c>
      <c r="P729" s="347">
        <v>812.82140829943501</v>
      </c>
      <c r="Q729" s="347">
        <v>901.62450537718701</v>
      </c>
      <c r="R729" s="347">
        <v>812.82140829943501</v>
      </c>
      <c r="S729" s="347">
        <v>872.53984391340703</v>
      </c>
      <c r="T729" s="347">
        <v>786.60136287042099</v>
      </c>
      <c r="U729" s="347">
        <v>705.314618896247</v>
      </c>
      <c r="V729" s="347">
        <v>676.68711580945399</v>
      </c>
      <c r="W729" s="347">
        <v>682.56253441572301</v>
      </c>
      <c r="X729" s="347">
        <v>654.85849917043902</v>
      </c>
      <c r="Y729" s="347">
        <v>676.68711580945399</v>
      </c>
      <c r="Z729" s="347">
        <v>676.68711580945399</v>
      </c>
    </row>
    <row r="730" spans="1:26" ht="13.5" hidden="1" customHeight="1" x14ac:dyDescent="0.15">
      <c r="A730" s="296" t="s">
        <v>235</v>
      </c>
      <c r="B730" s="308"/>
      <c r="C730" s="341">
        <v>1353.37423161891</v>
      </c>
      <c r="D730" s="342"/>
      <c r="E730" s="343">
        <v>1222.40253178482</v>
      </c>
      <c r="F730" s="343"/>
      <c r="G730" s="343">
        <v>1353.37423161891</v>
      </c>
      <c r="H730" s="343"/>
      <c r="I730" s="343">
        <v>1337.4210335861601</v>
      </c>
      <c r="J730" s="343"/>
      <c r="K730" s="343">
        <v>1382.0017347057001</v>
      </c>
      <c r="L730" s="343"/>
      <c r="M730" s="343">
        <v>1337.4210335861601</v>
      </c>
      <c r="N730" s="343"/>
      <c r="O730" s="343">
        <v>1714.44591367662</v>
      </c>
      <c r="P730" s="343"/>
      <c r="Q730" s="343">
        <v>1714.44591367662</v>
      </c>
      <c r="R730" s="343"/>
      <c r="S730" s="343">
        <v>1659.1412067838301</v>
      </c>
      <c r="T730" s="343"/>
      <c r="U730" s="343">
        <v>1382.0017347057001</v>
      </c>
      <c r="V730" s="343"/>
      <c r="W730" s="343">
        <v>1337.4210335861601</v>
      </c>
      <c r="X730" s="343"/>
      <c r="Y730" s="343">
        <v>1353.37423161891</v>
      </c>
      <c r="Z730" s="343"/>
    </row>
    <row r="731" spans="1:26" ht="13.5" hidden="1" customHeight="1" x14ac:dyDescent="0.15">
      <c r="A731" s="314" t="s">
        <v>238</v>
      </c>
      <c r="B731" s="315"/>
      <c r="C731" s="348">
        <v>17146.824830948499</v>
      </c>
      <c r="D731" s="349"/>
      <c r="E731" s="349"/>
      <c r="F731" s="349"/>
      <c r="G731" s="349"/>
      <c r="H731" s="349"/>
      <c r="I731" s="349"/>
      <c r="J731" s="349"/>
      <c r="K731" s="349"/>
      <c r="L731" s="349"/>
      <c r="M731" s="349"/>
      <c r="N731" s="349"/>
      <c r="O731" s="349"/>
      <c r="P731" s="349"/>
      <c r="Q731" s="349"/>
      <c r="R731" s="349"/>
      <c r="S731" s="349"/>
      <c r="T731" s="349"/>
      <c r="U731" s="349"/>
      <c r="V731" s="349"/>
      <c r="W731" s="349"/>
      <c r="X731" s="349"/>
      <c r="Y731" s="349"/>
      <c r="Z731" s="350"/>
    </row>
    <row r="732" spans="1:26" ht="13.5" hidden="1" customHeight="1" x14ac:dyDescent="0.15">
      <c r="A732" s="296" t="s">
        <v>223</v>
      </c>
      <c r="B732" s="308"/>
      <c r="C732" s="309" t="e">
        <f>#REF!</f>
        <v>#REF!</v>
      </c>
      <c r="D732" s="310" t="e">
        <f>#REF!</f>
        <v>#REF!</v>
      </c>
      <c r="E732" s="309" t="e">
        <f>#REF!</f>
        <v>#REF!</v>
      </c>
      <c r="F732" s="310" t="e">
        <f>#REF!</f>
        <v>#REF!</v>
      </c>
      <c r="G732" s="309" t="e">
        <f>#REF!</f>
        <v>#REF!</v>
      </c>
      <c r="H732" s="310" t="e">
        <f>#REF!</f>
        <v>#REF!</v>
      </c>
      <c r="I732" s="309" t="e">
        <f>#REF!</f>
        <v>#REF!</v>
      </c>
      <c r="J732" s="310" t="e">
        <f>#REF!</f>
        <v>#REF!</v>
      </c>
      <c r="K732" s="309" t="e">
        <f>#REF!</f>
        <v>#REF!</v>
      </c>
      <c r="L732" s="310" t="e">
        <f>#REF!</f>
        <v>#REF!</v>
      </c>
      <c r="M732" s="309" t="e">
        <f>#REF!</f>
        <v>#REF!</v>
      </c>
      <c r="N732" s="310" t="e">
        <f>#REF!</f>
        <v>#REF!</v>
      </c>
      <c r="O732" s="309">
        <f>$E$1</f>
        <v>0</v>
      </c>
      <c r="P732" s="310">
        <f>$M$1</f>
        <v>0</v>
      </c>
      <c r="Q732" s="309">
        <f>$E$1</f>
        <v>0</v>
      </c>
      <c r="R732" s="310">
        <f>$M$1</f>
        <v>0</v>
      </c>
      <c r="S732" s="309">
        <f>$E$1</f>
        <v>0</v>
      </c>
      <c r="T732" s="310">
        <f>$M$1</f>
        <v>0</v>
      </c>
      <c r="U732" s="309" t="e">
        <f>#REF!</f>
        <v>#REF!</v>
      </c>
      <c r="V732" s="310" t="e">
        <f>#REF!</f>
        <v>#REF!</v>
      </c>
      <c r="W732" s="309" t="e">
        <f>#REF!</f>
        <v>#REF!</v>
      </c>
      <c r="X732" s="310" t="e">
        <f>#REF!</f>
        <v>#REF!</v>
      </c>
      <c r="Y732" s="309" t="e">
        <f>#REF!</f>
        <v>#REF!</v>
      </c>
      <c r="Z732" s="310" t="e">
        <f>#REF!</f>
        <v>#REF!</v>
      </c>
    </row>
    <row r="733" spans="1:26" ht="13.5" hidden="1" customHeight="1" x14ac:dyDescent="0.15">
      <c r="A733" s="296" t="s">
        <v>224</v>
      </c>
      <c r="B733" s="308"/>
      <c r="C733" s="311" t="e">
        <f>C729*C732+D729*D732</f>
        <v>#REF!</v>
      </c>
      <c r="D733" s="312"/>
      <c r="E733" s="311" t="e">
        <f>E729*E732+F729*F732</f>
        <v>#REF!</v>
      </c>
      <c r="F733" s="312"/>
      <c r="G733" s="311" t="e">
        <f>G729*G732+H729*H732</f>
        <v>#REF!</v>
      </c>
      <c r="H733" s="312"/>
      <c r="I733" s="311" t="e">
        <f>I729*I732+J729*J732</f>
        <v>#REF!</v>
      </c>
      <c r="J733" s="312"/>
      <c r="K733" s="311" t="e">
        <f>K729*K732+L729*L732</f>
        <v>#REF!</v>
      </c>
      <c r="L733" s="312"/>
      <c r="M733" s="311" t="e">
        <f>M729*M732+N729*N732</f>
        <v>#REF!</v>
      </c>
      <c r="N733" s="312"/>
      <c r="O733" s="311">
        <f>O729*O732+P729*P732</f>
        <v>0</v>
      </c>
      <c r="P733" s="312"/>
      <c r="Q733" s="311">
        <f>Q729*Q732+R729*R732</f>
        <v>0</v>
      </c>
      <c r="R733" s="312"/>
      <c r="S733" s="311">
        <f>S729*S732+T729*T732</f>
        <v>0</v>
      </c>
      <c r="T733" s="312"/>
      <c r="U733" s="311" t="e">
        <f>U729*U732+V729*V732</f>
        <v>#REF!</v>
      </c>
      <c r="V733" s="312"/>
      <c r="W733" s="311" t="e">
        <f>W729*W732+X729*X732</f>
        <v>#REF!</v>
      </c>
      <c r="X733" s="312"/>
      <c r="Y733" s="311" t="e">
        <f>Y729*Y732+Z729*Z732</f>
        <v>#REF!</v>
      </c>
      <c r="Z733" s="313"/>
    </row>
    <row r="734" spans="1:26" ht="13.5" hidden="1" customHeight="1" x14ac:dyDescent="0.15">
      <c r="A734" s="314" t="s">
        <v>225</v>
      </c>
      <c r="B734" s="315"/>
      <c r="C734" s="316" t="e">
        <f>SUM(C733:Z733)</f>
        <v>#REF!</v>
      </c>
      <c r="D734" s="317"/>
      <c r="E734" s="317"/>
      <c r="F734" s="317"/>
      <c r="G734" s="317"/>
      <c r="H734" s="317"/>
      <c r="I734" s="317"/>
      <c r="J734" s="317"/>
      <c r="K734" s="317"/>
      <c r="L734" s="317"/>
      <c r="M734" s="317"/>
      <c r="N734" s="317"/>
      <c r="O734" s="317"/>
      <c r="P734" s="317"/>
      <c r="Q734" s="317"/>
      <c r="R734" s="317"/>
      <c r="S734" s="317"/>
      <c r="T734" s="317"/>
      <c r="U734" s="317"/>
      <c r="V734" s="317"/>
      <c r="W734" s="317"/>
      <c r="X734" s="317"/>
      <c r="Y734" s="317"/>
      <c r="Z734" s="318"/>
    </row>
    <row r="735" spans="1:26" ht="12" hidden="1" x14ac:dyDescent="0.15"/>
    <row r="736" spans="1:26" ht="13.5" hidden="1" customHeight="1" x14ac:dyDescent="0.15"/>
    <row r="737" spans="1:26" ht="13.5" hidden="1" customHeight="1" x14ac:dyDescent="0.15">
      <c r="B737" s="351">
        <v>9.4</v>
      </c>
      <c r="C737" s="280" t="s">
        <v>240</v>
      </c>
    </row>
    <row r="738" spans="1:26" ht="13.5" hidden="1" customHeight="1" x14ac:dyDescent="0.15">
      <c r="B738" s="280" t="s">
        <v>248</v>
      </c>
    </row>
    <row r="739" spans="1:26" ht="13.5" hidden="1" customHeight="1" x14ac:dyDescent="0.15">
      <c r="B739" s="280" t="s">
        <v>249</v>
      </c>
    </row>
    <row r="740" spans="1:26" ht="13.5" hidden="1" customHeight="1" x14ac:dyDescent="0.15">
      <c r="B740" s="352">
        <v>-5</v>
      </c>
      <c r="C740" s="280" t="s">
        <v>243</v>
      </c>
    </row>
    <row r="741" spans="1:26" ht="13.5" hidden="1" customHeight="1" x14ac:dyDescent="0.15">
      <c r="B741" s="280">
        <v>1</v>
      </c>
      <c r="C741" s="280" t="s">
        <v>244</v>
      </c>
    </row>
    <row r="742" spans="1:26" ht="13.5" hidden="1" customHeight="1" x14ac:dyDescent="0.15">
      <c r="B742" s="352">
        <v>100</v>
      </c>
      <c r="C742" s="280" t="s">
        <v>245</v>
      </c>
    </row>
    <row r="743" spans="1:26" ht="13.5" hidden="1" customHeight="1" x14ac:dyDescent="0.15">
      <c r="B743" s="352">
        <v>100</v>
      </c>
      <c r="C743" s="280" t="s">
        <v>245</v>
      </c>
    </row>
    <row r="744" spans="1:26" ht="13.5" hidden="1" customHeight="1" x14ac:dyDescent="0.15"/>
    <row r="745" spans="1:26" ht="13.5" hidden="1" customHeight="1" x14ac:dyDescent="0.15">
      <c r="A745" s="288"/>
      <c r="B745" s="289"/>
      <c r="C745" s="268" t="s">
        <v>200</v>
      </c>
      <c r="D745" s="269"/>
      <c r="E745" s="268" t="s">
        <v>201</v>
      </c>
      <c r="F745" s="269"/>
      <c r="G745" s="268" t="s">
        <v>202</v>
      </c>
      <c r="H745" s="269"/>
      <c r="I745" s="270" t="s">
        <v>203</v>
      </c>
      <c r="J745" s="271"/>
      <c r="K745" s="270" t="s">
        <v>204</v>
      </c>
      <c r="L745" s="271"/>
      <c r="M745" s="270" t="s">
        <v>205</v>
      </c>
      <c r="N745" s="271"/>
      <c r="O745" s="272" t="s">
        <v>206</v>
      </c>
      <c r="P745" s="273"/>
      <c r="Q745" s="272" t="s">
        <v>207</v>
      </c>
      <c r="R745" s="273"/>
      <c r="S745" s="272" t="s">
        <v>208</v>
      </c>
      <c r="T745" s="273"/>
      <c r="U745" s="270" t="s">
        <v>209</v>
      </c>
      <c r="V745" s="271"/>
      <c r="W745" s="270" t="s">
        <v>210</v>
      </c>
      <c r="X745" s="271"/>
      <c r="Y745" s="268" t="s">
        <v>211</v>
      </c>
      <c r="Z745" s="269"/>
    </row>
    <row r="746" spans="1:26" ht="13.5" hidden="1" customHeight="1" thickBot="1" x14ac:dyDescent="0.2">
      <c r="A746" s="290"/>
      <c r="B746" s="291"/>
      <c r="C746" s="274" t="s">
        <v>212</v>
      </c>
      <c r="D746" s="275" t="s">
        <v>213</v>
      </c>
      <c r="E746" s="274" t="s">
        <v>212</v>
      </c>
      <c r="F746" s="275" t="s">
        <v>213</v>
      </c>
      <c r="G746" s="274" t="s">
        <v>212</v>
      </c>
      <c r="H746" s="275" t="s">
        <v>213</v>
      </c>
      <c r="I746" s="276" t="s">
        <v>212</v>
      </c>
      <c r="J746" s="277" t="s">
        <v>213</v>
      </c>
      <c r="K746" s="276" t="s">
        <v>212</v>
      </c>
      <c r="L746" s="277" t="s">
        <v>213</v>
      </c>
      <c r="M746" s="276" t="s">
        <v>212</v>
      </c>
      <c r="N746" s="277" t="s">
        <v>213</v>
      </c>
      <c r="O746" s="278" t="s">
        <v>212</v>
      </c>
      <c r="P746" s="279" t="s">
        <v>213</v>
      </c>
      <c r="Q746" s="278" t="s">
        <v>212</v>
      </c>
      <c r="R746" s="279" t="s">
        <v>213</v>
      </c>
      <c r="S746" s="278" t="s">
        <v>212</v>
      </c>
      <c r="T746" s="279" t="s">
        <v>213</v>
      </c>
      <c r="U746" s="276" t="s">
        <v>212</v>
      </c>
      <c r="V746" s="277" t="s">
        <v>213</v>
      </c>
      <c r="W746" s="276" t="s">
        <v>212</v>
      </c>
      <c r="X746" s="277" t="s">
        <v>213</v>
      </c>
      <c r="Y746" s="274" t="s">
        <v>212</v>
      </c>
      <c r="Z746" s="275" t="s">
        <v>213</v>
      </c>
    </row>
    <row r="747" spans="1:26" ht="13.5" hidden="1" customHeight="1" thickTop="1" x14ac:dyDescent="0.15">
      <c r="A747" s="353" t="s">
        <v>246</v>
      </c>
      <c r="B747" s="320"/>
      <c r="C747" s="321">
        <v>9.4</v>
      </c>
      <c r="D747" s="322"/>
      <c r="E747" s="321">
        <v>9.4</v>
      </c>
      <c r="F747" s="322"/>
      <c r="G747" s="321">
        <v>9.4</v>
      </c>
      <c r="H747" s="322"/>
      <c r="I747" s="321">
        <v>9.4</v>
      </c>
      <c r="J747" s="322"/>
      <c r="K747" s="321">
        <v>9.4</v>
      </c>
      <c r="L747" s="322"/>
      <c r="M747" s="321">
        <v>9.4</v>
      </c>
      <c r="N747" s="322"/>
      <c r="O747" s="321">
        <v>9.4</v>
      </c>
      <c r="P747" s="322"/>
      <c r="Q747" s="321">
        <v>9.4</v>
      </c>
      <c r="R747" s="322"/>
      <c r="S747" s="321">
        <v>9.4</v>
      </c>
      <c r="T747" s="322"/>
      <c r="U747" s="321">
        <v>9.4</v>
      </c>
      <c r="V747" s="322"/>
      <c r="W747" s="321">
        <v>9.4</v>
      </c>
      <c r="X747" s="322"/>
      <c r="Y747" s="321">
        <v>9.4</v>
      </c>
      <c r="Z747" s="322"/>
    </row>
    <row r="748" spans="1:26" ht="13.5" hidden="1" customHeight="1" x14ac:dyDescent="0.15">
      <c r="A748" s="292" t="s">
        <v>227</v>
      </c>
      <c r="B748" s="323"/>
      <c r="C748" s="324">
        <v>0.8</v>
      </c>
      <c r="D748" s="325">
        <v>0.8</v>
      </c>
      <c r="E748" s="325">
        <v>0.8</v>
      </c>
      <c r="F748" s="325">
        <v>0.8</v>
      </c>
      <c r="G748" s="325">
        <v>0.8</v>
      </c>
      <c r="H748" s="325">
        <v>0.8</v>
      </c>
      <c r="I748" s="325">
        <v>0.8</v>
      </c>
      <c r="J748" s="325">
        <v>0.8</v>
      </c>
      <c r="K748" s="325">
        <v>0.8</v>
      </c>
      <c r="L748" s="325">
        <v>0.8</v>
      </c>
      <c r="M748" s="325">
        <v>0.8</v>
      </c>
      <c r="N748" s="325">
        <v>0.8</v>
      </c>
      <c r="O748" s="325">
        <v>0.8</v>
      </c>
      <c r="P748" s="325">
        <v>0.8</v>
      </c>
      <c r="Q748" s="325">
        <v>0.8</v>
      </c>
      <c r="R748" s="325">
        <v>0.8</v>
      </c>
      <c r="S748" s="325">
        <v>0.8</v>
      </c>
      <c r="T748" s="325">
        <v>0.8</v>
      </c>
      <c r="U748" s="325">
        <v>0.8</v>
      </c>
      <c r="V748" s="325">
        <v>0.8</v>
      </c>
      <c r="W748" s="325">
        <v>0.8</v>
      </c>
      <c r="X748" s="325">
        <v>0.8</v>
      </c>
      <c r="Y748" s="325">
        <v>0.8</v>
      </c>
      <c r="Z748" s="325">
        <v>0.8</v>
      </c>
    </row>
    <row r="749" spans="1:26" ht="13.5" hidden="1" customHeight="1" x14ac:dyDescent="0.15">
      <c r="A749" s="296" t="s">
        <v>247</v>
      </c>
      <c r="B749" s="297"/>
      <c r="C749" s="302">
        <v>7.52</v>
      </c>
      <c r="D749" s="303">
        <v>7.52</v>
      </c>
      <c r="E749" s="302">
        <v>7.52</v>
      </c>
      <c r="F749" s="303">
        <v>7.52</v>
      </c>
      <c r="G749" s="302">
        <v>7.52</v>
      </c>
      <c r="H749" s="303">
        <v>7.52</v>
      </c>
      <c r="I749" s="302">
        <v>7.52</v>
      </c>
      <c r="J749" s="303">
        <v>7.52</v>
      </c>
      <c r="K749" s="302">
        <v>7.52</v>
      </c>
      <c r="L749" s="303">
        <v>7.52</v>
      </c>
      <c r="M749" s="302">
        <v>7.52</v>
      </c>
      <c r="N749" s="303">
        <v>7.52</v>
      </c>
      <c r="O749" s="302">
        <v>7.52</v>
      </c>
      <c r="P749" s="303">
        <v>7.52</v>
      </c>
      <c r="Q749" s="302">
        <v>7.52</v>
      </c>
      <c r="R749" s="303">
        <v>7.52</v>
      </c>
      <c r="S749" s="302">
        <v>7.52</v>
      </c>
      <c r="T749" s="303">
        <v>7.52</v>
      </c>
      <c r="U749" s="302">
        <v>7.52</v>
      </c>
      <c r="V749" s="303">
        <v>7.52</v>
      </c>
      <c r="W749" s="302">
        <v>7.52</v>
      </c>
      <c r="X749" s="303">
        <v>7.52</v>
      </c>
      <c r="Y749" s="302">
        <v>7.52</v>
      </c>
      <c r="Z749" s="303">
        <v>7.52</v>
      </c>
    </row>
    <row r="750" spans="1:26" ht="13.5" hidden="1" customHeight="1" x14ac:dyDescent="0.15">
      <c r="A750" s="292" t="s">
        <v>217</v>
      </c>
      <c r="B750" s="293"/>
      <c r="C750" s="294">
        <v>31</v>
      </c>
      <c r="D750" s="295"/>
      <c r="E750" s="294">
        <v>28</v>
      </c>
      <c r="F750" s="295"/>
      <c r="G750" s="294">
        <v>31</v>
      </c>
      <c r="H750" s="295"/>
      <c r="I750" s="294">
        <v>30</v>
      </c>
      <c r="J750" s="295"/>
      <c r="K750" s="294">
        <v>31</v>
      </c>
      <c r="L750" s="295"/>
      <c r="M750" s="294">
        <v>30</v>
      </c>
      <c r="N750" s="295"/>
      <c r="O750" s="294">
        <v>31</v>
      </c>
      <c r="P750" s="295"/>
      <c r="Q750" s="294">
        <v>31</v>
      </c>
      <c r="R750" s="295"/>
      <c r="S750" s="294">
        <v>30</v>
      </c>
      <c r="T750" s="295"/>
      <c r="U750" s="294">
        <v>31</v>
      </c>
      <c r="V750" s="295"/>
      <c r="W750" s="294">
        <v>30</v>
      </c>
      <c r="X750" s="295"/>
      <c r="Y750" s="294">
        <v>31</v>
      </c>
      <c r="Z750" s="295"/>
    </row>
    <row r="751" spans="1:26" ht="13.5" hidden="1" customHeight="1" x14ac:dyDescent="0.15">
      <c r="A751" s="296" t="s">
        <v>218</v>
      </c>
      <c r="B751" s="297"/>
      <c r="C751" s="298">
        <v>12</v>
      </c>
      <c r="D751" s="299">
        <v>12</v>
      </c>
      <c r="E751" s="298">
        <v>12</v>
      </c>
      <c r="F751" s="298">
        <v>12</v>
      </c>
      <c r="G751" s="298">
        <v>12</v>
      </c>
      <c r="H751" s="299">
        <v>12</v>
      </c>
      <c r="I751" s="298">
        <v>12</v>
      </c>
      <c r="J751" s="299">
        <v>12</v>
      </c>
      <c r="K751" s="298">
        <v>12</v>
      </c>
      <c r="L751" s="298">
        <v>12</v>
      </c>
      <c r="M751" s="298">
        <v>12</v>
      </c>
      <c r="N751" s="298">
        <v>12</v>
      </c>
      <c r="O751" s="299">
        <v>12</v>
      </c>
      <c r="P751" s="299">
        <v>12</v>
      </c>
      <c r="Q751" s="299">
        <v>12</v>
      </c>
      <c r="R751" s="299">
        <v>12</v>
      </c>
      <c r="S751" s="299">
        <v>12</v>
      </c>
      <c r="T751" s="299">
        <v>12</v>
      </c>
      <c r="U751" s="299">
        <v>12</v>
      </c>
      <c r="V751" s="299">
        <v>12</v>
      </c>
      <c r="W751" s="299">
        <v>12</v>
      </c>
      <c r="X751" s="299">
        <v>12</v>
      </c>
      <c r="Y751" s="299">
        <v>12</v>
      </c>
      <c r="Z751" s="299">
        <v>12</v>
      </c>
    </row>
    <row r="752" spans="1:26" ht="13.5" hidden="1" customHeight="1" x14ac:dyDescent="0.15">
      <c r="A752" s="296" t="s">
        <v>219</v>
      </c>
      <c r="B752" s="297"/>
      <c r="C752" s="298">
        <v>372</v>
      </c>
      <c r="D752" s="299">
        <v>372</v>
      </c>
      <c r="E752" s="298">
        <v>336</v>
      </c>
      <c r="F752" s="299">
        <v>336</v>
      </c>
      <c r="G752" s="298">
        <v>372</v>
      </c>
      <c r="H752" s="299">
        <v>372</v>
      </c>
      <c r="I752" s="298">
        <v>360</v>
      </c>
      <c r="J752" s="299">
        <v>360</v>
      </c>
      <c r="K752" s="298">
        <v>372</v>
      </c>
      <c r="L752" s="299">
        <v>372</v>
      </c>
      <c r="M752" s="298">
        <v>360</v>
      </c>
      <c r="N752" s="299">
        <v>360</v>
      </c>
      <c r="O752" s="298">
        <v>372</v>
      </c>
      <c r="P752" s="299">
        <v>372</v>
      </c>
      <c r="Q752" s="298">
        <v>372</v>
      </c>
      <c r="R752" s="299">
        <v>372</v>
      </c>
      <c r="S752" s="298">
        <v>360</v>
      </c>
      <c r="T752" s="299">
        <v>360</v>
      </c>
      <c r="U752" s="298">
        <v>372</v>
      </c>
      <c r="V752" s="299">
        <v>372</v>
      </c>
      <c r="W752" s="298">
        <v>360</v>
      </c>
      <c r="X752" s="299">
        <v>360</v>
      </c>
      <c r="Y752" s="298">
        <v>372</v>
      </c>
      <c r="Z752" s="299">
        <v>372</v>
      </c>
    </row>
    <row r="753" spans="1:26" ht="13.5" hidden="1" customHeight="1" x14ac:dyDescent="0.15">
      <c r="A753" s="296" t="s">
        <v>220</v>
      </c>
      <c r="B753" s="297"/>
      <c r="C753" s="300">
        <v>744</v>
      </c>
      <c r="D753" s="301"/>
      <c r="E753" s="300">
        <v>672</v>
      </c>
      <c r="F753" s="301"/>
      <c r="G753" s="300">
        <v>744</v>
      </c>
      <c r="H753" s="301"/>
      <c r="I753" s="300">
        <v>720</v>
      </c>
      <c r="J753" s="326"/>
      <c r="K753" s="300">
        <v>744</v>
      </c>
      <c r="L753" s="301"/>
      <c r="M753" s="300">
        <v>720</v>
      </c>
      <c r="N753" s="326"/>
      <c r="O753" s="300">
        <v>744</v>
      </c>
      <c r="P753" s="301"/>
      <c r="Q753" s="300">
        <v>744</v>
      </c>
      <c r="R753" s="301"/>
      <c r="S753" s="300">
        <v>720</v>
      </c>
      <c r="T753" s="326"/>
      <c r="U753" s="300">
        <v>744</v>
      </c>
      <c r="V753" s="301"/>
      <c r="W753" s="300">
        <v>720</v>
      </c>
      <c r="X753" s="326"/>
      <c r="Y753" s="300">
        <v>744</v>
      </c>
      <c r="Z753" s="301"/>
    </row>
    <row r="754" spans="1:26" ht="13.5" hidden="1" customHeight="1" x14ac:dyDescent="0.15">
      <c r="A754" s="296" t="s">
        <v>221</v>
      </c>
      <c r="B754" s="297"/>
      <c r="C754" s="302">
        <v>5.0999999999999996</v>
      </c>
      <c r="D754" s="303">
        <v>1.9</v>
      </c>
      <c r="E754" s="303">
        <v>5.0999999999999996</v>
      </c>
      <c r="F754" s="303">
        <v>1.9</v>
      </c>
      <c r="G754" s="303">
        <v>5.0999999999999996</v>
      </c>
      <c r="H754" s="303">
        <v>1.9</v>
      </c>
      <c r="I754" s="303">
        <v>16.5</v>
      </c>
      <c r="J754" s="303">
        <v>12.3</v>
      </c>
      <c r="K754" s="303">
        <v>16.5</v>
      </c>
      <c r="L754" s="303">
        <v>12.3</v>
      </c>
      <c r="M754" s="303">
        <v>16.5</v>
      </c>
      <c r="N754" s="303">
        <v>12.3</v>
      </c>
      <c r="O754" s="303">
        <v>25.7</v>
      </c>
      <c r="P754" s="303">
        <v>21.8</v>
      </c>
      <c r="Q754" s="303">
        <v>25.7</v>
      </c>
      <c r="R754" s="303">
        <v>21.8</v>
      </c>
      <c r="S754" s="303">
        <v>25.7</v>
      </c>
      <c r="T754" s="303">
        <v>21.8</v>
      </c>
      <c r="U754" s="303">
        <v>16.5</v>
      </c>
      <c r="V754" s="303">
        <v>12.3</v>
      </c>
      <c r="W754" s="303">
        <v>16.5</v>
      </c>
      <c r="X754" s="303">
        <v>12.3</v>
      </c>
      <c r="Y754" s="303">
        <v>5.0999999999999996</v>
      </c>
      <c r="Z754" s="303">
        <v>1.9</v>
      </c>
    </row>
    <row r="755" spans="1:26" ht="13.5" hidden="1" customHeight="1" x14ac:dyDescent="0.15">
      <c r="A755" s="304" t="s">
        <v>222</v>
      </c>
      <c r="B755" s="305"/>
      <c r="C755" s="306">
        <v>35</v>
      </c>
      <c r="D755" s="307">
        <v>35</v>
      </c>
      <c r="E755" s="307">
        <v>35</v>
      </c>
      <c r="F755" s="307">
        <v>35</v>
      </c>
      <c r="G755" s="307">
        <v>35</v>
      </c>
      <c r="H755" s="307">
        <v>35</v>
      </c>
      <c r="I755" s="307">
        <v>35</v>
      </c>
      <c r="J755" s="307">
        <v>35</v>
      </c>
      <c r="K755" s="307">
        <v>35</v>
      </c>
      <c r="L755" s="307">
        <v>35</v>
      </c>
      <c r="M755" s="307">
        <v>35</v>
      </c>
      <c r="N755" s="307">
        <v>35</v>
      </c>
      <c r="O755" s="307">
        <v>35</v>
      </c>
      <c r="P755" s="307">
        <v>35</v>
      </c>
      <c r="Q755" s="307">
        <v>35</v>
      </c>
      <c r="R755" s="307">
        <v>35</v>
      </c>
      <c r="S755" s="307">
        <v>35</v>
      </c>
      <c r="T755" s="307">
        <v>35</v>
      </c>
      <c r="U755" s="307">
        <v>35</v>
      </c>
      <c r="V755" s="307">
        <v>35</v>
      </c>
      <c r="W755" s="307">
        <v>35</v>
      </c>
      <c r="X755" s="307">
        <v>35</v>
      </c>
      <c r="Y755" s="307">
        <v>35</v>
      </c>
      <c r="Z755" s="307">
        <v>35</v>
      </c>
    </row>
    <row r="756" spans="1:26" ht="13.5" hidden="1" customHeight="1" x14ac:dyDescent="0.15">
      <c r="A756" s="327" t="s">
        <v>230</v>
      </c>
      <c r="B756" s="328"/>
      <c r="C756" s="329">
        <v>7.5123825883731801</v>
      </c>
      <c r="D756" s="330">
        <v>7.5123825883731801</v>
      </c>
      <c r="E756" s="330">
        <v>7.5123825883731801</v>
      </c>
      <c r="F756" s="330">
        <v>7.5123825883731801</v>
      </c>
      <c r="G756" s="330">
        <v>7.5123825883731801</v>
      </c>
      <c r="H756" s="330">
        <v>7.5123825883731801</v>
      </c>
      <c r="I756" s="330">
        <v>7.5179282164487304</v>
      </c>
      <c r="J756" s="330">
        <v>7.5123825883731801</v>
      </c>
      <c r="K756" s="330">
        <v>7.5179282164487304</v>
      </c>
      <c r="L756" s="330">
        <v>7.5123825883731801</v>
      </c>
      <c r="M756" s="330">
        <v>7.5179282164487304</v>
      </c>
      <c r="N756" s="330">
        <v>7.5123825883731801</v>
      </c>
      <c r="O756" s="330">
        <v>7.5210933103925104</v>
      </c>
      <c r="P756" s="330">
        <v>7.52172942206328</v>
      </c>
      <c r="Q756" s="330">
        <v>7.5210933103925104</v>
      </c>
      <c r="R756" s="330">
        <v>7.52172942206328</v>
      </c>
      <c r="S756" s="330">
        <v>7.5210933103925104</v>
      </c>
      <c r="T756" s="330">
        <v>7.52172942206328</v>
      </c>
      <c r="U756" s="330">
        <v>7.5179282164487304</v>
      </c>
      <c r="V756" s="330">
        <v>7.5123825883731801</v>
      </c>
      <c r="W756" s="330">
        <v>7.5179282164487304</v>
      </c>
      <c r="X756" s="330">
        <v>7.5123825883731801</v>
      </c>
      <c r="Y756" s="330">
        <v>7.5123825883731801</v>
      </c>
      <c r="Z756" s="330">
        <v>7.5123825883731801</v>
      </c>
    </row>
    <row r="757" spans="1:26" ht="13.5" hidden="1" customHeight="1" x14ac:dyDescent="0.15">
      <c r="A757" s="296" t="s">
        <v>231</v>
      </c>
      <c r="B757" s="308"/>
      <c r="C757" s="302">
        <v>1.8190513865845499</v>
      </c>
      <c r="D757" s="303">
        <v>1.8190513865845499</v>
      </c>
      <c r="E757" s="303">
        <v>1.8190513865845499</v>
      </c>
      <c r="F757" s="303">
        <v>1.8190513865845499</v>
      </c>
      <c r="G757" s="303">
        <v>1.8190513865845499</v>
      </c>
      <c r="H757" s="303">
        <v>1.8190513865845499</v>
      </c>
      <c r="I757" s="303">
        <v>1.8960070400436699</v>
      </c>
      <c r="J757" s="303">
        <v>1.8190513865845499</v>
      </c>
      <c r="K757" s="303">
        <v>1.8960070400436699</v>
      </c>
      <c r="L757" s="303">
        <v>1.8190513865845499</v>
      </c>
      <c r="M757" s="303">
        <v>1.8960070400436699</v>
      </c>
      <c r="N757" s="303">
        <v>1.8190513865845499</v>
      </c>
      <c r="O757" s="303">
        <v>2.4237217886483502</v>
      </c>
      <c r="P757" s="303">
        <v>2.1850037857511699</v>
      </c>
      <c r="Q757" s="303">
        <v>2.4237217886483502</v>
      </c>
      <c r="R757" s="303">
        <v>2.1850037857511699</v>
      </c>
      <c r="S757" s="303">
        <v>2.4237217886483502</v>
      </c>
      <c r="T757" s="303">
        <v>2.1850037857511699</v>
      </c>
      <c r="U757" s="303">
        <v>1.8960070400436699</v>
      </c>
      <c r="V757" s="303">
        <v>1.8190513865845499</v>
      </c>
      <c r="W757" s="303">
        <v>1.8960070400436699</v>
      </c>
      <c r="X757" s="303">
        <v>1.8190513865845499</v>
      </c>
      <c r="Y757" s="303">
        <v>1.8190513865845499</v>
      </c>
      <c r="Z757" s="303">
        <v>1.8190513865845499</v>
      </c>
    </row>
    <row r="758" spans="1:26" ht="13.5" hidden="1" customHeight="1" x14ac:dyDescent="0.15">
      <c r="A758" s="331" t="s">
        <v>232</v>
      </c>
      <c r="B758" s="332"/>
      <c r="C758" s="333">
        <v>4.1298352777589296</v>
      </c>
      <c r="D758" s="334">
        <v>4.1298352777589296</v>
      </c>
      <c r="E758" s="334">
        <v>4.1298352777589296</v>
      </c>
      <c r="F758" s="334">
        <v>4.1298352777589296</v>
      </c>
      <c r="G758" s="334">
        <v>4.1298352777589296</v>
      </c>
      <c r="H758" s="334">
        <v>4.1298352777589296</v>
      </c>
      <c r="I758" s="334">
        <v>3.9651372899309201</v>
      </c>
      <c r="J758" s="334">
        <v>4.1298352777589296</v>
      </c>
      <c r="K758" s="334">
        <v>3.9651372899309201</v>
      </c>
      <c r="L758" s="334">
        <v>4.1298352777589296</v>
      </c>
      <c r="M758" s="334">
        <v>3.9651372899309201</v>
      </c>
      <c r="N758" s="334">
        <v>4.1298352777589296</v>
      </c>
      <c r="O758" s="334">
        <v>3.1031174228073501</v>
      </c>
      <c r="P758" s="334">
        <v>3.44243313037438</v>
      </c>
      <c r="Q758" s="334">
        <v>3.1031174228073501</v>
      </c>
      <c r="R758" s="334">
        <v>3.44243313037438</v>
      </c>
      <c r="S758" s="334">
        <v>3.1031174228073501</v>
      </c>
      <c r="T758" s="334">
        <v>3.44243313037438</v>
      </c>
      <c r="U758" s="334">
        <v>3.9651372899309201</v>
      </c>
      <c r="V758" s="334">
        <v>4.1298352777589296</v>
      </c>
      <c r="W758" s="334">
        <v>3.9651372899309201</v>
      </c>
      <c r="X758" s="334">
        <v>4.1298352777589296</v>
      </c>
      <c r="Y758" s="334">
        <v>4.1298352777589296</v>
      </c>
      <c r="Z758" s="334">
        <v>4.1298352777589296</v>
      </c>
    </row>
    <row r="759" spans="1:26" ht="13.5" hidden="1" customHeight="1" x14ac:dyDescent="0.15">
      <c r="A759" s="292" t="s">
        <v>234</v>
      </c>
      <c r="B759" s="323"/>
      <c r="C759" s="346">
        <v>676.68711580945399</v>
      </c>
      <c r="D759" s="347">
        <v>676.68711580945399</v>
      </c>
      <c r="E759" s="347">
        <v>611.20126589240999</v>
      </c>
      <c r="F759" s="347">
        <v>611.20126589240999</v>
      </c>
      <c r="G759" s="347">
        <v>676.68711580945399</v>
      </c>
      <c r="H759" s="347">
        <v>676.68711580945399</v>
      </c>
      <c r="I759" s="347">
        <v>682.56253441572301</v>
      </c>
      <c r="J759" s="347">
        <v>654.85849917043902</v>
      </c>
      <c r="K759" s="347">
        <v>705.314618896247</v>
      </c>
      <c r="L759" s="347">
        <v>676.68711580945399</v>
      </c>
      <c r="M759" s="347">
        <v>682.56253441572301</v>
      </c>
      <c r="N759" s="347">
        <v>654.85849917043902</v>
      </c>
      <c r="O759" s="347">
        <v>901.62450537718701</v>
      </c>
      <c r="P759" s="347">
        <v>812.82140829943501</v>
      </c>
      <c r="Q759" s="347">
        <v>901.62450537718701</v>
      </c>
      <c r="R759" s="347">
        <v>812.82140829943501</v>
      </c>
      <c r="S759" s="347">
        <v>872.53984391340703</v>
      </c>
      <c r="T759" s="347">
        <v>786.60136287042099</v>
      </c>
      <c r="U759" s="347">
        <v>705.314618896247</v>
      </c>
      <c r="V759" s="347">
        <v>676.68711580945399</v>
      </c>
      <c r="W759" s="347">
        <v>682.56253441572301</v>
      </c>
      <c r="X759" s="347">
        <v>654.85849917043902</v>
      </c>
      <c r="Y759" s="347">
        <v>676.68711580945399</v>
      </c>
      <c r="Z759" s="347">
        <v>676.68711580945399</v>
      </c>
    </row>
    <row r="760" spans="1:26" ht="13.5" hidden="1" customHeight="1" x14ac:dyDescent="0.15">
      <c r="A760" s="296" t="s">
        <v>235</v>
      </c>
      <c r="B760" s="308"/>
      <c r="C760" s="341">
        <v>1353.37423161891</v>
      </c>
      <c r="D760" s="342"/>
      <c r="E760" s="343">
        <v>1222.40253178482</v>
      </c>
      <c r="F760" s="343"/>
      <c r="G760" s="343">
        <v>1353.37423161891</v>
      </c>
      <c r="H760" s="343"/>
      <c r="I760" s="343">
        <v>1337.4210335861601</v>
      </c>
      <c r="J760" s="343"/>
      <c r="K760" s="343">
        <v>1382.0017347057001</v>
      </c>
      <c r="L760" s="343"/>
      <c r="M760" s="343">
        <v>1337.4210335861601</v>
      </c>
      <c r="N760" s="343"/>
      <c r="O760" s="343">
        <v>1714.44591367662</v>
      </c>
      <c r="P760" s="343"/>
      <c r="Q760" s="343">
        <v>1714.44591367662</v>
      </c>
      <c r="R760" s="343"/>
      <c r="S760" s="343">
        <v>1659.1412067838301</v>
      </c>
      <c r="T760" s="343"/>
      <c r="U760" s="343">
        <v>1382.0017347057001</v>
      </c>
      <c r="V760" s="343"/>
      <c r="W760" s="343">
        <v>1337.4210335861601</v>
      </c>
      <c r="X760" s="343"/>
      <c r="Y760" s="343">
        <v>1353.37423161891</v>
      </c>
      <c r="Z760" s="343"/>
    </row>
    <row r="761" spans="1:26" ht="13.5" hidden="1" customHeight="1" x14ac:dyDescent="0.15">
      <c r="A761" s="314" t="s">
        <v>238</v>
      </c>
      <c r="B761" s="315"/>
      <c r="C761" s="348">
        <v>17146.824830948499</v>
      </c>
      <c r="D761" s="349"/>
      <c r="E761" s="349"/>
      <c r="F761" s="349"/>
      <c r="G761" s="349"/>
      <c r="H761" s="349"/>
      <c r="I761" s="349"/>
      <c r="J761" s="349"/>
      <c r="K761" s="349"/>
      <c r="L761" s="349"/>
      <c r="M761" s="349"/>
      <c r="N761" s="349"/>
      <c r="O761" s="349"/>
      <c r="P761" s="349"/>
      <c r="Q761" s="349"/>
      <c r="R761" s="349"/>
      <c r="S761" s="349"/>
      <c r="T761" s="349"/>
      <c r="U761" s="349"/>
      <c r="V761" s="349"/>
      <c r="W761" s="349"/>
      <c r="X761" s="349"/>
      <c r="Y761" s="349"/>
      <c r="Z761" s="350"/>
    </row>
    <row r="762" spans="1:26" ht="13.5" hidden="1" customHeight="1" x14ac:dyDescent="0.15">
      <c r="A762" s="296" t="s">
        <v>223</v>
      </c>
      <c r="B762" s="308"/>
      <c r="C762" s="309" t="e">
        <f>#REF!</f>
        <v>#REF!</v>
      </c>
      <c r="D762" s="310" t="e">
        <f>#REF!</f>
        <v>#REF!</v>
      </c>
      <c r="E762" s="309" t="e">
        <f>#REF!</f>
        <v>#REF!</v>
      </c>
      <c r="F762" s="310" t="e">
        <f>#REF!</f>
        <v>#REF!</v>
      </c>
      <c r="G762" s="309" t="e">
        <f>#REF!</f>
        <v>#REF!</v>
      </c>
      <c r="H762" s="310" t="e">
        <f>#REF!</f>
        <v>#REF!</v>
      </c>
      <c r="I762" s="309" t="e">
        <f>#REF!</f>
        <v>#REF!</v>
      </c>
      <c r="J762" s="310" t="e">
        <f>#REF!</f>
        <v>#REF!</v>
      </c>
      <c r="K762" s="309" t="e">
        <f>#REF!</f>
        <v>#REF!</v>
      </c>
      <c r="L762" s="310" t="e">
        <f>#REF!</f>
        <v>#REF!</v>
      </c>
      <c r="M762" s="309" t="e">
        <f>#REF!</f>
        <v>#REF!</v>
      </c>
      <c r="N762" s="310" t="e">
        <f>#REF!</f>
        <v>#REF!</v>
      </c>
      <c r="O762" s="309">
        <f>$E$1</f>
        <v>0</v>
      </c>
      <c r="P762" s="310">
        <f>$M$1</f>
        <v>0</v>
      </c>
      <c r="Q762" s="309">
        <f>$E$1</f>
        <v>0</v>
      </c>
      <c r="R762" s="310">
        <f>$M$1</f>
        <v>0</v>
      </c>
      <c r="S762" s="309">
        <f>$E$1</f>
        <v>0</v>
      </c>
      <c r="T762" s="310">
        <f>$M$1</f>
        <v>0</v>
      </c>
      <c r="U762" s="309" t="e">
        <f>#REF!</f>
        <v>#REF!</v>
      </c>
      <c r="V762" s="310" t="e">
        <f>#REF!</f>
        <v>#REF!</v>
      </c>
      <c r="W762" s="309" t="e">
        <f>#REF!</f>
        <v>#REF!</v>
      </c>
      <c r="X762" s="310" t="e">
        <f>#REF!</f>
        <v>#REF!</v>
      </c>
      <c r="Y762" s="309" t="e">
        <f>#REF!</f>
        <v>#REF!</v>
      </c>
      <c r="Z762" s="310" t="e">
        <f>#REF!</f>
        <v>#REF!</v>
      </c>
    </row>
    <row r="763" spans="1:26" ht="13.5" hidden="1" customHeight="1" x14ac:dyDescent="0.15">
      <c r="A763" s="296" t="s">
        <v>224</v>
      </c>
      <c r="B763" s="308"/>
      <c r="C763" s="311" t="e">
        <f>C759*C762+D759*D762</f>
        <v>#REF!</v>
      </c>
      <c r="D763" s="312"/>
      <c r="E763" s="311" t="e">
        <f>E759*E762+F759*F762</f>
        <v>#REF!</v>
      </c>
      <c r="F763" s="312"/>
      <c r="G763" s="311" t="e">
        <f>G759*G762+H759*H762</f>
        <v>#REF!</v>
      </c>
      <c r="H763" s="312"/>
      <c r="I763" s="311" t="e">
        <f>I759*I762+J759*J762</f>
        <v>#REF!</v>
      </c>
      <c r="J763" s="312"/>
      <c r="K763" s="311" t="e">
        <f>K759*K762+L759*L762</f>
        <v>#REF!</v>
      </c>
      <c r="L763" s="312"/>
      <c r="M763" s="311" t="e">
        <f>M759*M762+N759*N762</f>
        <v>#REF!</v>
      </c>
      <c r="N763" s="312"/>
      <c r="O763" s="311">
        <f>O759*O762+P759*P762</f>
        <v>0</v>
      </c>
      <c r="P763" s="312"/>
      <c r="Q763" s="311">
        <f>Q759*Q762+R759*R762</f>
        <v>0</v>
      </c>
      <c r="R763" s="312"/>
      <c r="S763" s="311">
        <f>S759*S762+T759*T762</f>
        <v>0</v>
      </c>
      <c r="T763" s="312"/>
      <c r="U763" s="311" t="e">
        <f>U759*U762+V759*V762</f>
        <v>#REF!</v>
      </c>
      <c r="V763" s="312"/>
      <c r="W763" s="311" t="e">
        <f>W759*W762+X759*X762</f>
        <v>#REF!</v>
      </c>
      <c r="X763" s="312"/>
      <c r="Y763" s="311" t="e">
        <f>Y759*Y762+Z759*Z762</f>
        <v>#REF!</v>
      </c>
      <c r="Z763" s="313"/>
    </row>
    <row r="764" spans="1:26" ht="13.5" hidden="1" customHeight="1" x14ac:dyDescent="0.15">
      <c r="A764" s="314" t="s">
        <v>225</v>
      </c>
      <c r="B764" s="315"/>
      <c r="C764" s="316" t="e">
        <f>SUM(C763:Z763)</f>
        <v>#REF!</v>
      </c>
      <c r="D764" s="317"/>
      <c r="E764" s="317"/>
      <c r="F764" s="317"/>
      <c r="G764" s="317"/>
      <c r="H764" s="317"/>
      <c r="I764" s="317"/>
      <c r="J764" s="317"/>
      <c r="K764" s="317"/>
      <c r="L764" s="317"/>
      <c r="M764" s="317"/>
      <c r="N764" s="317"/>
      <c r="O764" s="317"/>
      <c r="P764" s="317"/>
      <c r="Q764" s="317"/>
      <c r="R764" s="317"/>
      <c r="S764" s="317"/>
      <c r="T764" s="317"/>
      <c r="U764" s="317"/>
      <c r="V764" s="317"/>
      <c r="W764" s="317"/>
      <c r="X764" s="317"/>
      <c r="Y764" s="317"/>
      <c r="Z764" s="318"/>
    </row>
    <row r="765" spans="1:26" ht="12" hidden="1" x14ac:dyDescent="0.15"/>
    <row r="766" spans="1:26" ht="13.5" hidden="1" customHeight="1" x14ac:dyDescent="0.15"/>
    <row r="767" spans="1:26" ht="13.5" hidden="1" customHeight="1" x14ac:dyDescent="0.15">
      <c r="B767" s="351">
        <v>10</v>
      </c>
      <c r="C767" s="280" t="s">
        <v>240</v>
      </c>
    </row>
    <row r="768" spans="1:26" ht="13.5" hidden="1" customHeight="1" x14ac:dyDescent="0.15">
      <c r="B768" s="280" t="s">
        <v>248</v>
      </c>
    </row>
    <row r="769" spans="1:26" ht="13.5" hidden="1" customHeight="1" x14ac:dyDescent="0.15">
      <c r="B769" s="280" t="s">
        <v>249</v>
      </c>
    </row>
    <row r="770" spans="1:26" ht="13.5" hidden="1" customHeight="1" x14ac:dyDescent="0.15">
      <c r="B770" s="352">
        <v>-10</v>
      </c>
      <c r="C770" s="280" t="s">
        <v>243</v>
      </c>
    </row>
    <row r="771" spans="1:26" ht="13.5" hidden="1" customHeight="1" x14ac:dyDescent="0.15">
      <c r="B771" s="280">
        <v>1</v>
      </c>
      <c r="C771" s="280" t="s">
        <v>244</v>
      </c>
    </row>
    <row r="772" spans="1:26" ht="13.5" hidden="1" customHeight="1" x14ac:dyDescent="0.15">
      <c r="B772" s="352">
        <v>100</v>
      </c>
      <c r="C772" s="280" t="s">
        <v>245</v>
      </c>
    </row>
    <row r="773" spans="1:26" ht="13.5" hidden="1" customHeight="1" x14ac:dyDescent="0.15">
      <c r="B773" s="352">
        <v>100</v>
      </c>
      <c r="C773" s="280" t="s">
        <v>245</v>
      </c>
    </row>
    <row r="774" spans="1:26" ht="13.5" hidden="1" customHeight="1" x14ac:dyDescent="0.15"/>
    <row r="775" spans="1:26" ht="13.5" hidden="1" customHeight="1" x14ac:dyDescent="0.15">
      <c r="A775" s="288"/>
      <c r="B775" s="289"/>
      <c r="C775" s="268" t="s">
        <v>200</v>
      </c>
      <c r="D775" s="269"/>
      <c r="E775" s="268" t="s">
        <v>201</v>
      </c>
      <c r="F775" s="269"/>
      <c r="G775" s="268" t="s">
        <v>202</v>
      </c>
      <c r="H775" s="269"/>
      <c r="I775" s="270" t="s">
        <v>203</v>
      </c>
      <c r="J775" s="271"/>
      <c r="K775" s="270" t="s">
        <v>204</v>
      </c>
      <c r="L775" s="271"/>
      <c r="M775" s="270" t="s">
        <v>205</v>
      </c>
      <c r="N775" s="271"/>
      <c r="O775" s="272" t="s">
        <v>206</v>
      </c>
      <c r="P775" s="273"/>
      <c r="Q775" s="272" t="s">
        <v>207</v>
      </c>
      <c r="R775" s="273"/>
      <c r="S775" s="272" t="s">
        <v>208</v>
      </c>
      <c r="T775" s="273"/>
      <c r="U775" s="270" t="s">
        <v>209</v>
      </c>
      <c r="V775" s="271"/>
      <c r="W775" s="270" t="s">
        <v>210</v>
      </c>
      <c r="X775" s="271"/>
      <c r="Y775" s="268" t="s">
        <v>211</v>
      </c>
      <c r="Z775" s="269"/>
    </row>
    <row r="776" spans="1:26" ht="13.5" hidden="1" customHeight="1" thickBot="1" x14ac:dyDescent="0.2">
      <c r="A776" s="290"/>
      <c r="B776" s="291"/>
      <c r="C776" s="274" t="s">
        <v>212</v>
      </c>
      <c r="D776" s="275" t="s">
        <v>213</v>
      </c>
      <c r="E776" s="274" t="s">
        <v>212</v>
      </c>
      <c r="F776" s="275" t="s">
        <v>213</v>
      </c>
      <c r="G776" s="274" t="s">
        <v>212</v>
      </c>
      <c r="H776" s="275" t="s">
        <v>213</v>
      </c>
      <c r="I776" s="276" t="s">
        <v>212</v>
      </c>
      <c r="J776" s="277" t="s">
        <v>213</v>
      </c>
      <c r="K776" s="276" t="s">
        <v>212</v>
      </c>
      <c r="L776" s="277" t="s">
        <v>213</v>
      </c>
      <c r="M776" s="276" t="s">
        <v>212</v>
      </c>
      <c r="N776" s="277" t="s">
        <v>213</v>
      </c>
      <c r="O776" s="278" t="s">
        <v>212</v>
      </c>
      <c r="P776" s="279" t="s">
        <v>213</v>
      </c>
      <c r="Q776" s="278" t="s">
        <v>212</v>
      </c>
      <c r="R776" s="279" t="s">
        <v>213</v>
      </c>
      <c r="S776" s="278" t="s">
        <v>212</v>
      </c>
      <c r="T776" s="279" t="s">
        <v>213</v>
      </c>
      <c r="U776" s="276" t="s">
        <v>212</v>
      </c>
      <c r="V776" s="277" t="s">
        <v>213</v>
      </c>
      <c r="W776" s="276" t="s">
        <v>212</v>
      </c>
      <c r="X776" s="277" t="s">
        <v>213</v>
      </c>
      <c r="Y776" s="274" t="s">
        <v>212</v>
      </c>
      <c r="Z776" s="275" t="s">
        <v>213</v>
      </c>
    </row>
    <row r="777" spans="1:26" ht="13.5" hidden="1" customHeight="1" thickTop="1" x14ac:dyDescent="0.15">
      <c r="A777" s="353" t="s">
        <v>246</v>
      </c>
      <c r="B777" s="320"/>
      <c r="C777" s="321">
        <v>10</v>
      </c>
      <c r="D777" s="322"/>
      <c r="E777" s="321">
        <v>10</v>
      </c>
      <c r="F777" s="322"/>
      <c r="G777" s="321">
        <v>10</v>
      </c>
      <c r="H777" s="322"/>
      <c r="I777" s="321">
        <v>10</v>
      </c>
      <c r="J777" s="322"/>
      <c r="K777" s="321">
        <v>10</v>
      </c>
      <c r="L777" s="322"/>
      <c r="M777" s="321">
        <v>10</v>
      </c>
      <c r="N777" s="322"/>
      <c r="O777" s="321">
        <v>10</v>
      </c>
      <c r="P777" s="322"/>
      <c r="Q777" s="321">
        <v>10</v>
      </c>
      <c r="R777" s="322"/>
      <c r="S777" s="321">
        <v>10</v>
      </c>
      <c r="T777" s="322"/>
      <c r="U777" s="321">
        <v>10</v>
      </c>
      <c r="V777" s="322"/>
      <c r="W777" s="321">
        <v>10</v>
      </c>
      <c r="X777" s="322"/>
      <c r="Y777" s="321">
        <v>10</v>
      </c>
      <c r="Z777" s="322"/>
    </row>
    <row r="778" spans="1:26" ht="13.5" hidden="1" customHeight="1" x14ac:dyDescent="0.15">
      <c r="A778" s="292" t="s">
        <v>227</v>
      </c>
      <c r="B778" s="323"/>
      <c r="C778" s="324">
        <v>0.8</v>
      </c>
      <c r="D778" s="325">
        <v>0.8</v>
      </c>
      <c r="E778" s="325">
        <v>0.8</v>
      </c>
      <c r="F778" s="325">
        <v>0.8</v>
      </c>
      <c r="G778" s="325">
        <v>0.8</v>
      </c>
      <c r="H778" s="325">
        <v>0.8</v>
      </c>
      <c r="I778" s="325">
        <v>0.8</v>
      </c>
      <c r="J778" s="325">
        <v>0.8</v>
      </c>
      <c r="K778" s="325">
        <v>0.8</v>
      </c>
      <c r="L778" s="325">
        <v>0.8</v>
      </c>
      <c r="M778" s="325">
        <v>0.8</v>
      </c>
      <c r="N778" s="325">
        <v>0.8</v>
      </c>
      <c r="O778" s="325">
        <v>0.8</v>
      </c>
      <c r="P778" s="325">
        <v>0.8</v>
      </c>
      <c r="Q778" s="325">
        <v>0.8</v>
      </c>
      <c r="R778" s="325">
        <v>0.8</v>
      </c>
      <c r="S778" s="325">
        <v>0.8</v>
      </c>
      <c r="T778" s="325">
        <v>0.8</v>
      </c>
      <c r="U778" s="325">
        <v>0.8</v>
      </c>
      <c r="V778" s="325">
        <v>0.8</v>
      </c>
      <c r="W778" s="325">
        <v>0.8</v>
      </c>
      <c r="X778" s="325">
        <v>0.8</v>
      </c>
      <c r="Y778" s="325">
        <v>0.8</v>
      </c>
      <c r="Z778" s="325">
        <v>0.8</v>
      </c>
    </row>
    <row r="779" spans="1:26" ht="13.5" hidden="1" customHeight="1" x14ac:dyDescent="0.15">
      <c r="A779" s="296" t="s">
        <v>247</v>
      </c>
      <c r="B779" s="297"/>
      <c r="C779" s="302">
        <v>8</v>
      </c>
      <c r="D779" s="303">
        <v>8</v>
      </c>
      <c r="E779" s="302">
        <v>8</v>
      </c>
      <c r="F779" s="303">
        <v>8</v>
      </c>
      <c r="G779" s="302">
        <v>8</v>
      </c>
      <c r="H779" s="303">
        <v>8</v>
      </c>
      <c r="I779" s="302">
        <v>8</v>
      </c>
      <c r="J779" s="303">
        <v>8</v>
      </c>
      <c r="K779" s="302">
        <v>8</v>
      </c>
      <c r="L779" s="303">
        <v>8</v>
      </c>
      <c r="M779" s="302">
        <v>8</v>
      </c>
      <c r="N779" s="303">
        <v>8</v>
      </c>
      <c r="O779" s="302">
        <v>8</v>
      </c>
      <c r="P779" s="303">
        <v>8</v>
      </c>
      <c r="Q779" s="302">
        <v>8</v>
      </c>
      <c r="R779" s="303">
        <v>8</v>
      </c>
      <c r="S779" s="302">
        <v>8</v>
      </c>
      <c r="T779" s="303">
        <v>8</v>
      </c>
      <c r="U779" s="302">
        <v>8</v>
      </c>
      <c r="V779" s="303">
        <v>8</v>
      </c>
      <c r="W779" s="302">
        <v>8</v>
      </c>
      <c r="X779" s="303">
        <v>8</v>
      </c>
      <c r="Y779" s="302">
        <v>8</v>
      </c>
      <c r="Z779" s="303">
        <v>8</v>
      </c>
    </row>
    <row r="780" spans="1:26" ht="13.5" hidden="1" customHeight="1" x14ac:dyDescent="0.15">
      <c r="A780" s="292" t="s">
        <v>217</v>
      </c>
      <c r="B780" s="293"/>
      <c r="C780" s="294">
        <v>31</v>
      </c>
      <c r="D780" s="295"/>
      <c r="E780" s="294">
        <v>28</v>
      </c>
      <c r="F780" s="295"/>
      <c r="G780" s="294">
        <v>31</v>
      </c>
      <c r="H780" s="295"/>
      <c r="I780" s="294">
        <v>30</v>
      </c>
      <c r="J780" s="295"/>
      <c r="K780" s="294">
        <v>31</v>
      </c>
      <c r="L780" s="295"/>
      <c r="M780" s="294">
        <v>30</v>
      </c>
      <c r="N780" s="295"/>
      <c r="O780" s="294">
        <v>31</v>
      </c>
      <c r="P780" s="295"/>
      <c r="Q780" s="294">
        <v>31</v>
      </c>
      <c r="R780" s="295"/>
      <c r="S780" s="294">
        <v>30</v>
      </c>
      <c r="T780" s="295"/>
      <c r="U780" s="294">
        <v>31</v>
      </c>
      <c r="V780" s="295"/>
      <c r="W780" s="294">
        <v>30</v>
      </c>
      <c r="X780" s="295"/>
      <c r="Y780" s="294">
        <v>31</v>
      </c>
      <c r="Z780" s="295"/>
    </row>
    <row r="781" spans="1:26" ht="13.5" hidden="1" customHeight="1" x14ac:dyDescent="0.15">
      <c r="A781" s="296" t="s">
        <v>218</v>
      </c>
      <c r="B781" s="297"/>
      <c r="C781" s="298">
        <v>12</v>
      </c>
      <c r="D781" s="299">
        <v>12</v>
      </c>
      <c r="E781" s="298">
        <v>12</v>
      </c>
      <c r="F781" s="298">
        <v>12</v>
      </c>
      <c r="G781" s="298">
        <v>12</v>
      </c>
      <c r="H781" s="299">
        <v>12</v>
      </c>
      <c r="I781" s="298">
        <v>12</v>
      </c>
      <c r="J781" s="299">
        <v>12</v>
      </c>
      <c r="K781" s="298">
        <v>12</v>
      </c>
      <c r="L781" s="298">
        <v>12</v>
      </c>
      <c r="M781" s="298">
        <v>12</v>
      </c>
      <c r="N781" s="298">
        <v>12</v>
      </c>
      <c r="O781" s="299">
        <v>12</v>
      </c>
      <c r="P781" s="299">
        <v>12</v>
      </c>
      <c r="Q781" s="299">
        <v>12</v>
      </c>
      <c r="R781" s="299">
        <v>12</v>
      </c>
      <c r="S781" s="299">
        <v>12</v>
      </c>
      <c r="T781" s="299">
        <v>12</v>
      </c>
      <c r="U781" s="299">
        <v>12</v>
      </c>
      <c r="V781" s="299">
        <v>12</v>
      </c>
      <c r="W781" s="299">
        <v>12</v>
      </c>
      <c r="X781" s="299">
        <v>12</v>
      </c>
      <c r="Y781" s="299">
        <v>12</v>
      </c>
      <c r="Z781" s="299">
        <v>12</v>
      </c>
    </row>
    <row r="782" spans="1:26" ht="13.5" hidden="1" customHeight="1" x14ac:dyDescent="0.15">
      <c r="A782" s="296" t="s">
        <v>219</v>
      </c>
      <c r="B782" s="297"/>
      <c r="C782" s="298">
        <v>372</v>
      </c>
      <c r="D782" s="299">
        <v>372</v>
      </c>
      <c r="E782" s="298">
        <v>336</v>
      </c>
      <c r="F782" s="299">
        <v>336</v>
      </c>
      <c r="G782" s="298">
        <v>372</v>
      </c>
      <c r="H782" s="299">
        <v>372</v>
      </c>
      <c r="I782" s="298">
        <v>360</v>
      </c>
      <c r="J782" s="299">
        <v>360</v>
      </c>
      <c r="K782" s="298">
        <v>372</v>
      </c>
      <c r="L782" s="299">
        <v>372</v>
      </c>
      <c r="M782" s="298">
        <v>360</v>
      </c>
      <c r="N782" s="299">
        <v>360</v>
      </c>
      <c r="O782" s="298">
        <v>372</v>
      </c>
      <c r="P782" s="299">
        <v>372</v>
      </c>
      <c r="Q782" s="298">
        <v>372</v>
      </c>
      <c r="R782" s="299">
        <v>372</v>
      </c>
      <c r="S782" s="298">
        <v>360</v>
      </c>
      <c r="T782" s="299">
        <v>360</v>
      </c>
      <c r="U782" s="298">
        <v>372</v>
      </c>
      <c r="V782" s="299">
        <v>372</v>
      </c>
      <c r="W782" s="298">
        <v>360</v>
      </c>
      <c r="X782" s="299">
        <v>360</v>
      </c>
      <c r="Y782" s="298">
        <v>372</v>
      </c>
      <c r="Z782" s="299">
        <v>372</v>
      </c>
    </row>
    <row r="783" spans="1:26" ht="13.5" hidden="1" customHeight="1" x14ac:dyDescent="0.15">
      <c r="A783" s="296" t="s">
        <v>220</v>
      </c>
      <c r="B783" s="297"/>
      <c r="C783" s="300">
        <v>744</v>
      </c>
      <c r="D783" s="301"/>
      <c r="E783" s="300">
        <v>672</v>
      </c>
      <c r="F783" s="301"/>
      <c r="G783" s="300">
        <v>744</v>
      </c>
      <c r="H783" s="301"/>
      <c r="I783" s="300">
        <v>720</v>
      </c>
      <c r="J783" s="326"/>
      <c r="K783" s="300">
        <v>744</v>
      </c>
      <c r="L783" s="301"/>
      <c r="M783" s="300">
        <v>720</v>
      </c>
      <c r="N783" s="326"/>
      <c r="O783" s="300">
        <v>744</v>
      </c>
      <c r="P783" s="301"/>
      <c r="Q783" s="300">
        <v>744</v>
      </c>
      <c r="R783" s="301"/>
      <c r="S783" s="300">
        <v>720</v>
      </c>
      <c r="T783" s="326"/>
      <c r="U783" s="300">
        <v>744</v>
      </c>
      <c r="V783" s="301"/>
      <c r="W783" s="300">
        <v>720</v>
      </c>
      <c r="X783" s="326"/>
      <c r="Y783" s="300">
        <v>744</v>
      </c>
      <c r="Z783" s="301"/>
    </row>
    <row r="784" spans="1:26" ht="13.5" hidden="1" customHeight="1" x14ac:dyDescent="0.15">
      <c r="A784" s="296" t="s">
        <v>221</v>
      </c>
      <c r="B784" s="297"/>
      <c r="C784" s="302">
        <v>5.0999999999999996</v>
      </c>
      <c r="D784" s="303">
        <v>1.9</v>
      </c>
      <c r="E784" s="303">
        <v>5.0999999999999996</v>
      </c>
      <c r="F784" s="303">
        <v>1.9</v>
      </c>
      <c r="G784" s="303">
        <v>5.0999999999999996</v>
      </c>
      <c r="H784" s="303">
        <v>1.9</v>
      </c>
      <c r="I784" s="303">
        <v>16.5</v>
      </c>
      <c r="J784" s="303">
        <v>12.3</v>
      </c>
      <c r="K784" s="303">
        <v>16.5</v>
      </c>
      <c r="L784" s="303">
        <v>12.3</v>
      </c>
      <c r="M784" s="303">
        <v>16.5</v>
      </c>
      <c r="N784" s="303">
        <v>12.3</v>
      </c>
      <c r="O784" s="303">
        <v>25.7</v>
      </c>
      <c r="P784" s="303">
        <v>21.8</v>
      </c>
      <c r="Q784" s="303">
        <v>25.7</v>
      </c>
      <c r="R784" s="303">
        <v>21.8</v>
      </c>
      <c r="S784" s="303">
        <v>25.7</v>
      </c>
      <c r="T784" s="303">
        <v>21.8</v>
      </c>
      <c r="U784" s="303">
        <v>16.5</v>
      </c>
      <c r="V784" s="303">
        <v>12.3</v>
      </c>
      <c r="W784" s="303">
        <v>16.5</v>
      </c>
      <c r="X784" s="303">
        <v>12.3</v>
      </c>
      <c r="Y784" s="303">
        <v>5.0999999999999996</v>
      </c>
      <c r="Z784" s="303">
        <v>1.9</v>
      </c>
    </row>
    <row r="785" spans="1:26" ht="13.5" hidden="1" customHeight="1" x14ac:dyDescent="0.15">
      <c r="A785" s="304" t="s">
        <v>222</v>
      </c>
      <c r="B785" s="305"/>
      <c r="C785" s="306">
        <v>35</v>
      </c>
      <c r="D785" s="307">
        <v>35</v>
      </c>
      <c r="E785" s="307">
        <v>35</v>
      </c>
      <c r="F785" s="307">
        <v>35</v>
      </c>
      <c r="G785" s="307">
        <v>35</v>
      </c>
      <c r="H785" s="307">
        <v>35</v>
      </c>
      <c r="I785" s="307">
        <v>35</v>
      </c>
      <c r="J785" s="307">
        <v>35</v>
      </c>
      <c r="K785" s="307">
        <v>35</v>
      </c>
      <c r="L785" s="307">
        <v>35</v>
      </c>
      <c r="M785" s="307">
        <v>35</v>
      </c>
      <c r="N785" s="307">
        <v>35</v>
      </c>
      <c r="O785" s="307">
        <v>35</v>
      </c>
      <c r="P785" s="307">
        <v>35</v>
      </c>
      <c r="Q785" s="307">
        <v>35</v>
      </c>
      <c r="R785" s="307">
        <v>35</v>
      </c>
      <c r="S785" s="307">
        <v>35</v>
      </c>
      <c r="T785" s="307">
        <v>35</v>
      </c>
      <c r="U785" s="307">
        <v>35</v>
      </c>
      <c r="V785" s="307">
        <v>35</v>
      </c>
      <c r="W785" s="307">
        <v>35</v>
      </c>
      <c r="X785" s="307">
        <v>35</v>
      </c>
      <c r="Y785" s="307">
        <v>35</v>
      </c>
      <c r="Z785" s="307">
        <v>35</v>
      </c>
    </row>
    <row r="786" spans="1:26" ht="13.5" hidden="1" customHeight="1" x14ac:dyDescent="0.15">
      <c r="A786" s="327" t="s">
        <v>230</v>
      </c>
      <c r="B786" s="328"/>
      <c r="C786" s="329">
        <v>8.0036147625731004</v>
      </c>
      <c r="D786" s="330">
        <v>8.0036147625731004</v>
      </c>
      <c r="E786" s="330">
        <v>8.0036147625731004</v>
      </c>
      <c r="F786" s="330">
        <v>8.0036147625731004</v>
      </c>
      <c r="G786" s="330">
        <v>8.0036147625731004</v>
      </c>
      <c r="H786" s="330">
        <v>8.0036147625731004</v>
      </c>
      <c r="I786" s="330">
        <v>8.0013557775292199</v>
      </c>
      <c r="J786" s="330">
        <v>8.0036147625731004</v>
      </c>
      <c r="K786" s="330">
        <v>8.0013557775292199</v>
      </c>
      <c r="L786" s="330">
        <v>8.0036147625731004</v>
      </c>
      <c r="M786" s="330">
        <v>8.0013557775292199</v>
      </c>
      <c r="N786" s="330">
        <v>8.0036147625731004</v>
      </c>
      <c r="O786" s="330">
        <v>7.9973835529221997</v>
      </c>
      <c r="P786" s="330">
        <v>7.9969150193600296</v>
      </c>
      <c r="Q786" s="330">
        <v>7.9973835529221997</v>
      </c>
      <c r="R786" s="330">
        <v>7.9969150193600296</v>
      </c>
      <c r="S786" s="330">
        <v>7.9973835529221997</v>
      </c>
      <c r="T786" s="330">
        <v>7.9969150193600296</v>
      </c>
      <c r="U786" s="330">
        <v>8.0013557775292199</v>
      </c>
      <c r="V786" s="330">
        <v>8.0036147625731004</v>
      </c>
      <c r="W786" s="330">
        <v>8.0013557775292199</v>
      </c>
      <c r="X786" s="330">
        <v>8.0036147625731004</v>
      </c>
      <c r="Y786" s="330">
        <v>8.0036147625731004</v>
      </c>
      <c r="Z786" s="330">
        <v>8.0036147625731004</v>
      </c>
    </row>
    <row r="787" spans="1:26" ht="13.5" hidden="1" customHeight="1" x14ac:dyDescent="0.15">
      <c r="A787" s="296" t="s">
        <v>231</v>
      </c>
      <c r="B787" s="308"/>
      <c r="C787" s="302">
        <v>2.1091148383037601</v>
      </c>
      <c r="D787" s="303">
        <v>2.1091148383037601</v>
      </c>
      <c r="E787" s="303">
        <v>2.1091148383037601</v>
      </c>
      <c r="F787" s="303">
        <v>2.1091148383037601</v>
      </c>
      <c r="G787" s="303">
        <v>2.1091148383037601</v>
      </c>
      <c r="H787" s="303">
        <v>2.1091148383037601</v>
      </c>
      <c r="I787" s="303">
        <v>2.19389373978552</v>
      </c>
      <c r="J787" s="303">
        <v>2.1091148383037601</v>
      </c>
      <c r="K787" s="303">
        <v>2.19389373978552</v>
      </c>
      <c r="L787" s="303">
        <v>2.1091148383037601</v>
      </c>
      <c r="M787" s="303">
        <v>2.19389373978552</v>
      </c>
      <c r="N787" s="303">
        <v>2.1091148383037601</v>
      </c>
      <c r="O787" s="303">
        <v>2.8091126622980802</v>
      </c>
      <c r="P787" s="303">
        <v>2.5232058214727502</v>
      </c>
      <c r="Q787" s="303">
        <v>2.8091126622980802</v>
      </c>
      <c r="R787" s="303">
        <v>2.5232058214727502</v>
      </c>
      <c r="S787" s="303">
        <v>2.8091126622980802</v>
      </c>
      <c r="T787" s="303">
        <v>2.5232058214727502</v>
      </c>
      <c r="U787" s="303">
        <v>2.19389373978552</v>
      </c>
      <c r="V787" s="303">
        <v>2.1091148383037601</v>
      </c>
      <c r="W787" s="303">
        <v>2.19389373978552</v>
      </c>
      <c r="X787" s="303">
        <v>2.1091148383037601</v>
      </c>
      <c r="Y787" s="303">
        <v>2.1091148383037601</v>
      </c>
      <c r="Z787" s="303">
        <v>2.1091148383037601</v>
      </c>
    </row>
    <row r="788" spans="1:26" ht="13.5" hidden="1" customHeight="1" x14ac:dyDescent="0.15">
      <c r="A788" s="331" t="s">
        <v>232</v>
      </c>
      <c r="B788" s="332"/>
      <c r="C788" s="333">
        <v>3.79477428977264</v>
      </c>
      <c r="D788" s="334">
        <v>3.79477428977264</v>
      </c>
      <c r="E788" s="334">
        <v>3.79477428977264</v>
      </c>
      <c r="F788" s="334">
        <v>3.79477428977264</v>
      </c>
      <c r="G788" s="334">
        <v>3.79477428977264</v>
      </c>
      <c r="H788" s="334">
        <v>3.79477428977264</v>
      </c>
      <c r="I788" s="334">
        <v>3.6471026980146402</v>
      </c>
      <c r="J788" s="334">
        <v>3.79477428977264</v>
      </c>
      <c r="K788" s="334">
        <v>3.6471026980146402</v>
      </c>
      <c r="L788" s="334">
        <v>3.79477428977264</v>
      </c>
      <c r="M788" s="334">
        <v>3.6471026980146402</v>
      </c>
      <c r="N788" s="334">
        <v>3.79477428977264</v>
      </c>
      <c r="O788" s="334">
        <v>2.84694297251135</v>
      </c>
      <c r="P788" s="334">
        <v>3.1693470866725999</v>
      </c>
      <c r="Q788" s="334">
        <v>2.84694297251135</v>
      </c>
      <c r="R788" s="334">
        <v>3.1693470866725999</v>
      </c>
      <c r="S788" s="334">
        <v>2.84694297251135</v>
      </c>
      <c r="T788" s="334">
        <v>3.1693470866725999</v>
      </c>
      <c r="U788" s="334">
        <v>3.6471026980146402</v>
      </c>
      <c r="V788" s="334">
        <v>3.79477428977264</v>
      </c>
      <c r="W788" s="334">
        <v>3.6471026980146402</v>
      </c>
      <c r="X788" s="334">
        <v>3.79477428977264</v>
      </c>
      <c r="Y788" s="334">
        <v>3.79477428977264</v>
      </c>
      <c r="Z788" s="334">
        <v>3.79477428977264</v>
      </c>
    </row>
    <row r="789" spans="1:26" ht="13.5" hidden="1" customHeight="1" x14ac:dyDescent="0.15">
      <c r="A789" s="292" t="s">
        <v>234</v>
      </c>
      <c r="B789" s="323"/>
      <c r="C789" s="346">
        <v>784.59071984900004</v>
      </c>
      <c r="D789" s="347">
        <v>784.59071984900004</v>
      </c>
      <c r="E789" s="347">
        <v>708.662585670064</v>
      </c>
      <c r="F789" s="347">
        <v>708.662585670064</v>
      </c>
      <c r="G789" s="347">
        <v>784.59071984900004</v>
      </c>
      <c r="H789" s="347">
        <v>784.59071984900004</v>
      </c>
      <c r="I789" s="347">
        <v>789.80174632278795</v>
      </c>
      <c r="J789" s="347">
        <v>759.281341789355</v>
      </c>
      <c r="K789" s="347">
        <v>816.12847120021399</v>
      </c>
      <c r="L789" s="347">
        <v>784.59071984900004</v>
      </c>
      <c r="M789" s="347">
        <v>789.80174632278795</v>
      </c>
      <c r="N789" s="347">
        <v>759.281341789355</v>
      </c>
      <c r="O789" s="347">
        <v>1044.9899103748901</v>
      </c>
      <c r="P789" s="347">
        <v>938.632565587866</v>
      </c>
      <c r="Q789" s="347">
        <v>1044.9899103748901</v>
      </c>
      <c r="R789" s="347">
        <v>938.632565587866</v>
      </c>
      <c r="S789" s="347">
        <v>1011.28055842731</v>
      </c>
      <c r="T789" s="347">
        <v>908.35409573019297</v>
      </c>
      <c r="U789" s="347">
        <v>816.12847120021399</v>
      </c>
      <c r="V789" s="347">
        <v>784.59071984900004</v>
      </c>
      <c r="W789" s="347">
        <v>789.80174632278795</v>
      </c>
      <c r="X789" s="347">
        <v>759.281341789355</v>
      </c>
      <c r="Y789" s="347">
        <v>784.59071984900004</v>
      </c>
      <c r="Z789" s="347">
        <v>784.59071984900004</v>
      </c>
    </row>
    <row r="790" spans="1:26" ht="13.5" hidden="1" customHeight="1" x14ac:dyDescent="0.15">
      <c r="A790" s="296" t="s">
        <v>235</v>
      </c>
      <c r="B790" s="308"/>
      <c r="C790" s="341">
        <v>1569.1814396980001</v>
      </c>
      <c r="D790" s="342"/>
      <c r="E790" s="343">
        <v>1417.3251713401301</v>
      </c>
      <c r="F790" s="343"/>
      <c r="G790" s="343">
        <v>1569.1814396980001</v>
      </c>
      <c r="H790" s="343"/>
      <c r="I790" s="343">
        <v>1549.0830881121401</v>
      </c>
      <c r="J790" s="343"/>
      <c r="K790" s="343">
        <v>1600.7191910492099</v>
      </c>
      <c r="L790" s="343"/>
      <c r="M790" s="343">
        <v>1549.0830881121401</v>
      </c>
      <c r="N790" s="343"/>
      <c r="O790" s="343">
        <v>1983.6224759627501</v>
      </c>
      <c r="P790" s="343"/>
      <c r="Q790" s="343">
        <v>1983.6224759627501</v>
      </c>
      <c r="R790" s="343"/>
      <c r="S790" s="343">
        <v>1919.6346541575001</v>
      </c>
      <c r="T790" s="343"/>
      <c r="U790" s="343">
        <v>1600.7191910492099</v>
      </c>
      <c r="V790" s="343"/>
      <c r="W790" s="343">
        <v>1549.0830881121401</v>
      </c>
      <c r="X790" s="343"/>
      <c r="Y790" s="343">
        <v>1569.1814396980001</v>
      </c>
      <c r="Z790" s="343"/>
    </row>
    <row r="791" spans="1:26" ht="13.5" hidden="1" customHeight="1" x14ac:dyDescent="0.15">
      <c r="A791" s="314" t="s">
        <v>238</v>
      </c>
      <c r="B791" s="315"/>
      <c r="C791" s="348">
        <v>19860.436742951999</v>
      </c>
      <c r="D791" s="349"/>
      <c r="E791" s="349"/>
      <c r="F791" s="349"/>
      <c r="G791" s="349"/>
      <c r="H791" s="349"/>
      <c r="I791" s="349"/>
      <c r="J791" s="349"/>
      <c r="K791" s="349"/>
      <c r="L791" s="349"/>
      <c r="M791" s="349"/>
      <c r="N791" s="349"/>
      <c r="O791" s="349"/>
      <c r="P791" s="349"/>
      <c r="Q791" s="349"/>
      <c r="R791" s="349"/>
      <c r="S791" s="349"/>
      <c r="T791" s="349"/>
      <c r="U791" s="349"/>
      <c r="V791" s="349"/>
      <c r="W791" s="349"/>
      <c r="X791" s="349"/>
      <c r="Y791" s="349"/>
      <c r="Z791" s="350"/>
    </row>
    <row r="792" spans="1:26" ht="13.5" hidden="1" customHeight="1" x14ac:dyDescent="0.15">
      <c r="A792" s="296" t="s">
        <v>223</v>
      </c>
      <c r="B792" s="308"/>
      <c r="C792" s="309" t="e">
        <f>#REF!</f>
        <v>#REF!</v>
      </c>
      <c r="D792" s="310" t="e">
        <f>#REF!</f>
        <v>#REF!</v>
      </c>
      <c r="E792" s="309" t="e">
        <f>#REF!</f>
        <v>#REF!</v>
      </c>
      <c r="F792" s="310" t="e">
        <f>#REF!</f>
        <v>#REF!</v>
      </c>
      <c r="G792" s="309" t="e">
        <f>#REF!</f>
        <v>#REF!</v>
      </c>
      <c r="H792" s="310" t="e">
        <f>#REF!</f>
        <v>#REF!</v>
      </c>
      <c r="I792" s="309" t="e">
        <f>#REF!</f>
        <v>#REF!</v>
      </c>
      <c r="J792" s="310" t="e">
        <f>#REF!</f>
        <v>#REF!</v>
      </c>
      <c r="K792" s="309" t="e">
        <f>#REF!</f>
        <v>#REF!</v>
      </c>
      <c r="L792" s="310" t="e">
        <f>#REF!</f>
        <v>#REF!</v>
      </c>
      <c r="M792" s="309" t="e">
        <f>#REF!</f>
        <v>#REF!</v>
      </c>
      <c r="N792" s="310" t="e">
        <f>#REF!</f>
        <v>#REF!</v>
      </c>
      <c r="O792" s="309">
        <f>$E$1</f>
        <v>0</v>
      </c>
      <c r="P792" s="310">
        <f>$M$1</f>
        <v>0</v>
      </c>
      <c r="Q792" s="309">
        <f>$E$1</f>
        <v>0</v>
      </c>
      <c r="R792" s="310">
        <f>$M$1</f>
        <v>0</v>
      </c>
      <c r="S792" s="309">
        <f>$E$1</f>
        <v>0</v>
      </c>
      <c r="T792" s="310">
        <f>$M$1</f>
        <v>0</v>
      </c>
      <c r="U792" s="309" t="e">
        <f>#REF!</f>
        <v>#REF!</v>
      </c>
      <c r="V792" s="310" t="e">
        <f>#REF!</f>
        <v>#REF!</v>
      </c>
      <c r="W792" s="309" t="e">
        <f>#REF!</f>
        <v>#REF!</v>
      </c>
      <c r="X792" s="310" t="e">
        <f>#REF!</f>
        <v>#REF!</v>
      </c>
      <c r="Y792" s="309" t="e">
        <f>#REF!</f>
        <v>#REF!</v>
      </c>
      <c r="Z792" s="310" t="e">
        <f>#REF!</f>
        <v>#REF!</v>
      </c>
    </row>
    <row r="793" spans="1:26" ht="13.5" hidden="1" customHeight="1" x14ac:dyDescent="0.15">
      <c r="A793" s="296" t="s">
        <v>224</v>
      </c>
      <c r="B793" s="308"/>
      <c r="C793" s="311" t="e">
        <f>C789*C792+D789*D792</f>
        <v>#REF!</v>
      </c>
      <c r="D793" s="312"/>
      <c r="E793" s="311" t="e">
        <f>E789*E792+F789*F792</f>
        <v>#REF!</v>
      </c>
      <c r="F793" s="312"/>
      <c r="G793" s="311" t="e">
        <f>G789*G792+H789*H792</f>
        <v>#REF!</v>
      </c>
      <c r="H793" s="312"/>
      <c r="I793" s="311" t="e">
        <f>I789*I792+J789*J792</f>
        <v>#REF!</v>
      </c>
      <c r="J793" s="312"/>
      <c r="K793" s="311" t="e">
        <f>K789*K792+L789*L792</f>
        <v>#REF!</v>
      </c>
      <c r="L793" s="312"/>
      <c r="M793" s="311" t="e">
        <f>M789*M792+N789*N792</f>
        <v>#REF!</v>
      </c>
      <c r="N793" s="312"/>
      <c r="O793" s="311">
        <f>O789*O792+P789*P792</f>
        <v>0</v>
      </c>
      <c r="P793" s="312"/>
      <c r="Q793" s="311">
        <f>Q789*Q792+R789*R792</f>
        <v>0</v>
      </c>
      <c r="R793" s="312"/>
      <c r="S793" s="311">
        <f>S789*S792+T789*T792</f>
        <v>0</v>
      </c>
      <c r="T793" s="312"/>
      <c r="U793" s="311" t="e">
        <f>U789*U792+V789*V792</f>
        <v>#REF!</v>
      </c>
      <c r="V793" s="312"/>
      <c r="W793" s="311" t="e">
        <f>W789*W792+X789*X792</f>
        <v>#REF!</v>
      </c>
      <c r="X793" s="312"/>
      <c r="Y793" s="311" t="e">
        <f>Y789*Y792+Z789*Z792</f>
        <v>#REF!</v>
      </c>
      <c r="Z793" s="313"/>
    </row>
    <row r="794" spans="1:26" ht="13.5" hidden="1" customHeight="1" x14ac:dyDescent="0.15">
      <c r="A794" s="314" t="s">
        <v>225</v>
      </c>
      <c r="B794" s="315"/>
      <c r="C794" s="316" t="e">
        <f>SUM(C793:Z793)</f>
        <v>#REF!</v>
      </c>
      <c r="D794" s="317"/>
      <c r="E794" s="317"/>
      <c r="F794" s="317"/>
      <c r="G794" s="317"/>
      <c r="H794" s="317"/>
      <c r="I794" s="317"/>
      <c r="J794" s="317"/>
      <c r="K794" s="317"/>
      <c r="L794" s="317"/>
      <c r="M794" s="317"/>
      <c r="N794" s="317"/>
      <c r="O794" s="317"/>
      <c r="P794" s="317"/>
      <c r="Q794" s="317"/>
      <c r="R794" s="317"/>
      <c r="S794" s="317"/>
      <c r="T794" s="317"/>
      <c r="U794" s="317"/>
      <c r="V794" s="317"/>
      <c r="W794" s="317"/>
      <c r="X794" s="317"/>
      <c r="Y794" s="317"/>
      <c r="Z794" s="318"/>
    </row>
    <row r="795" spans="1:26" ht="12" hidden="1" x14ac:dyDescent="0.15"/>
    <row r="796" spans="1:26" ht="13.5" hidden="1" customHeight="1" x14ac:dyDescent="0.15"/>
    <row r="797" spans="1:26" ht="13.5" hidden="1" customHeight="1" x14ac:dyDescent="0.15">
      <c r="B797" s="351">
        <v>10</v>
      </c>
      <c r="C797" s="280" t="s">
        <v>240</v>
      </c>
    </row>
    <row r="798" spans="1:26" ht="13.5" hidden="1" customHeight="1" x14ac:dyDescent="0.15">
      <c r="B798" s="280" t="s">
        <v>248</v>
      </c>
    </row>
    <row r="799" spans="1:26" ht="13.5" hidden="1" customHeight="1" x14ac:dyDescent="0.15">
      <c r="B799" s="280" t="s">
        <v>249</v>
      </c>
    </row>
    <row r="800" spans="1:26" ht="13.5" hidden="1" customHeight="1" x14ac:dyDescent="0.15">
      <c r="B800" s="352">
        <v>-10</v>
      </c>
      <c r="C800" s="280" t="s">
        <v>243</v>
      </c>
    </row>
    <row r="801" spans="1:26" ht="13.5" hidden="1" customHeight="1" x14ac:dyDescent="0.15">
      <c r="B801" s="280">
        <v>1</v>
      </c>
      <c r="C801" s="280" t="s">
        <v>244</v>
      </c>
    </row>
    <row r="802" spans="1:26" ht="13.5" hidden="1" customHeight="1" x14ac:dyDescent="0.15">
      <c r="B802" s="352">
        <v>100</v>
      </c>
      <c r="C802" s="280" t="s">
        <v>245</v>
      </c>
    </row>
    <row r="803" spans="1:26" ht="13.5" hidden="1" customHeight="1" x14ac:dyDescent="0.15">
      <c r="B803" s="352">
        <v>100</v>
      </c>
      <c r="C803" s="280" t="s">
        <v>245</v>
      </c>
    </row>
    <row r="804" spans="1:26" ht="13.5" hidden="1" customHeight="1" x14ac:dyDescent="0.15"/>
    <row r="805" spans="1:26" ht="13.5" hidden="1" customHeight="1" x14ac:dyDescent="0.15">
      <c r="A805" s="288"/>
      <c r="B805" s="289"/>
      <c r="C805" s="268" t="s">
        <v>200</v>
      </c>
      <c r="D805" s="269"/>
      <c r="E805" s="268" t="s">
        <v>201</v>
      </c>
      <c r="F805" s="269"/>
      <c r="G805" s="268" t="s">
        <v>202</v>
      </c>
      <c r="H805" s="269"/>
      <c r="I805" s="270" t="s">
        <v>203</v>
      </c>
      <c r="J805" s="271"/>
      <c r="K805" s="270" t="s">
        <v>204</v>
      </c>
      <c r="L805" s="271"/>
      <c r="M805" s="270" t="s">
        <v>205</v>
      </c>
      <c r="N805" s="271"/>
      <c r="O805" s="272" t="s">
        <v>206</v>
      </c>
      <c r="P805" s="273"/>
      <c r="Q805" s="272" t="s">
        <v>207</v>
      </c>
      <c r="R805" s="273"/>
      <c r="S805" s="272" t="s">
        <v>208</v>
      </c>
      <c r="T805" s="273"/>
      <c r="U805" s="270" t="s">
        <v>209</v>
      </c>
      <c r="V805" s="271"/>
      <c r="W805" s="270" t="s">
        <v>210</v>
      </c>
      <c r="X805" s="271"/>
      <c r="Y805" s="268" t="s">
        <v>211</v>
      </c>
      <c r="Z805" s="269"/>
    </row>
    <row r="806" spans="1:26" ht="13.5" hidden="1" customHeight="1" thickBot="1" x14ac:dyDescent="0.2">
      <c r="A806" s="290"/>
      <c r="B806" s="291"/>
      <c r="C806" s="274" t="s">
        <v>212</v>
      </c>
      <c r="D806" s="275" t="s">
        <v>213</v>
      </c>
      <c r="E806" s="274" t="s">
        <v>212</v>
      </c>
      <c r="F806" s="275" t="s">
        <v>213</v>
      </c>
      <c r="G806" s="274" t="s">
        <v>212</v>
      </c>
      <c r="H806" s="275" t="s">
        <v>213</v>
      </c>
      <c r="I806" s="276" t="s">
        <v>212</v>
      </c>
      <c r="J806" s="277" t="s">
        <v>213</v>
      </c>
      <c r="K806" s="276" t="s">
        <v>212</v>
      </c>
      <c r="L806" s="277" t="s">
        <v>213</v>
      </c>
      <c r="M806" s="276" t="s">
        <v>212</v>
      </c>
      <c r="N806" s="277" t="s">
        <v>213</v>
      </c>
      <c r="O806" s="278" t="s">
        <v>212</v>
      </c>
      <c r="P806" s="279" t="s">
        <v>213</v>
      </c>
      <c r="Q806" s="278" t="s">
        <v>212</v>
      </c>
      <c r="R806" s="279" t="s">
        <v>213</v>
      </c>
      <c r="S806" s="278" t="s">
        <v>212</v>
      </c>
      <c r="T806" s="279" t="s">
        <v>213</v>
      </c>
      <c r="U806" s="276" t="s">
        <v>212</v>
      </c>
      <c r="V806" s="277" t="s">
        <v>213</v>
      </c>
      <c r="W806" s="276" t="s">
        <v>212</v>
      </c>
      <c r="X806" s="277" t="s">
        <v>213</v>
      </c>
      <c r="Y806" s="274" t="s">
        <v>212</v>
      </c>
      <c r="Z806" s="275" t="s">
        <v>213</v>
      </c>
    </row>
    <row r="807" spans="1:26" ht="13.5" hidden="1" customHeight="1" thickTop="1" x14ac:dyDescent="0.15">
      <c r="A807" s="353" t="s">
        <v>246</v>
      </c>
      <c r="B807" s="320"/>
      <c r="C807" s="321">
        <v>10</v>
      </c>
      <c r="D807" s="322"/>
      <c r="E807" s="321">
        <v>10</v>
      </c>
      <c r="F807" s="322"/>
      <c r="G807" s="321">
        <v>10</v>
      </c>
      <c r="H807" s="322"/>
      <c r="I807" s="321">
        <v>10</v>
      </c>
      <c r="J807" s="322"/>
      <c r="K807" s="321">
        <v>10</v>
      </c>
      <c r="L807" s="322"/>
      <c r="M807" s="321">
        <v>10</v>
      </c>
      <c r="N807" s="322"/>
      <c r="O807" s="321">
        <v>10</v>
      </c>
      <c r="P807" s="322"/>
      <c r="Q807" s="321">
        <v>10</v>
      </c>
      <c r="R807" s="322"/>
      <c r="S807" s="321">
        <v>10</v>
      </c>
      <c r="T807" s="322"/>
      <c r="U807" s="321">
        <v>10</v>
      </c>
      <c r="V807" s="322"/>
      <c r="W807" s="321">
        <v>10</v>
      </c>
      <c r="X807" s="322"/>
      <c r="Y807" s="321">
        <v>10</v>
      </c>
      <c r="Z807" s="322"/>
    </row>
    <row r="808" spans="1:26" ht="13.5" hidden="1" customHeight="1" x14ac:dyDescent="0.15">
      <c r="A808" s="292" t="s">
        <v>227</v>
      </c>
      <c r="B808" s="323"/>
      <c r="C808" s="324">
        <v>0.8</v>
      </c>
      <c r="D808" s="325">
        <v>0.8</v>
      </c>
      <c r="E808" s="325">
        <v>0.8</v>
      </c>
      <c r="F808" s="325">
        <v>0.8</v>
      </c>
      <c r="G808" s="325">
        <v>0.8</v>
      </c>
      <c r="H808" s="325">
        <v>0.8</v>
      </c>
      <c r="I808" s="325">
        <v>0.8</v>
      </c>
      <c r="J808" s="325">
        <v>0.8</v>
      </c>
      <c r="K808" s="325">
        <v>0.8</v>
      </c>
      <c r="L808" s="325">
        <v>0.8</v>
      </c>
      <c r="M808" s="325">
        <v>0.8</v>
      </c>
      <c r="N808" s="325">
        <v>0.8</v>
      </c>
      <c r="O808" s="325">
        <v>0.8</v>
      </c>
      <c r="P808" s="325">
        <v>0.8</v>
      </c>
      <c r="Q808" s="325">
        <v>0.8</v>
      </c>
      <c r="R808" s="325">
        <v>0.8</v>
      </c>
      <c r="S808" s="325">
        <v>0.8</v>
      </c>
      <c r="T808" s="325">
        <v>0.8</v>
      </c>
      <c r="U808" s="325">
        <v>0.8</v>
      </c>
      <c r="V808" s="325">
        <v>0.8</v>
      </c>
      <c r="W808" s="325">
        <v>0.8</v>
      </c>
      <c r="X808" s="325">
        <v>0.8</v>
      </c>
      <c r="Y808" s="325">
        <v>0.8</v>
      </c>
      <c r="Z808" s="325">
        <v>0.8</v>
      </c>
    </row>
    <row r="809" spans="1:26" ht="13.5" hidden="1" customHeight="1" x14ac:dyDescent="0.15">
      <c r="A809" s="296" t="s">
        <v>247</v>
      </c>
      <c r="B809" s="297"/>
      <c r="C809" s="302">
        <v>8</v>
      </c>
      <c r="D809" s="303">
        <v>8</v>
      </c>
      <c r="E809" s="302">
        <v>8</v>
      </c>
      <c r="F809" s="303">
        <v>8</v>
      </c>
      <c r="G809" s="302">
        <v>8</v>
      </c>
      <c r="H809" s="303">
        <v>8</v>
      </c>
      <c r="I809" s="302">
        <v>8</v>
      </c>
      <c r="J809" s="303">
        <v>8</v>
      </c>
      <c r="K809" s="302">
        <v>8</v>
      </c>
      <c r="L809" s="303">
        <v>8</v>
      </c>
      <c r="M809" s="302">
        <v>8</v>
      </c>
      <c r="N809" s="303">
        <v>8</v>
      </c>
      <c r="O809" s="302">
        <v>8</v>
      </c>
      <c r="P809" s="303">
        <v>8</v>
      </c>
      <c r="Q809" s="302">
        <v>8</v>
      </c>
      <c r="R809" s="303">
        <v>8</v>
      </c>
      <c r="S809" s="302">
        <v>8</v>
      </c>
      <c r="T809" s="303">
        <v>8</v>
      </c>
      <c r="U809" s="302">
        <v>8</v>
      </c>
      <c r="V809" s="303">
        <v>8</v>
      </c>
      <c r="W809" s="302">
        <v>8</v>
      </c>
      <c r="X809" s="303">
        <v>8</v>
      </c>
      <c r="Y809" s="302">
        <v>8</v>
      </c>
      <c r="Z809" s="303">
        <v>8</v>
      </c>
    </row>
    <row r="810" spans="1:26" ht="13.5" hidden="1" customHeight="1" x14ac:dyDescent="0.15">
      <c r="A810" s="292" t="s">
        <v>217</v>
      </c>
      <c r="B810" s="293"/>
      <c r="C810" s="294">
        <v>31</v>
      </c>
      <c r="D810" s="295"/>
      <c r="E810" s="294">
        <v>28</v>
      </c>
      <c r="F810" s="295"/>
      <c r="G810" s="294">
        <v>31</v>
      </c>
      <c r="H810" s="295"/>
      <c r="I810" s="294">
        <v>30</v>
      </c>
      <c r="J810" s="295"/>
      <c r="K810" s="294">
        <v>31</v>
      </c>
      <c r="L810" s="295"/>
      <c r="M810" s="294">
        <v>30</v>
      </c>
      <c r="N810" s="295"/>
      <c r="O810" s="294">
        <v>31</v>
      </c>
      <c r="P810" s="295"/>
      <c r="Q810" s="294">
        <v>31</v>
      </c>
      <c r="R810" s="295"/>
      <c r="S810" s="294">
        <v>30</v>
      </c>
      <c r="T810" s="295"/>
      <c r="U810" s="294">
        <v>31</v>
      </c>
      <c r="V810" s="295"/>
      <c r="W810" s="294">
        <v>30</v>
      </c>
      <c r="X810" s="295"/>
      <c r="Y810" s="294">
        <v>31</v>
      </c>
      <c r="Z810" s="295"/>
    </row>
    <row r="811" spans="1:26" ht="13.5" hidden="1" customHeight="1" x14ac:dyDescent="0.15">
      <c r="A811" s="296" t="s">
        <v>218</v>
      </c>
      <c r="B811" s="297"/>
      <c r="C811" s="298">
        <v>12</v>
      </c>
      <c r="D811" s="299">
        <v>12</v>
      </c>
      <c r="E811" s="298">
        <v>12</v>
      </c>
      <c r="F811" s="298">
        <v>12</v>
      </c>
      <c r="G811" s="298">
        <v>12</v>
      </c>
      <c r="H811" s="299">
        <v>12</v>
      </c>
      <c r="I811" s="298">
        <v>12</v>
      </c>
      <c r="J811" s="299">
        <v>12</v>
      </c>
      <c r="K811" s="298">
        <v>12</v>
      </c>
      <c r="L811" s="298">
        <v>12</v>
      </c>
      <c r="M811" s="298">
        <v>12</v>
      </c>
      <c r="N811" s="298">
        <v>12</v>
      </c>
      <c r="O811" s="299">
        <v>12</v>
      </c>
      <c r="P811" s="299">
        <v>12</v>
      </c>
      <c r="Q811" s="299">
        <v>12</v>
      </c>
      <c r="R811" s="299">
        <v>12</v>
      </c>
      <c r="S811" s="299">
        <v>12</v>
      </c>
      <c r="T811" s="299">
        <v>12</v>
      </c>
      <c r="U811" s="299">
        <v>12</v>
      </c>
      <c r="V811" s="299">
        <v>12</v>
      </c>
      <c r="W811" s="299">
        <v>12</v>
      </c>
      <c r="X811" s="299">
        <v>12</v>
      </c>
      <c r="Y811" s="299">
        <v>12</v>
      </c>
      <c r="Z811" s="299">
        <v>12</v>
      </c>
    </row>
    <row r="812" spans="1:26" ht="13.5" hidden="1" customHeight="1" x14ac:dyDescent="0.15">
      <c r="A812" s="296" t="s">
        <v>219</v>
      </c>
      <c r="B812" s="297"/>
      <c r="C812" s="298">
        <v>372</v>
      </c>
      <c r="D812" s="299">
        <v>372</v>
      </c>
      <c r="E812" s="298">
        <v>336</v>
      </c>
      <c r="F812" s="299">
        <v>336</v>
      </c>
      <c r="G812" s="298">
        <v>372</v>
      </c>
      <c r="H812" s="299">
        <v>372</v>
      </c>
      <c r="I812" s="298">
        <v>360</v>
      </c>
      <c r="J812" s="299">
        <v>360</v>
      </c>
      <c r="K812" s="298">
        <v>372</v>
      </c>
      <c r="L812" s="299">
        <v>372</v>
      </c>
      <c r="M812" s="298">
        <v>360</v>
      </c>
      <c r="N812" s="299">
        <v>360</v>
      </c>
      <c r="O812" s="298">
        <v>372</v>
      </c>
      <c r="P812" s="299">
        <v>372</v>
      </c>
      <c r="Q812" s="298">
        <v>372</v>
      </c>
      <c r="R812" s="299">
        <v>372</v>
      </c>
      <c r="S812" s="298">
        <v>360</v>
      </c>
      <c r="T812" s="299">
        <v>360</v>
      </c>
      <c r="U812" s="298">
        <v>372</v>
      </c>
      <c r="V812" s="299">
        <v>372</v>
      </c>
      <c r="W812" s="298">
        <v>360</v>
      </c>
      <c r="X812" s="299">
        <v>360</v>
      </c>
      <c r="Y812" s="298">
        <v>372</v>
      </c>
      <c r="Z812" s="299">
        <v>372</v>
      </c>
    </row>
    <row r="813" spans="1:26" ht="13.5" hidden="1" customHeight="1" x14ac:dyDescent="0.15">
      <c r="A813" s="296" t="s">
        <v>220</v>
      </c>
      <c r="B813" s="297"/>
      <c r="C813" s="300">
        <v>744</v>
      </c>
      <c r="D813" s="301"/>
      <c r="E813" s="300">
        <v>672</v>
      </c>
      <c r="F813" s="301"/>
      <c r="G813" s="300">
        <v>744</v>
      </c>
      <c r="H813" s="301"/>
      <c r="I813" s="300">
        <v>720</v>
      </c>
      <c r="J813" s="326"/>
      <c r="K813" s="300">
        <v>744</v>
      </c>
      <c r="L813" s="301"/>
      <c r="M813" s="300">
        <v>720</v>
      </c>
      <c r="N813" s="326"/>
      <c r="O813" s="300">
        <v>744</v>
      </c>
      <c r="P813" s="301"/>
      <c r="Q813" s="300">
        <v>744</v>
      </c>
      <c r="R813" s="301"/>
      <c r="S813" s="300">
        <v>720</v>
      </c>
      <c r="T813" s="326"/>
      <c r="U813" s="300">
        <v>744</v>
      </c>
      <c r="V813" s="301"/>
      <c r="W813" s="300">
        <v>720</v>
      </c>
      <c r="X813" s="326"/>
      <c r="Y813" s="300">
        <v>744</v>
      </c>
      <c r="Z813" s="301"/>
    </row>
    <row r="814" spans="1:26" ht="13.5" hidden="1" customHeight="1" x14ac:dyDescent="0.15">
      <c r="A814" s="296" t="s">
        <v>221</v>
      </c>
      <c r="B814" s="297"/>
      <c r="C814" s="302">
        <v>5.0999999999999996</v>
      </c>
      <c r="D814" s="303">
        <v>1.9</v>
      </c>
      <c r="E814" s="303">
        <v>5.0999999999999996</v>
      </c>
      <c r="F814" s="303">
        <v>1.9</v>
      </c>
      <c r="G814" s="303">
        <v>5.0999999999999996</v>
      </c>
      <c r="H814" s="303">
        <v>1.9</v>
      </c>
      <c r="I814" s="303">
        <v>16.5</v>
      </c>
      <c r="J814" s="303">
        <v>12.3</v>
      </c>
      <c r="K814" s="303">
        <v>16.5</v>
      </c>
      <c r="L814" s="303">
        <v>12.3</v>
      </c>
      <c r="M814" s="303">
        <v>16.5</v>
      </c>
      <c r="N814" s="303">
        <v>12.3</v>
      </c>
      <c r="O814" s="303">
        <v>25.7</v>
      </c>
      <c r="P814" s="303">
        <v>21.8</v>
      </c>
      <c r="Q814" s="303">
        <v>25.7</v>
      </c>
      <c r="R814" s="303">
        <v>21.8</v>
      </c>
      <c r="S814" s="303">
        <v>25.7</v>
      </c>
      <c r="T814" s="303">
        <v>21.8</v>
      </c>
      <c r="U814" s="303">
        <v>16.5</v>
      </c>
      <c r="V814" s="303">
        <v>12.3</v>
      </c>
      <c r="W814" s="303">
        <v>16.5</v>
      </c>
      <c r="X814" s="303">
        <v>12.3</v>
      </c>
      <c r="Y814" s="303">
        <v>5.0999999999999996</v>
      </c>
      <c r="Z814" s="303">
        <v>1.9</v>
      </c>
    </row>
    <row r="815" spans="1:26" ht="13.5" hidden="1" customHeight="1" x14ac:dyDescent="0.15">
      <c r="A815" s="304" t="s">
        <v>222</v>
      </c>
      <c r="B815" s="305"/>
      <c r="C815" s="306">
        <v>35</v>
      </c>
      <c r="D815" s="307">
        <v>35</v>
      </c>
      <c r="E815" s="307">
        <v>35</v>
      </c>
      <c r="F815" s="307">
        <v>35</v>
      </c>
      <c r="G815" s="307">
        <v>35</v>
      </c>
      <c r="H815" s="307">
        <v>35</v>
      </c>
      <c r="I815" s="307">
        <v>35</v>
      </c>
      <c r="J815" s="307">
        <v>35</v>
      </c>
      <c r="K815" s="307">
        <v>35</v>
      </c>
      <c r="L815" s="307">
        <v>35</v>
      </c>
      <c r="M815" s="307">
        <v>35</v>
      </c>
      <c r="N815" s="307">
        <v>35</v>
      </c>
      <c r="O815" s="307">
        <v>35</v>
      </c>
      <c r="P815" s="307">
        <v>35</v>
      </c>
      <c r="Q815" s="307">
        <v>35</v>
      </c>
      <c r="R815" s="307">
        <v>35</v>
      </c>
      <c r="S815" s="307">
        <v>35</v>
      </c>
      <c r="T815" s="307">
        <v>35</v>
      </c>
      <c r="U815" s="307">
        <v>35</v>
      </c>
      <c r="V815" s="307">
        <v>35</v>
      </c>
      <c r="W815" s="307">
        <v>35</v>
      </c>
      <c r="X815" s="307">
        <v>35</v>
      </c>
      <c r="Y815" s="307">
        <v>35</v>
      </c>
      <c r="Z815" s="307">
        <v>35</v>
      </c>
    </row>
    <row r="816" spans="1:26" ht="13.5" hidden="1" customHeight="1" x14ac:dyDescent="0.15">
      <c r="A816" s="327" t="s">
        <v>230</v>
      </c>
      <c r="B816" s="328"/>
      <c r="C816" s="329">
        <v>8.0036147625731004</v>
      </c>
      <c r="D816" s="330">
        <v>8.0036147625731004</v>
      </c>
      <c r="E816" s="330">
        <v>8.0036147625731004</v>
      </c>
      <c r="F816" s="330">
        <v>8.0036147625731004</v>
      </c>
      <c r="G816" s="330">
        <v>8.0036147625731004</v>
      </c>
      <c r="H816" s="330">
        <v>8.0036147625731004</v>
      </c>
      <c r="I816" s="330">
        <v>8.0013557775292199</v>
      </c>
      <c r="J816" s="330">
        <v>8.0036147625731004</v>
      </c>
      <c r="K816" s="330">
        <v>8.0013557775292199</v>
      </c>
      <c r="L816" s="330">
        <v>8.0036147625731004</v>
      </c>
      <c r="M816" s="330">
        <v>8.0013557775292199</v>
      </c>
      <c r="N816" s="330">
        <v>8.0036147625731004</v>
      </c>
      <c r="O816" s="330">
        <v>7.9973835529221997</v>
      </c>
      <c r="P816" s="330">
        <v>7.9969150193600296</v>
      </c>
      <c r="Q816" s="330">
        <v>7.9973835529221997</v>
      </c>
      <c r="R816" s="330">
        <v>7.9969150193600296</v>
      </c>
      <c r="S816" s="330">
        <v>7.9973835529221997</v>
      </c>
      <c r="T816" s="330">
        <v>7.9969150193600296</v>
      </c>
      <c r="U816" s="330">
        <v>8.0013557775292199</v>
      </c>
      <c r="V816" s="330">
        <v>8.0036147625731004</v>
      </c>
      <c r="W816" s="330">
        <v>8.0013557775292199</v>
      </c>
      <c r="X816" s="330">
        <v>8.0036147625731004</v>
      </c>
      <c r="Y816" s="330">
        <v>8.0036147625731004</v>
      </c>
      <c r="Z816" s="330">
        <v>8.0036147625731004</v>
      </c>
    </row>
    <row r="817" spans="1:26" ht="13.5" hidden="1" customHeight="1" x14ac:dyDescent="0.15">
      <c r="A817" s="296" t="s">
        <v>231</v>
      </c>
      <c r="B817" s="308"/>
      <c r="C817" s="302">
        <v>2.1091148383037601</v>
      </c>
      <c r="D817" s="303">
        <v>2.1091148383037601</v>
      </c>
      <c r="E817" s="303">
        <v>2.1091148383037601</v>
      </c>
      <c r="F817" s="303">
        <v>2.1091148383037601</v>
      </c>
      <c r="G817" s="303">
        <v>2.1091148383037601</v>
      </c>
      <c r="H817" s="303">
        <v>2.1091148383037601</v>
      </c>
      <c r="I817" s="303">
        <v>2.19389373978552</v>
      </c>
      <c r="J817" s="303">
        <v>2.1091148383037601</v>
      </c>
      <c r="K817" s="303">
        <v>2.19389373978552</v>
      </c>
      <c r="L817" s="303">
        <v>2.1091148383037601</v>
      </c>
      <c r="M817" s="303">
        <v>2.19389373978552</v>
      </c>
      <c r="N817" s="303">
        <v>2.1091148383037601</v>
      </c>
      <c r="O817" s="303">
        <v>2.8091126622980802</v>
      </c>
      <c r="P817" s="303">
        <v>2.5232058214727502</v>
      </c>
      <c r="Q817" s="303">
        <v>2.8091126622980802</v>
      </c>
      <c r="R817" s="303">
        <v>2.5232058214727502</v>
      </c>
      <c r="S817" s="303">
        <v>2.8091126622980802</v>
      </c>
      <c r="T817" s="303">
        <v>2.5232058214727502</v>
      </c>
      <c r="U817" s="303">
        <v>2.19389373978552</v>
      </c>
      <c r="V817" s="303">
        <v>2.1091148383037601</v>
      </c>
      <c r="W817" s="303">
        <v>2.19389373978552</v>
      </c>
      <c r="X817" s="303">
        <v>2.1091148383037601</v>
      </c>
      <c r="Y817" s="303">
        <v>2.1091148383037601</v>
      </c>
      <c r="Z817" s="303">
        <v>2.1091148383037601</v>
      </c>
    </row>
    <row r="818" spans="1:26" ht="13.5" hidden="1" customHeight="1" x14ac:dyDescent="0.15">
      <c r="A818" s="331" t="s">
        <v>232</v>
      </c>
      <c r="B818" s="332"/>
      <c r="C818" s="333">
        <v>3.79477428977264</v>
      </c>
      <c r="D818" s="334">
        <v>3.79477428977264</v>
      </c>
      <c r="E818" s="334">
        <v>3.79477428977264</v>
      </c>
      <c r="F818" s="334">
        <v>3.79477428977264</v>
      </c>
      <c r="G818" s="334">
        <v>3.79477428977264</v>
      </c>
      <c r="H818" s="334">
        <v>3.79477428977264</v>
      </c>
      <c r="I818" s="334">
        <v>3.6471026980146402</v>
      </c>
      <c r="J818" s="334">
        <v>3.79477428977264</v>
      </c>
      <c r="K818" s="334">
        <v>3.6471026980146402</v>
      </c>
      <c r="L818" s="334">
        <v>3.79477428977264</v>
      </c>
      <c r="M818" s="334">
        <v>3.6471026980146402</v>
      </c>
      <c r="N818" s="334">
        <v>3.79477428977264</v>
      </c>
      <c r="O818" s="334">
        <v>2.84694297251135</v>
      </c>
      <c r="P818" s="334">
        <v>3.1693470866725999</v>
      </c>
      <c r="Q818" s="334">
        <v>2.84694297251135</v>
      </c>
      <c r="R818" s="334">
        <v>3.1693470866725999</v>
      </c>
      <c r="S818" s="334">
        <v>2.84694297251135</v>
      </c>
      <c r="T818" s="334">
        <v>3.1693470866725999</v>
      </c>
      <c r="U818" s="334">
        <v>3.6471026980146402</v>
      </c>
      <c r="V818" s="334">
        <v>3.79477428977264</v>
      </c>
      <c r="W818" s="334">
        <v>3.6471026980146402</v>
      </c>
      <c r="X818" s="334">
        <v>3.79477428977264</v>
      </c>
      <c r="Y818" s="334">
        <v>3.79477428977264</v>
      </c>
      <c r="Z818" s="334">
        <v>3.79477428977264</v>
      </c>
    </row>
    <row r="819" spans="1:26" ht="13.5" hidden="1" customHeight="1" x14ac:dyDescent="0.15">
      <c r="A819" s="292" t="s">
        <v>234</v>
      </c>
      <c r="B819" s="323"/>
      <c r="C819" s="346">
        <v>784.59071984900004</v>
      </c>
      <c r="D819" s="347">
        <v>784.59071984900004</v>
      </c>
      <c r="E819" s="347">
        <v>708.662585670064</v>
      </c>
      <c r="F819" s="347">
        <v>708.662585670064</v>
      </c>
      <c r="G819" s="347">
        <v>784.59071984900004</v>
      </c>
      <c r="H819" s="347">
        <v>784.59071984900004</v>
      </c>
      <c r="I819" s="347">
        <v>789.80174632278795</v>
      </c>
      <c r="J819" s="347">
        <v>759.281341789355</v>
      </c>
      <c r="K819" s="347">
        <v>816.12847120021399</v>
      </c>
      <c r="L819" s="347">
        <v>784.59071984900004</v>
      </c>
      <c r="M819" s="347">
        <v>789.80174632278795</v>
      </c>
      <c r="N819" s="347">
        <v>759.281341789355</v>
      </c>
      <c r="O819" s="347">
        <v>1044.9899103748901</v>
      </c>
      <c r="P819" s="347">
        <v>938.632565587866</v>
      </c>
      <c r="Q819" s="347">
        <v>1044.9899103748901</v>
      </c>
      <c r="R819" s="347">
        <v>938.632565587866</v>
      </c>
      <c r="S819" s="347">
        <v>1011.28055842731</v>
      </c>
      <c r="T819" s="347">
        <v>908.35409573019297</v>
      </c>
      <c r="U819" s="347">
        <v>816.12847120021399</v>
      </c>
      <c r="V819" s="347">
        <v>784.59071984900004</v>
      </c>
      <c r="W819" s="347">
        <v>789.80174632278795</v>
      </c>
      <c r="X819" s="347">
        <v>759.281341789355</v>
      </c>
      <c r="Y819" s="347">
        <v>784.59071984900004</v>
      </c>
      <c r="Z819" s="347">
        <v>784.59071984900004</v>
      </c>
    </row>
    <row r="820" spans="1:26" ht="13.5" hidden="1" customHeight="1" x14ac:dyDescent="0.15">
      <c r="A820" s="296" t="s">
        <v>235</v>
      </c>
      <c r="B820" s="308"/>
      <c r="C820" s="341">
        <v>1569.1814396980001</v>
      </c>
      <c r="D820" s="342"/>
      <c r="E820" s="343">
        <v>1417.3251713401301</v>
      </c>
      <c r="F820" s="343"/>
      <c r="G820" s="343">
        <v>1569.1814396980001</v>
      </c>
      <c r="H820" s="343"/>
      <c r="I820" s="343">
        <v>1549.0830881121401</v>
      </c>
      <c r="J820" s="343"/>
      <c r="K820" s="343">
        <v>1600.7191910492099</v>
      </c>
      <c r="L820" s="343"/>
      <c r="M820" s="343">
        <v>1549.0830881121401</v>
      </c>
      <c r="N820" s="343"/>
      <c r="O820" s="343">
        <v>1983.6224759627501</v>
      </c>
      <c r="P820" s="343"/>
      <c r="Q820" s="343">
        <v>1983.6224759627501</v>
      </c>
      <c r="R820" s="343"/>
      <c r="S820" s="343">
        <v>1919.6346541575001</v>
      </c>
      <c r="T820" s="343"/>
      <c r="U820" s="343">
        <v>1600.7191910492099</v>
      </c>
      <c r="V820" s="343"/>
      <c r="W820" s="343">
        <v>1549.0830881121401</v>
      </c>
      <c r="X820" s="343"/>
      <c r="Y820" s="343">
        <v>1569.1814396980001</v>
      </c>
      <c r="Z820" s="343"/>
    </row>
    <row r="821" spans="1:26" ht="13.5" hidden="1" customHeight="1" x14ac:dyDescent="0.15">
      <c r="A821" s="314" t="s">
        <v>238</v>
      </c>
      <c r="B821" s="315"/>
      <c r="C821" s="348">
        <v>19860.436742951999</v>
      </c>
      <c r="D821" s="349"/>
      <c r="E821" s="349"/>
      <c r="F821" s="349"/>
      <c r="G821" s="349"/>
      <c r="H821" s="349"/>
      <c r="I821" s="349"/>
      <c r="J821" s="349"/>
      <c r="K821" s="349"/>
      <c r="L821" s="349"/>
      <c r="M821" s="349"/>
      <c r="N821" s="349"/>
      <c r="O821" s="349"/>
      <c r="P821" s="349"/>
      <c r="Q821" s="349"/>
      <c r="R821" s="349"/>
      <c r="S821" s="349"/>
      <c r="T821" s="349"/>
      <c r="U821" s="349"/>
      <c r="V821" s="349"/>
      <c r="W821" s="349"/>
      <c r="X821" s="349"/>
      <c r="Y821" s="349"/>
      <c r="Z821" s="350"/>
    </row>
    <row r="822" spans="1:26" ht="13.5" hidden="1" customHeight="1" x14ac:dyDescent="0.15">
      <c r="A822" s="296" t="s">
        <v>223</v>
      </c>
      <c r="B822" s="308"/>
      <c r="C822" s="309" t="e">
        <f>#REF!</f>
        <v>#REF!</v>
      </c>
      <c r="D822" s="310" t="e">
        <f>#REF!</f>
        <v>#REF!</v>
      </c>
      <c r="E822" s="309" t="e">
        <f>#REF!</f>
        <v>#REF!</v>
      </c>
      <c r="F822" s="310" t="e">
        <f>#REF!</f>
        <v>#REF!</v>
      </c>
      <c r="G822" s="309" t="e">
        <f>#REF!</f>
        <v>#REF!</v>
      </c>
      <c r="H822" s="310" t="e">
        <f>#REF!</f>
        <v>#REF!</v>
      </c>
      <c r="I822" s="309" t="e">
        <f>#REF!</f>
        <v>#REF!</v>
      </c>
      <c r="J822" s="310" t="e">
        <f>#REF!</f>
        <v>#REF!</v>
      </c>
      <c r="K822" s="309" t="e">
        <f>#REF!</f>
        <v>#REF!</v>
      </c>
      <c r="L822" s="310" t="e">
        <f>#REF!</f>
        <v>#REF!</v>
      </c>
      <c r="M822" s="309" t="e">
        <f>#REF!</f>
        <v>#REF!</v>
      </c>
      <c r="N822" s="310" t="e">
        <f>#REF!</f>
        <v>#REF!</v>
      </c>
      <c r="O822" s="309">
        <f>$E$1</f>
        <v>0</v>
      </c>
      <c r="P822" s="310">
        <f>$M$1</f>
        <v>0</v>
      </c>
      <c r="Q822" s="309">
        <f>$E$1</f>
        <v>0</v>
      </c>
      <c r="R822" s="310">
        <f>$M$1</f>
        <v>0</v>
      </c>
      <c r="S822" s="309">
        <f>$E$1</f>
        <v>0</v>
      </c>
      <c r="T822" s="310">
        <f>$M$1</f>
        <v>0</v>
      </c>
      <c r="U822" s="309" t="e">
        <f>#REF!</f>
        <v>#REF!</v>
      </c>
      <c r="V822" s="310" t="e">
        <f>#REF!</f>
        <v>#REF!</v>
      </c>
      <c r="W822" s="309" t="e">
        <f>#REF!</f>
        <v>#REF!</v>
      </c>
      <c r="X822" s="310" t="e">
        <f>#REF!</f>
        <v>#REF!</v>
      </c>
      <c r="Y822" s="309" t="e">
        <f>#REF!</f>
        <v>#REF!</v>
      </c>
      <c r="Z822" s="310" t="e">
        <f>#REF!</f>
        <v>#REF!</v>
      </c>
    </row>
    <row r="823" spans="1:26" ht="13.5" hidden="1" customHeight="1" x14ac:dyDescent="0.15">
      <c r="A823" s="296" t="s">
        <v>224</v>
      </c>
      <c r="B823" s="308"/>
      <c r="C823" s="311" t="e">
        <f>C819*C822+D819*D822</f>
        <v>#REF!</v>
      </c>
      <c r="D823" s="312"/>
      <c r="E823" s="311" t="e">
        <f>E819*E822+F819*F822</f>
        <v>#REF!</v>
      </c>
      <c r="F823" s="312"/>
      <c r="G823" s="311" t="e">
        <f>G819*G822+H819*H822</f>
        <v>#REF!</v>
      </c>
      <c r="H823" s="312"/>
      <c r="I823" s="311" t="e">
        <f>I819*I822+J819*J822</f>
        <v>#REF!</v>
      </c>
      <c r="J823" s="312"/>
      <c r="K823" s="311" t="e">
        <f>K819*K822+L819*L822</f>
        <v>#REF!</v>
      </c>
      <c r="L823" s="312"/>
      <c r="M823" s="311" t="e">
        <f>M819*M822+N819*N822</f>
        <v>#REF!</v>
      </c>
      <c r="N823" s="312"/>
      <c r="O823" s="311">
        <f>O819*O822+P819*P822</f>
        <v>0</v>
      </c>
      <c r="P823" s="312"/>
      <c r="Q823" s="311">
        <f>Q819*Q822+R819*R822</f>
        <v>0</v>
      </c>
      <c r="R823" s="312"/>
      <c r="S823" s="311">
        <f>S819*S822+T819*T822</f>
        <v>0</v>
      </c>
      <c r="T823" s="312"/>
      <c r="U823" s="311" t="e">
        <f>U819*U822+V819*V822</f>
        <v>#REF!</v>
      </c>
      <c r="V823" s="312"/>
      <c r="W823" s="311" t="e">
        <f>W819*W822+X819*X822</f>
        <v>#REF!</v>
      </c>
      <c r="X823" s="312"/>
      <c r="Y823" s="311" t="e">
        <f>Y819*Y822+Z819*Z822</f>
        <v>#REF!</v>
      </c>
      <c r="Z823" s="313"/>
    </row>
    <row r="824" spans="1:26" ht="13.5" hidden="1" customHeight="1" x14ac:dyDescent="0.15">
      <c r="A824" s="314" t="s">
        <v>225</v>
      </c>
      <c r="B824" s="315"/>
      <c r="C824" s="316" t="e">
        <f>SUM(C823:Z823)</f>
        <v>#REF!</v>
      </c>
      <c r="D824" s="317"/>
      <c r="E824" s="317"/>
      <c r="F824" s="317"/>
      <c r="G824" s="317"/>
      <c r="H824" s="317"/>
      <c r="I824" s="317"/>
      <c r="J824" s="317"/>
      <c r="K824" s="317"/>
      <c r="L824" s="317"/>
      <c r="M824" s="317"/>
      <c r="N824" s="317"/>
      <c r="O824" s="317"/>
      <c r="P824" s="317"/>
      <c r="Q824" s="317"/>
      <c r="R824" s="317"/>
      <c r="S824" s="317"/>
      <c r="T824" s="317"/>
      <c r="U824" s="317"/>
      <c r="V824" s="317"/>
      <c r="W824" s="317"/>
      <c r="X824" s="317"/>
      <c r="Y824" s="317"/>
      <c r="Z824" s="318"/>
    </row>
    <row r="825" spans="1:26" ht="12" hidden="1" x14ac:dyDescent="0.15"/>
    <row r="826" spans="1:26" ht="13.5" hidden="1" customHeight="1" x14ac:dyDescent="0.15"/>
    <row r="827" spans="1:26" ht="13.5" hidden="1" customHeight="1" x14ac:dyDescent="0.15">
      <c r="B827" s="351">
        <v>10</v>
      </c>
      <c r="C827" s="280" t="s">
        <v>240</v>
      </c>
    </row>
    <row r="828" spans="1:26" ht="13.5" hidden="1" customHeight="1" x14ac:dyDescent="0.15">
      <c r="B828" s="280" t="s">
        <v>248</v>
      </c>
    </row>
    <row r="829" spans="1:26" ht="13.5" hidden="1" customHeight="1" x14ac:dyDescent="0.15">
      <c r="B829" s="280" t="s">
        <v>249</v>
      </c>
    </row>
    <row r="830" spans="1:26" ht="13.5" hidden="1" customHeight="1" x14ac:dyDescent="0.15">
      <c r="B830" s="352">
        <v>-10</v>
      </c>
      <c r="C830" s="280" t="s">
        <v>243</v>
      </c>
    </row>
    <row r="831" spans="1:26" ht="13.5" hidden="1" customHeight="1" x14ac:dyDescent="0.15">
      <c r="B831" s="280">
        <v>1</v>
      </c>
      <c r="C831" s="280" t="s">
        <v>244</v>
      </c>
    </row>
    <row r="832" spans="1:26" ht="13.5" hidden="1" customHeight="1" x14ac:dyDescent="0.15">
      <c r="B832" s="352">
        <v>100</v>
      </c>
      <c r="C832" s="280" t="s">
        <v>245</v>
      </c>
    </row>
    <row r="833" spans="1:26" ht="13.5" hidden="1" customHeight="1" x14ac:dyDescent="0.15">
      <c r="B833" s="352">
        <v>100</v>
      </c>
      <c r="C833" s="280" t="s">
        <v>245</v>
      </c>
    </row>
    <row r="834" spans="1:26" ht="13.5" hidden="1" customHeight="1" x14ac:dyDescent="0.15"/>
    <row r="835" spans="1:26" ht="13.5" hidden="1" customHeight="1" x14ac:dyDescent="0.15">
      <c r="A835" s="288"/>
      <c r="B835" s="289"/>
      <c r="C835" s="268" t="s">
        <v>200</v>
      </c>
      <c r="D835" s="269"/>
      <c r="E835" s="268" t="s">
        <v>201</v>
      </c>
      <c r="F835" s="269"/>
      <c r="G835" s="268" t="s">
        <v>202</v>
      </c>
      <c r="H835" s="269"/>
      <c r="I835" s="270" t="s">
        <v>203</v>
      </c>
      <c r="J835" s="271"/>
      <c r="K835" s="270" t="s">
        <v>204</v>
      </c>
      <c r="L835" s="271"/>
      <c r="M835" s="270" t="s">
        <v>205</v>
      </c>
      <c r="N835" s="271"/>
      <c r="O835" s="272" t="s">
        <v>206</v>
      </c>
      <c r="P835" s="273"/>
      <c r="Q835" s="272" t="s">
        <v>207</v>
      </c>
      <c r="R835" s="273"/>
      <c r="S835" s="272" t="s">
        <v>208</v>
      </c>
      <c r="T835" s="273"/>
      <c r="U835" s="270" t="s">
        <v>209</v>
      </c>
      <c r="V835" s="271"/>
      <c r="W835" s="270" t="s">
        <v>210</v>
      </c>
      <c r="X835" s="271"/>
      <c r="Y835" s="268" t="s">
        <v>211</v>
      </c>
      <c r="Z835" s="269"/>
    </row>
    <row r="836" spans="1:26" ht="13.5" hidden="1" customHeight="1" thickBot="1" x14ac:dyDescent="0.2">
      <c r="A836" s="290"/>
      <c r="B836" s="291"/>
      <c r="C836" s="274" t="s">
        <v>212</v>
      </c>
      <c r="D836" s="275" t="s">
        <v>213</v>
      </c>
      <c r="E836" s="274" t="s">
        <v>212</v>
      </c>
      <c r="F836" s="275" t="s">
        <v>213</v>
      </c>
      <c r="G836" s="274" t="s">
        <v>212</v>
      </c>
      <c r="H836" s="275" t="s">
        <v>213</v>
      </c>
      <c r="I836" s="276" t="s">
        <v>212</v>
      </c>
      <c r="J836" s="277" t="s">
        <v>213</v>
      </c>
      <c r="K836" s="276" t="s">
        <v>212</v>
      </c>
      <c r="L836" s="277" t="s">
        <v>213</v>
      </c>
      <c r="M836" s="276" t="s">
        <v>212</v>
      </c>
      <c r="N836" s="277" t="s">
        <v>213</v>
      </c>
      <c r="O836" s="278" t="s">
        <v>212</v>
      </c>
      <c r="P836" s="279" t="s">
        <v>213</v>
      </c>
      <c r="Q836" s="278" t="s">
        <v>212</v>
      </c>
      <c r="R836" s="279" t="s">
        <v>213</v>
      </c>
      <c r="S836" s="278" t="s">
        <v>212</v>
      </c>
      <c r="T836" s="279" t="s">
        <v>213</v>
      </c>
      <c r="U836" s="276" t="s">
        <v>212</v>
      </c>
      <c r="V836" s="277" t="s">
        <v>213</v>
      </c>
      <c r="W836" s="276" t="s">
        <v>212</v>
      </c>
      <c r="X836" s="277" t="s">
        <v>213</v>
      </c>
      <c r="Y836" s="274" t="s">
        <v>212</v>
      </c>
      <c r="Z836" s="275" t="s">
        <v>213</v>
      </c>
    </row>
    <row r="837" spans="1:26" ht="13.5" hidden="1" customHeight="1" thickTop="1" x14ac:dyDescent="0.15">
      <c r="A837" s="353" t="s">
        <v>246</v>
      </c>
      <c r="B837" s="320"/>
      <c r="C837" s="321">
        <v>10</v>
      </c>
      <c r="D837" s="322"/>
      <c r="E837" s="321">
        <v>10</v>
      </c>
      <c r="F837" s="322"/>
      <c r="G837" s="321">
        <v>10</v>
      </c>
      <c r="H837" s="322"/>
      <c r="I837" s="321">
        <v>10</v>
      </c>
      <c r="J837" s="322"/>
      <c r="K837" s="321">
        <v>10</v>
      </c>
      <c r="L837" s="322"/>
      <c r="M837" s="321">
        <v>10</v>
      </c>
      <c r="N837" s="322"/>
      <c r="O837" s="321">
        <v>10</v>
      </c>
      <c r="P837" s="322"/>
      <c r="Q837" s="321">
        <v>10</v>
      </c>
      <c r="R837" s="322"/>
      <c r="S837" s="321">
        <v>10</v>
      </c>
      <c r="T837" s="322"/>
      <c r="U837" s="321">
        <v>10</v>
      </c>
      <c r="V837" s="322"/>
      <c r="W837" s="321">
        <v>10</v>
      </c>
      <c r="X837" s="322"/>
      <c r="Y837" s="321">
        <v>10</v>
      </c>
      <c r="Z837" s="322"/>
    </row>
    <row r="838" spans="1:26" ht="13.5" hidden="1" customHeight="1" x14ac:dyDescent="0.15">
      <c r="A838" s="292" t="s">
        <v>227</v>
      </c>
      <c r="B838" s="323"/>
      <c r="C838" s="324">
        <v>0.8</v>
      </c>
      <c r="D838" s="325">
        <v>0.8</v>
      </c>
      <c r="E838" s="325">
        <v>0.8</v>
      </c>
      <c r="F838" s="325">
        <v>0.8</v>
      </c>
      <c r="G838" s="325">
        <v>0.8</v>
      </c>
      <c r="H838" s="325">
        <v>0.8</v>
      </c>
      <c r="I838" s="325">
        <v>0.8</v>
      </c>
      <c r="J838" s="325">
        <v>0.8</v>
      </c>
      <c r="K838" s="325">
        <v>0.8</v>
      </c>
      <c r="L838" s="325">
        <v>0.8</v>
      </c>
      <c r="M838" s="325">
        <v>0.8</v>
      </c>
      <c r="N838" s="325">
        <v>0.8</v>
      </c>
      <c r="O838" s="325">
        <v>0.8</v>
      </c>
      <c r="P838" s="325">
        <v>0.8</v>
      </c>
      <c r="Q838" s="325">
        <v>0.8</v>
      </c>
      <c r="R838" s="325">
        <v>0.8</v>
      </c>
      <c r="S838" s="325">
        <v>0.8</v>
      </c>
      <c r="T838" s="325">
        <v>0.8</v>
      </c>
      <c r="U838" s="325">
        <v>0.8</v>
      </c>
      <c r="V838" s="325">
        <v>0.8</v>
      </c>
      <c r="W838" s="325">
        <v>0.8</v>
      </c>
      <c r="X838" s="325">
        <v>0.8</v>
      </c>
      <c r="Y838" s="325">
        <v>0.8</v>
      </c>
      <c r="Z838" s="325">
        <v>0.8</v>
      </c>
    </row>
    <row r="839" spans="1:26" ht="13.5" hidden="1" customHeight="1" x14ac:dyDescent="0.15">
      <c r="A839" s="296" t="s">
        <v>247</v>
      </c>
      <c r="B839" s="297"/>
      <c r="C839" s="302">
        <v>8</v>
      </c>
      <c r="D839" s="303">
        <v>8</v>
      </c>
      <c r="E839" s="302">
        <v>8</v>
      </c>
      <c r="F839" s="303">
        <v>8</v>
      </c>
      <c r="G839" s="302">
        <v>8</v>
      </c>
      <c r="H839" s="303">
        <v>8</v>
      </c>
      <c r="I839" s="302">
        <v>8</v>
      </c>
      <c r="J839" s="303">
        <v>8</v>
      </c>
      <c r="K839" s="302">
        <v>8</v>
      </c>
      <c r="L839" s="303">
        <v>8</v>
      </c>
      <c r="M839" s="302">
        <v>8</v>
      </c>
      <c r="N839" s="303">
        <v>8</v>
      </c>
      <c r="O839" s="302">
        <v>8</v>
      </c>
      <c r="P839" s="303">
        <v>8</v>
      </c>
      <c r="Q839" s="302">
        <v>8</v>
      </c>
      <c r="R839" s="303">
        <v>8</v>
      </c>
      <c r="S839" s="302">
        <v>8</v>
      </c>
      <c r="T839" s="303">
        <v>8</v>
      </c>
      <c r="U839" s="302">
        <v>8</v>
      </c>
      <c r="V839" s="303">
        <v>8</v>
      </c>
      <c r="W839" s="302">
        <v>8</v>
      </c>
      <c r="X839" s="303">
        <v>8</v>
      </c>
      <c r="Y839" s="302">
        <v>8</v>
      </c>
      <c r="Z839" s="303">
        <v>8</v>
      </c>
    </row>
    <row r="840" spans="1:26" ht="13.5" hidden="1" customHeight="1" x14ac:dyDescent="0.15">
      <c r="A840" s="292" t="s">
        <v>217</v>
      </c>
      <c r="B840" s="293"/>
      <c r="C840" s="294">
        <v>31</v>
      </c>
      <c r="D840" s="295"/>
      <c r="E840" s="294">
        <v>28</v>
      </c>
      <c r="F840" s="295"/>
      <c r="G840" s="294">
        <v>31</v>
      </c>
      <c r="H840" s="295"/>
      <c r="I840" s="294">
        <v>30</v>
      </c>
      <c r="J840" s="295"/>
      <c r="K840" s="294">
        <v>31</v>
      </c>
      <c r="L840" s="295"/>
      <c r="M840" s="294">
        <v>30</v>
      </c>
      <c r="N840" s="295"/>
      <c r="O840" s="294">
        <v>31</v>
      </c>
      <c r="P840" s="295"/>
      <c r="Q840" s="294">
        <v>31</v>
      </c>
      <c r="R840" s="295"/>
      <c r="S840" s="294">
        <v>30</v>
      </c>
      <c r="T840" s="295"/>
      <c r="U840" s="294">
        <v>31</v>
      </c>
      <c r="V840" s="295"/>
      <c r="W840" s="294">
        <v>30</v>
      </c>
      <c r="X840" s="295"/>
      <c r="Y840" s="294">
        <v>31</v>
      </c>
      <c r="Z840" s="295"/>
    </row>
    <row r="841" spans="1:26" ht="13.5" hidden="1" customHeight="1" x14ac:dyDescent="0.15">
      <c r="A841" s="296" t="s">
        <v>218</v>
      </c>
      <c r="B841" s="297"/>
      <c r="C841" s="298">
        <v>12</v>
      </c>
      <c r="D841" s="299">
        <v>12</v>
      </c>
      <c r="E841" s="298">
        <v>12</v>
      </c>
      <c r="F841" s="298">
        <v>12</v>
      </c>
      <c r="G841" s="298">
        <v>12</v>
      </c>
      <c r="H841" s="299">
        <v>12</v>
      </c>
      <c r="I841" s="298">
        <v>12</v>
      </c>
      <c r="J841" s="299">
        <v>12</v>
      </c>
      <c r="K841" s="298">
        <v>12</v>
      </c>
      <c r="L841" s="298">
        <v>12</v>
      </c>
      <c r="M841" s="298">
        <v>12</v>
      </c>
      <c r="N841" s="298">
        <v>12</v>
      </c>
      <c r="O841" s="299">
        <v>12</v>
      </c>
      <c r="P841" s="299">
        <v>12</v>
      </c>
      <c r="Q841" s="299">
        <v>12</v>
      </c>
      <c r="R841" s="299">
        <v>12</v>
      </c>
      <c r="S841" s="299">
        <v>12</v>
      </c>
      <c r="T841" s="299">
        <v>12</v>
      </c>
      <c r="U841" s="299">
        <v>12</v>
      </c>
      <c r="V841" s="299">
        <v>12</v>
      </c>
      <c r="W841" s="299">
        <v>12</v>
      </c>
      <c r="X841" s="299">
        <v>12</v>
      </c>
      <c r="Y841" s="299">
        <v>12</v>
      </c>
      <c r="Z841" s="299">
        <v>12</v>
      </c>
    </row>
    <row r="842" spans="1:26" ht="13.5" hidden="1" customHeight="1" x14ac:dyDescent="0.15">
      <c r="A842" s="296" t="s">
        <v>219</v>
      </c>
      <c r="B842" s="297"/>
      <c r="C842" s="298">
        <v>372</v>
      </c>
      <c r="D842" s="299">
        <v>372</v>
      </c>
      <c r="E842" s="298">
        <v>336</v>
      </c>
      <c r="F842" s="299">
        <v>336</v>
      </c>
      <c r="G842" s="298">
        <v>372</v>
      </c>
      <c r="H842" s="299">
        <v>372</v>
      </c>
      <c r="I842" s="298">
        <v>360</v>
      </c>
      <c r="J842" s="299">
        <v>360</v>
      </c>
      <c r="K842" s="298">
        <v>372</v>
      </c>
      <c r="L842" s="299">
        <v>372</v>
      </c>
      <c r="M842" s="298">
        <v>360</v>
      </c>
      <c r="N842" s="299">
        <v>360</v>
      </c>
      <c r="O842" s="298">
        <v>372</v>
      </c>
      <c r="P842" s="299">
        <v>372</v>
      </c>
      <c r="Q842" s="298">
        <v>372</v>
      </c>
      <c r="R842" s="299">
        <v>372</v>
      </c>
      <c r="S842" s="298">
        <v>360</v>
      </c>
      <c r="T842" s="299">
        <v>360</v>
      </c>
      <c r="U842" s="298">
        <v>372</v>
      </c>
      <c r="V842" s="299">
        <v>372</v>
      </c>
      <c r="W842" s="298">
        <v>360</v>
      </c>
      <c r="X842" s="299">
        <v>360</v>
      </c>
      <c r="Y842" s="298">
        <v>372</v>
      </c>
      <c r="Z842" s="299">
        <v>372</v>
      </c>
    </row>
    <row r="843" spans="1:26" ht="13.5" hidden="1" customHeight="1" x14ac:dyDescent="0.15">
      <c r="A843" s="296" t="s">
        <v>220</v>
      </c>
      <c r="B843" s="297"/>
      <c r="C843" s="300">
        <v>744</v>
      </c>
      <c r="D843" s="301"/>
      <c r="E843" s="300">
        <v>672</v>
      </c>
      <c r="F843" s="301"/>
      <c r="G843" s="300">
        <v>744</v>
      </c>
      <c r="H843" s="301"/>
      <c r="I843" s="300">
        <v>720</v>
      </c>
      <c r="J843" s="326"/>
      <c r="K843" s="300">
        <v>744</v>
      </c>
      <c r="L843" s="301"/>
      <c r="M843" s="300">
        <v>720</v>
      </c>
      <c r="N843" s="326"/>
      <c r="O843" s="300">
        <v>744</v>
      </c>
      <c r="P843" s="301"/>
      <c r="Q843" s="300">
        <v>744</v>
      </c>
      <c r="R843" s="301"/>
      <c r="S843" s="300">
        <v>720</v>
      </c>
      <c r="T843" s="326"/>
      <c r="U843" s="300">
        <v>744</v>
      </c>
      <c r="V843" s="301"/>
      <c r="W843" s="300">
        <v>720</v>
      </c>
      <c r="X843" s="326"/>
      <c r="Y843" s="300">
        <v>744</v>
      </c>
      <c r="Z843" s="301"/>
    </row>
    <row r="844" spans="1:26" ht="13.5" hidden="1" customHeight="1" x14ac:dyDescent="0.15">
      <c r="A844" s="296" t="s">
        <v>221</v>
      </c>
      <c r="B844" s="297"/>
      <c r="C844" s="302">
        <v>5.0999999999999996</v>
      </c>
      <c r="D844" s="303">
        <v>1.9</v>
      </c>
      <c r="E844" s="303">
        <v>5.0999999999999996</v>
      </c>
      <c r="F844" s="303">
        <v>1.9</v>
      </c>
      <c r="G844" s="303">
        <v>5.0999999999999996</v>
      </c>
      <c r="H844" s="303">
        <v>1.9</v>
      </c>
      <c r="I844" s="303">
        <v>16.5</v>
      </c>
      <c r="J844" s="303">
        <v>12.3</v>
      </c>
      <c r="K844" s="303">
        <v>16.5</v>
      </c>
      <c r="L844" s="303">
        <v>12.3</v>
      </c>
      <c r="M844" s="303">
        <v>16.5</v>
      </c>
      <c r="N844" s="303">
        <v>12.3</v>
      </c>
      <c r="O844" s="303">
        <v>25.7</v>
      </c>
      <c r="P844" s="303">
        <v>21.8</v>
      </c>
      <c r="Q844" s="303">
        <v>25.7</v>
      </c>
      <c r="R844" s="303">
        <v>21.8</v>
      </c>
      <c r="S844" s="303">
        <v>25.7</v>
      </c>
      <c r="T844" s="303">
        <v>21.8</v>
      </c>
      <c r="U844" s="303">
        <v>16.5</v>
      </c>
      <c r="V844" s="303">
        <v>12.3</v>
      </c>
      <c r="W844" s="303">
        <v>16.5</v>
      </c>
      <c r="X844" s="303">
        <v>12.3</v>
      </c>
      <c r="Y844" s="303">
        <v>5.0999999999999996</v>
      </c>
      <c r="Z844" s="303">
        <v>1.9</v>
      </c>
    </row>
    <row r="845" spans="1:26" ht="13.5" hidden="1" customHeight="1" x14ac:dyDescent="0.15">
      <c r="A845" s="304" t="s">
        <v>222</v>
      </c>
      <c r="B845" s="305"/>
      <c r="C845" s="306">
        <v>35</v>
      </c>
      <c r="D845" s="307">
        <v>35</v>
      </c>
      <c r="E845" s="307">
        <v>35</v>
      </c>
      <c r="F845" s="307">
        <v>35</v>
      </c>
      <c r="G845" s="307">
        <v>35</v>
      </c>
      <c r="H845" s="307">
        <v>35</v>
      </c>
      <c r="I845" s="307">
        <v>35</v>
      </c>
      <c r="J845" s="307">
        <v>35</v>
      </c>
      <c r="K845" s="307">
        <v>35</v>
      </c>
      <c r="L845" s="307">
        <v>35</v>
      </c>
      <c r="M845" s="307">
        <v>35</v>
      </c>
      <c r="N845" s="307">
        <v>35</v>
      </c>
      <c r="O845" s="307">
        <v>35</v>
      </c>
      <c r="P845" s="307">
        <v>35</v>
      </c>
      <c r="Q845" s="307">
        <v>35</v>
      </c>
      <c r="R845" s="307">
        <v>35</v>
      </c>
      <c r="S845" s="307">
        <v>35</v>
      </c>
      <c r="T845" s="307">
        <v>35</v>
      </c>
      <c r="U845" s="307">
        <v>35</v>
      </c>
      <c r="V845" s="307">
        <v>35</v>
      </c>
      <c r="W845" s="307">
        <v>35</v>
      </c>
      <c r="X845" s="307">
        <v>35</v>
      </c>
      <c r="Y845" s="307">
        <v>35</v>
      </c>
      <c r="Z845" s="307">
        <v>35</v>
      </c>
    </row>
    <row r="846" spans="1:26" ht="13.5" hidden="1" customHeight="1" x14ac:dyDescent="0.15">
      <c r="A846" s="327" t="s">
        <v>230</v>
      </c>
      <c r="B846" s="328"/>
      <c r="C846" s="329">
        <v>8.0036147625731004</v>
      </c>
      <c r="D846" s="330">
        <v>8.0036147625731004</v>
      </c>
      <c r="E846" s="330">
        <v>8.0036147625731004</v>
      </c>
      <c r="F846" s="330">
        <v>8.0036147625731004</v>
      </c>
      <c r="G846" s="330">
        <v>8.0036147625731004</v>
      </c>
      <c r="H846" s="330">
        <v>8.0036147625731004</v>
      </c>
      <c r="I846" s="330">
        <v>8.0013557775292199</v>
      </c>
      <c r="J846" s="330">
        <v>8.0036147625731004</v>
      </c>
      <c r="K846" s="330">
        <v>8.0013557775292199</v>
      </c>
      <c r="L846" s="330">
        <v>8.0036147625731004</v>
      </c>
      <c r="M846" s="330">
        <v>8.0013557775292199</v>
      </c>
      <c r="N846" s="330">
        <v>8.0036147625731004</v>
      </c>
      <c r="O846" s="330">
        <v>7.9973835529221997</v>
      </c>
      <c r="P846" s="330">
        <v>7.9969150193600296</v>
      </c>
      <c r="Q846" s="330">
        <v>7.9973835529221997</v>
      </c>
      <c r="R846" s="330">
        <v>7.9969150193600296</v>
      </c>
      <c r="S846" s="330">
        <v>7.9973835529221997</v>
      </c>
      <c r="T846" s="330">
        <v>7.9969150193600296</v>
      </c>
      <c r="U846" s="330">
        <v>8.0013557775292199</v>
      </c>
      <c r="V846" s="330">
        <v>8.0036147625731004</v>
      </c>
      <c r="W846" s="330">
        <v>8.0013557775292199</v>
      </c>
      <c r="X846" s="330">
        <v>8.0036147625731004</v>
      </c>
      <c r="Y846" s="330">
        <v>8.0036147625731004</v>
      </c>
      <c r="Z846" s="330">
        <v>8.0036147625731004</v>
      </c>
    </row>
    <row r="847" spans="1:26" ht="13.5" hidden="1" customHeight="1" x14ac:dyDescent="0.15">
      <c r="A847" s="296" t="s">
        <v>231</v>
      </c>
      <c r="B847" s="308"/>
      <c r="C847" s="302">
        <v>2.1091148383037601</v>
      </c>
      <c r="D847" s="303">
        <v>2.1091148383037601</v>
      </c>
      <c r="E847" s="303">
        <v>2.1091148383037601</v>
      </c>
      <c r="F847" s="303">
        <v>2.1091148383037601</v>
      </c>
      <c r="G847" s="303">
        <v>2.1091148383037601</v>
      </c>
      <c r="H847" s="303">
        <v>2.1091148383037601</v>
      </c>
      <c r="I847" s="303">
        <v>2.19389373978552</v>
      </c>
      <c r="J847" s="303">
        <v>2.1091148383037601</v>
      </c>
      <c r="K847" s="303">
        <v>2.19389373978552</v>
      </c>
      <c r="L847" s="303">
        <v>2.1091148383037601</v>
      </c>
      <c r="M847" s="303">
        <v>2.19389373978552</v>
      </c>
      <c r="N847" s="303">
        <v>2.1091148383037601</v>
      </c>
      <c r="O847" s="303">
        <v>2.8091126622980802</v>
      </c>
      <c r="P847" s="303">
        <v>2.5232058214727502</v>
      </c>
      <c r="Q847" s="303">
        <v>2.8091126622980802</v>
      </c>
      <c r="R847" s="303">
        <v>2.5232058214727502</v>
      </c>
      <c r="S847" s="303">
        <v>2.8091126622980802</v>
      </c>
      <c r="T847" s="303">
        <v>2.5232058214727502</v>
      </c>
      <c r="U847" s="303">
        <v>2.19389373978552</v>
      </c>
      <c r="V847" s="303">
        <v>2.1091148383037601</v>
      </c>
      <c r="W847" s="303">
        <v>2.19389373978552</v>
      </c>
      <c r="X847" s="303">
        <v>2.1091148383037601</v>
      </c>
      <c r="Y847" s="303">
        <v>2.1091148383037601</v>
      </c>
      <c r="Z847" s="303">
        <v>2.1091148383037601</v>
      </c>
    </row>
    <row r="848" spans="1:26" ht="13.5" hidden="1" customHeight="1" x14ac:dyDescent="0.15">
      <c r="A848" s="331" t="s">
        <v>232</v>
      </c>
      <c r="B848" s="332"/>
      <c r="C848" s="333">
        <v>3.79477428977264</v>
      </c>
      <c r="D848" s="334">
        <v>3.79477428977264</v>
      </c>
      <c r="E848" s="334">
        <v>3.79477428977264</v>
      </c>
      <c r="F848" s="334">
        <v>3.79477428977264</v>
      </c>
      <c r="G848" s="334">
        <v>3.79477428977264</v>
      </c>
      <c r="H848" s="334">
        <v>3.79477428977264</v>
      </c>
      <c r="I848" s="334">
        <v>3.6471026980146402</v>
      </c>
      <c r="J848" s="334">
        <v>3.79477428977264</v>
      </c>
      <c r="K848" s="334">
        <v>3.6471026980146402</v>
      </c>
      <c r="L848" s="334">
        <v>3.79477428977264</v>
      </c>
      <c r="M848" s="334">
        <v>3.6471026980146402</v>
      </c>
      <c r="N848" s="334">
        <v>3.79477428977264</v>
      </c>
      <c r="O848" s="334">
        <v>2.84694297251135</v>
      </c>
      <c r="P848" s="334">
        <v>3.1693470866725999</v>
      </c>
      <c r="Q848" s="334">
        <v>2.84694297251135</v>
      </c>
      <c r="R848" s="334">
        <v>3.1693470866725999</v>
      </c>
      <c r="S848" s="334">
        <v>2.84694297251135</v>
      </c>
      <c r="T848" s="334">
        <v>3.1693470866725999</v>
      </c>
      <c r="U848" s="334">
        <v>3.6471026980146402</v>
      </c>
      <c r="V848" s="334">
        <v>3.79477428977264</v>
      </c>
      <c r="W848" s="334">
        <v>3.6471026980146402</v>
      </c>
      <c r="X848" s="334">
        <v>3.79477428977264</v>
      </c>
      <c r="Y848" s="334">
        <v>3.79477428977264</v>
      </c>
      <c r="Z848" s="334">
        <v>3.79477428977264</v>
      </c>
    </row>
    <row r="849" spans="1:26" ht="13.5" hidden="1" customHeight="1" x14ac:dyDescent="0.15">
      <c r="A849" s="292" t="s">
        <v>234</v>
      </c>
      <c r="B849" s="323"/>
      <c r="C849" s="346">
        <v>784.59071984900004</v>
      </c>
      <c r="D849" s="347">
        <v>784.59071984900004</v>
      </c>
      <c r="E849" s="347">
        <v>708.662585670064</v>
      </c>
      <c r="F849" s="347">
        <v>708.662585670064</v>
      </c>
      <c r="G849" s="347">
        <v>784.59071984900004</v>
      </c>
      <c r="H849" s="347">
        <v>784.59071984900004</v>
      </c>
      <c r="I849" s="347">
        <v>789.80174632278795</v>
      </c>
      <c r="J849" s="347">
        <v>759.281341789355</v>
      </c>
      <c r="K849" s="347">
        <v>816.12847120021399</v>
      </c>
      <c r="L849" s="347">
        <v>784.59071984900004</v>
      </c>
      <c r="M849" s="347">
        <v>789.80174632278795</v>
      </c>
      <c r="N849" s="347">
        <v>759.281341789355</v>
      </c>
      <c r="O849" s="347">
        <v>1044.9899103748901</v>
      </c>
      <c r="P849" s="347">
        <v>938.632565587866</v>
      </c>
      <c r="Q849" s="347">
        <v>1044.9899103748901</v>
      </c>
      <c r="R849" s="347">
        <v>938.632565587866</v>
      </c>
      <c r="S849" s="347">
        <v>1011.28055842731</v>
      </c>
      <c r="T849" s="347">
        <v>908.35409573019297</v>
      </c>
      <c r="U849" s="347">
        <v>816.12847120021399</v>
      </c>
      <c r="V849" s="347">
        <v>784.59071984900004</v>
      </c>
      <c r="W849" s="347">
        <v>789.80174632278795</v>
      </c>
      <c r="X849" s="347">
        <v>759.281341789355</v>
      </c>
      <c r="Y849" s="347">
        <v>784.59071984900004</v>
      </c>
      <c r="Z849" s="347">
        <v>784.59071984900004</v>
      </c>
    </row>
    <row r="850" spans="1:26" ht="13.5" hidden="1" customHeight="1" x14ac:dyDescent="0.15">
      <c r="A850" s="296" t="s">
        <v>235</v>
      </c>
      <c r="B850" s="308"/>
      <c r="C850" s="341">
        <v>1569.1814396980001</v>
      </c>
      <c r="D850" s="342"/>
      <c r="E850" s="343">
        <v>1417.3251713401301</v>
      </c>
      <c r="F850" s="343"/>
      <c r="G850" s="343">
        <v>1569.1814396980001</v>
      </c>
      <c r="H850" s="343"/>
      <c r="I850" s="343">
        <v>1549.0830881121401</v>
      </c>
      <c r="J850" s="343"/>
      <c r="K850" s="343">
        <v>1600.7191910492099</v>
      </c>
      <c r="L850" s="343"/>
      <c r="M850" s="343">
        <v>1549.0830881121401</v>
      </c>
      <c r="N850" s="343"/>
      <c r="O850" s="343">
        <v>1983.6224759627501</v>
      </c>
      <c r="P850" s="343"/>
      <c r="Q850" s="343">
        <v>1983.6224759627501</v>
      </c>
      <c r="R850" s="343"/>
      <c r="S850" s="343">
        <v>1919.6346541575001</v>
      </c>
      <c r="T850" s="343"/>
      <c r="U850" s="343">
        <v>1600.7191910492099</v>
      </c>
      <c r="V850" s="343"/>
      <c r="W850" s="343">
        <v>1549.0830881121401</v>
      </c>
      <c r="X850" s="343"/>
      <c r="Y850" s="343">
        <v>1569.1814396980001</v>
      </c>
      <c r="Z850" s="343"/>
    </row>
    <row r="851" spans="1:26" ht="13.5" hidden="1" customHeight="1" x14ac:dyDescent="0.15">
      <c r="A851" s="314" t="s">
        <v>238</v>
      </c>
      <c r="B851" s="315"/>
      <c r="C851" s="348">
        <v>19860.436742951999</v>
      </c>
      <c r="D851" s="349"/>
      <c r="E851" s="349"/>
      <c r="F851" s="349"/>
      <c r="G851" s="349"/>
      <c r="H851" s="349"/>
      <c r="I851" s="349"/>
      <c r="J851" s="349"/>
      <c r="K851" s="349"/>
      <c r="L851" s="349"/>
      <c r="M851" s="349"/>
      <c r="N851" s="349"/>
      <c r="O851" s="349"/>
      <c r="P851" s="349"/>
      <c r="Q851" s="349"/>
      <c r="R851" s="349"/>
      <c r="S851" s="349"/>
      <c r="T851" s="349"/>
      <c r="U851" s="349"/>
      <c r="V851" s="349"/>
      <c r="W851" s="349"/>
      <c r="X851" s="349"/>
      <c r="Y851" s="349"/>
      <c r="Z851" s="350"/>
    </row>
    <row r="852" spans="1:26" ht="13.5" hidden="1" customHeight="1" x14ac:dyDescent="0.15">
      <c r="A852" s="296" t="s">
        <v>223</v>
      </c>
      <c r="B852" s="308"/>
      <c r="C852" s="309" t="e">
        <f>#REF!</f>
        <v>#REF!</v>
      </c>
      <c r="D852" s="310" t="e">
        <f>#REF!</f>
        <v>#REF!</v>
      </c>
      <c r="E852" s="309" t="e">
        <f>#REF!</f>
        <v>#REF!</v>
      </c>
      <c r="F852" s="310" t="e">
        <f>#REF!</f>
        <v>#REF!</v>
      </c>
      <c r="G852" s="309" t="e">
        <f>#REF!</f>
        <v>#REF!</v>
      </c>
      <c r="H852" s="310" t="e">
        <f>#REF!</f>
        <v>#REF!</v>
      </c>
      <c r="I852" s="309" t="e">
        <f>#REF!</f>
        <v>#REF!</v>
      </c>
      <c r="J852" s="310" t="e">
        <f>#REF!</f>
        <v>#REF!</v>
      </c>
      <c r="K852" s="309" t="e">
        <f>#REF!</f>
        <v>#REF!</v>
      </c>
      <c r="L852" s="310" t="e">
        <f>#REF!</f>
        <v>#REF!</v>
      </c>
      <c r="M852" s="309" t="e">
        <f>#REF!</f>
        <v>#REF!</v>
      </c>
      <c r="N852" s="310" t="e">
        <f>#REF!</f>
        <v>#REF!</v>
      </c>
      <c r="O852" s="309">
        <f>$E$1</f>
        <v>0</v>
      </c>
      <c r="P852" s="310">
        <f>$M$1</f>
        <v>0</v>
      </c>
      <c r="Q852" s="309">
        <f>$E$1</f>
        <v>0</v>
      </c>
      <c r="R852" s="310">
        <f>$M$1</f>
        <v>0</v>
      </c>
      <c r="S852" s="309">
        <f>$E$1</f>
        <v>0</v>
      </c>
      <c r="T852" s="310">
        <f>$M$1</f>
        <v>0</v>
      </c>
      <c r="U852" s="309" t="e">
        <f>#REF!</f>
        <v>#REF!</v>
      </c>
      <c r="V852" s="310" t="e">
        <f>#REF!</f>
        <v>#REF!</v>
      </c>
      <c r="W852" s="309" t="e">
        <f>#REF!</f>
        <v>#REF!</v>
      </c>
      <c r="X852" s="310" t="e">
        <f>#REF!</f>
        <v>#REF!</v>
      </c>
      <c r="Y852" s="309" t="e">
        <f>#REF!</f>
        <v>#REF!</v>
      </c>
      <c r="Z852" s="310" t="e">
        <f>#REF!</f>
        <v>#REF!</v>
      </c>
    </row>
    <row r="853" spans="1:26" ht="13.5" hidden="1" customHeight="1" x14ac:dyDescent="0.15">
      <c r="A853" s="296" t="s">
        <v>224</v>
      </c>
      <c r="B853" s="308"/>
      <c r="C853" s="311" t="e">
        <f>C849*C852+D849*D852</f>
        <v>#REF!</v>
      </c>
      <c r="D853" s="312"/>
      <c r="E853" s="311" t="e">
        <f>E849*E852+F849*F852</f>
        <v>#REF!</v>
      </c>
      <c r="F853" s="312"/>
      <c r="G853" s="311" t="e">
        <f>G849*G852+H849*H852</f>
        <v>#REF!</v>
      </c>
      <c r="H853" s="312"/>
      <c r="I853" s="311" t="e">
        <f>I849*I852+J849*J852</f>
        <v>#REF!</v>
      </c>
      <c r="J853" s="312"/>
      <c r="K853" s="311" t="e">
        <f>K849*K852+L849*L852</f>
        <v>#REF!</v>
      </c>
      <c r="L853" s="312"/>
      <c r="M853" s="311" t="e">
        <f>M849*M852+N849*N852</f>
        <v>#REF!</v>
      </c>
      <c r="N853" s="312"/>
      <c r="O853" s="311">
        <f>O849*O852+P849*P852</f>
        <v>0</v>
      </c>
      <c r="P853" s="312"/>
      <c r="Q853" s="311">
        <f>Q849*Q852+R849*R852</f>
        <v>0</v>
      </c>
      <c r="R853" s="312"/>
      <c r="S853" s="311">
        <f>S849*S852+T849*T852</f>
        <v>0</v>
      </c>
      <c r="T853" s="312"/>
      <c r="U853" s="311" t="e">
        <f>U849*U852+V849*V852</f>
        <v>#REF!</v>
      </c>
      <c r="V853" s="312"/>
      <c r="W853" s="311" t="e">
        <f>W849*W852+X849*X852</f>
        <v>#REF!</v>
      </c>
      <c r="X853" s="312"/>
      <c r="Y853" s="311" t="e">
        <f>Y849*Y852+Z849*Z852</f>
        <v>#REF!</v>
      </c>
      <c r="Z853" s="313"/>
    </row>
    <row r="854" spans="1:26" ht="13.5" hidden="1" customHeight="1" x14ac:dyDescent="0.15">
      <c r="A854" s="314" t="s">
        <v>225</v>
      </c>
      <c r="B854" s="315"/>
      <c r="C854" s="316" t="e">
        <f>SUM(C853:Z853)</f>
        <v>#REF!</v>
      </c>
      <c r="D854" s="317"/>
      <c r="E854" s="317"/>
      <c r="F854" s="317"/>
      <c r="G854" s="317"/>
      <c r="H854" s="317"/>
      <c r="I854" s="317"/>
      <c r="J854" s="317"/>
      <c r="K854" s="317"/>
      <c r="L854" s="317"/>
      <c r="M854" s="317"/>
      <c r="N854" s="317"/>
      <c r="O854" s="317"/>
      <c r="P854" s="317"/>
      <c r="Q854" s="317"/>
      <c r="R854" s="317"/>
      <c r="S854" s="317"/>
      <c r="T854" s="317"/>
      <c r="U854" s="317"/>
      <c r="V854" s="317"/>
      <c r="W854" s="317"/>
      <c r="X854" s="317"/>
      <c r="Y854" s="317"/>
      <c r="Z854" s="318"/>
    </row>
    <row r="855" spans="1:26" ht="12" hidden="1" x14ac:dyDescent="0.15"/>
    <row r="856" spans="1:26" ht="13.5" hidden="1" customHeight="1" x14ac:dyDescent="0.15"/>
    <row r="857" spans="1:26" ht="13.5" hidden="1" customHeight="1" x14ac:dyDescent="0.15">
      <c r="B857" s="351">
        <v>10</v>
      </c>
      <c r="C857" s="280" t="s">
        <v>240</v>
      </c>
    </row>
    <row r="858" spans="1:26" ht="13.5" hidden="1" customHeight="1" x14ac:dyDescent="0.15">
      <c r="B858" s="280" t="s">
        <v>248</v>
      </c>
    </row>
    <row r="859" spans="1:26" ht="13.5" hidden="1" customHeight="1" x14ac:dyDescent="0.15">
      <c r="B859" s="280" t="s">
        <v>249</v>
      </c>
    </row>
    <row r="860" spans="1:26" ht="13.5" hidden="1" customHeight="1" x14ac:dyDescent="0.15">
      <c r="B860" s="352">
        <v>-10</v>
      </c>
      <c r="C860" s="280" t="s">
        <v>243</v>
      </c>
    </row>
    <row r="861" spans="1:26" ht="13.5" hidden="1" customHeight="1" x14ac:dyDescent="0.15">
      <c r="B861" s="280">
        <v>1</v>
      </c>
      <c r="C861" s="280" t="s">
        <v>244</v>
      </c>
    </row>
    <row r="862" spans="1:26" ht="13.5" hidden="1" customHeight="1" x14ac:dyDescent="0.15">
      <c r="B862" s="352">
        <v>100</v>
      </c>
      <c r="C862" s="280" t="s">
        <v>245</v>
      </c>
    </row>
    <row r="863" spans="1:26" ht="13.5" hidden="1" customHeight="1" x14ac:dyDescent="0.15">
      <c r="B863" s="352">
        <v>100</v>
      </c>
      <c r="C863" s="280" t="s">
        <v>245</v>
      </c>
    </row>
    <row r="864" spans="1:26" ht="13.5" hidden="1" customHeight="1" x14ac:dyDescent="0.15"/>
    <row r="865" spans="1:26" ht="13.5" hidden="1" customHeight="1" x14ac:dyDescent="0.15">
      <c r="A865" s="288"/>
      <c r="B865" s="289"/>
      <c r="C865" s="268" t="s">
        <v>200</v>
      </c>
      <c r="D865" s="269"/>
      <c r="E865" s="268" t="s">
        <v>201</v>
      </c>
      <c r="F865" s="269"/>
      <c r="G865" s="268" t="s">
        <v>202</v>
      </c>
      <c r="H865" s="269"/>
      <c r="I865" s="270" t="s">
        <v>203</v>
      </c>
      <c r="J865" s="271"/>
      <c r="K865" s="270" t="s">
        <v>204</v>
      </c>
      <c r="L865" s="271"/>
      <c r="M865" s="270" t="s">
        <v>205</v>
      </c>
      <c r="N865" s="271"/>
      <c r="O865" s="272" t="s">
        <v>206</v>
      </c>
      <c r="P865" s="273"/>
      <c r="Q865" s="272" t="s">
        <v>207</v>
      </c>
      <c r="R865" s="273"/>
      <c r="S865" s="272" t="s">
        <v>208</v>
      </c>
      <c r="T865" s="273"/>
      <c r="U865" s="270" t="s">
        <v>209</v>
      </c>
      <c r="V865" s="271"/>
      <c r="W865" s="270" t="s">
        <v>210</v>
      </c>
      <c r="X865" s="271"/>
      <c r="Y865" s="268" t="s">
        <v>211</v>
      </c>
      <c r="Z865" s="269"/>
    </row>
    <row r="866" spans="1:26" ht="13.5" hidden="1" customHeight="1" thickBot="1" x14ac:dyDescent="0.2">
      <c r="A866" s="290"/>
      <c r="B866" s="291"/>
      <c r="C866" s="274" t="s">
        <v>212</v>
      </c>
      <c r="D866" s="275" t="s">
        <v>213</v>
      </c>
      <c r="E866" s="274" t="s">
        <v>212</v>
      </c>
      <c r="F866" s="275" t="s">
        <v>213</v>
      </c>
      <c r="G866" s="274" t="s">
        <v>212</v>
      </c>
      <c r="H866" s="275" t="s">
        <v>213</v>
      </c>
      <c r="I866" s="276" t="s">
        <v>212</v>
      </c>
      <c r="J866" s="277" t="s">
        <v>213</v>
      </c>
      <c r="K866" s="276" t="s">
        <v>212</v>
      </c>
      <c r="L866" s="277" t="s">
        <v>213</v>
      </c>
      <c r="M866" s="276" t="s">
        <v>212</v>
      </c>
      <c r="N866" s="277" t="s">
        <v>213</v>
      </c>
      <c r="O866" s="278" t="s">
        <v>212</v>
      </c>
      <c r="P866" s="279" t="s">
        <v>213</v>
      </c>
      <c r="Q866" s="278" t="s">
        <v>212</v>
      </c>
      <c r="R866" s="279" t="s">
        <v>213</v>
      </c>
      <c r="S866" s="278" t="s">
        <v>212</v>
      </c>
      <c r="T866" s="279" t="s">
        <v>213</v>
      </c>
      <c r="U866" s="276" t="s">
        <v>212</v>
      </c>
      <c r="V866" s="277" t="s">
        <v>213</v>
      </c>
      <c r="W866" s="276" t="s">
        <v>212</v>
      </c>
      <c r="X866" s="277" t="s">
        <v>213</v>
      </c>
      <c r="Y866" s="274" t="s">
        <v>212</v>
      </c>
      <c r="Z866" s="275" t="s">
        <v>213</v>
      </c>
    </row>
    <row r="867" spans="1:26" ht="13.5" hidden="1" customHeight="1" thickTop="1" x14ac:dyDescent="0.15">
      <c r="A867" s="353" t="s">
        <v>246</v>
      </c>
      <c r="B867" s="320"/>
      <c r="C867" s="321">
        <v>10</v>
      </c>
      <c r="D867" s="322"/>
      <c r="E867" s="321">
        <v>10</v>
      </c>
      <c r="F867" s="322"/>
      <c r="G867" s="321">
        <v>10</v>
      </c>
      <c r="H867" s="322"/>
      <c r="I867" s="321">
        <v>10</v>
      </c>
      <c r="J867" s="322"/>
      <c r="K867" s="321">
        <v>10</v>
      </c>
      <c r="L867" s="322"/>
      <c r="M867" s="321">
        <v>10</v>
      </c>
      <c r="N867" s="322"/>
      <c r="O867" s="321">
        <v>10</v>
      </c>
      <c r="P867" s="322"/>
      <c r="Q867" s="321">
        <v>10</v>
      </c>
      <c r="R867" s="322"/>
      <c r="S867" s="321">
        <v>10</v>
      </c>
      <c r="T867" s="322"/>
      <c r="U867" s="321">
        <v>10</v>
      </c>
      <c r="V867" s="322"/>
      <c r="W867" s="321">
        <v>10</v>
      </c>
      <c r="X867" s="322"/>
      <c r="Y867" s="321">
        <v>10</v>
      </c>
      <c r="Z867" s="322"/>
    </row>
    <row r="868" spans="1:26" ht="13.5" hidden="1" customHeight="1" x14ac:dyDescent="0.15">
      <c r="A868" s="292" t="s">
        <v>227</v>
      </c>
      <c r="B868" s="323"/>
      <c r="C868" s="324">
        <v>0.8</v>
      </c>
      <c r="D868" s="325">
        <v>0.8</v>
      </c>
      <c r="E868" s="325">
        <v>0.8</v>
      </c>
      <c r="F868" s="325">
        <v>0.8</v>
      </c>
      <c r="G868" s="325">
        <v>0.8</v>
      </c>
      <c r="H868" s="325">
        <v>0.8</v>
      </c>
      <c r="I868" s="325">
        <v>0.8</v>
      </c>
      <c r="J868" s="325">
        <v>0.8</v>
      </c>
      <c r="K868" s="325">
        <v>0.8</v>
      </c>
      <c r="L868" s="325">
        <v>0.8</v>
      </c>
      <c r="M868" s="325">
        <v>0.8</v>
      </c>
      <c r="N868" s="325">
        <v>0.8</v>
      </c>
      <c r="O868" s="325">
        <v>0.8</v>
      </c>
      <c r="P868" s="325">
        <v>0.8</v>
      </c>
      <c r="Q868" s="325">
        <v>0.8</v>
      </c>
      <c r="R868" s="325">
        <v>0.8</v>
      </c>
      <c r="S868" s="325">
        <v>0.8</v>
      </c>
      <c r="T868" s="325">
        <v>0.8</v>
      </c>
      <c r="U868" s="325">
        <v>0.8</v>
      </c>
      <c r="V868" s="325">
        <v>0.8</v>
      </c>
      <c r="W868" s="325">
        <v>0.8</v>
      </c>
      <c r="X868" s="325">
        <v>0.8</v>
      </c>
      <c r="Y868" s="325">
        <v>0.8</v>
      </c>
      <c r="Z868" s="325">
        <v>0.8</v>
      </c>
    </row>
    <row r="869" spans="1:26" ht="13.5" hidden="1" customHeight="1" x14ac:dyDescent="0.15">
      <c r="A869" s="296" t="s">
        <v>247</v>
      </c>
      <c r="B869" s="297"/>
      <c r="C869" s="302">
        <v>8</v>
      </c>
      <c r="D869" s="303">
        <v>8</v>
      </c>
      <c r="E869" s="302">
        <v>8</v>
      </c>
      <c r="F869" s="303">
        <v>8</v>
      </c>
      <c r="G869" s="302">
        <v>8</v>
      </c>
      <c r="H869" s="303">
        <v>8</v>
      </c>
      <c r="I869" s="302">
        <v>8</v>
      </c>
      <c r="J869" s="303">
        <v>8</v>
      </c>
      <c r="K869" s="302">
        <v>8</v>
      </c>
      <c r="L869" s="303">
        <v>8</v>
      </c>
      <c r="M869" s="302">
        <v>8</v>
      </c>
      <c r="N869" s="303">
        <v>8</v>
      </c>
      <c r="O869" s="302">
        <v>8</v>
      </c>
      <c r="P869" s="303">
        <v>8</v>
      </c>
      <c r="Q869" s="302">
        <v>8</v>
      </c>
      <c r="R869" s="303">
        <v>8</v>
      </c>
      <c r="S869" s="302">
        <v>8</v>
      </c>
      <c r="T869" s="303">
        <v>8</v>
      </c>
      <c r="U869" s="302">
        <v>8</v>
      </c>
      <c r="V869" s="303">
        <v>8</v>
      </c>
      <c r="W869" s="302">
        <v>8</v>
      </c>
      <c r="X869" s="303">
        <v>8</v>
      </c>
      <c r="Y869" s="302">
        <v>8</v>
      </c>
      <c r="Z869" s="303">
        <v>8</v>
      </c>
    </row>
    <row r="870" spans="1:26" ht="13.5" hidden="1" customHeight="1" x14ac:dyDescent="0.15">
      <c r="A870" s="292" t="s">
        <v>217</v>
      </c>
      <c r="B870" s="293"/>
      <c r="C870" s="294">
        <v>31</v>
      </c>
      <c r="D870" s="295"/>
      <c r="E870" s="294">
        <v>28</v>
      </c>
      <c r="F870" s="295"/>
      <c r="G870" s="294">
        <v>31</v>
      </c>
      <c r="H870" s="295"/>
      <c r="I870" s="294">
        <v>30</v>
      </c>
      <c r="J870" s="295"/>
      <c r="K870" s="294">
        <v>31</v>
      </c>
      <c r="L870" s="295"/>
      <c r="M870" s="294">
        <v>30</v>
      </c>
      <c r="N870" s="295"/>
      <c r="O870" s="294">
        <v>31</v>
      </c>
      <c r="P870" s="295"/>
      <c r="Q870" s="294">
        <v>31</v>
      </c>
      <c r="R870" s="295"/>
      <c r="S870" s="294">
        <v>30</v>
      </c>
      <c r="T870" s="295"/>
      <c r="U870" s="294">
        <v>31</v>
      </c>
      <c r="V870" s="295"/>
      <c r="W870" s="294">
        <v>30</v>
      </c>
      <c r="X870" s="295"/>
      <c r="Y870" s="294">
        <v>31</v>
      </c>
      <c r="Z870" s="295"/>
    </row>
    <row r="871" spans="1:26" ht="13.5" hidden="1" customHeight="1" x14ac:dyDescent="0.15">
      <c r="A871" s="296" t="s">
        <v>218</v>
      </c>
      <c r="B871" s="297"/>
      <c r="C871" s="298">
        <v>12</v>
      </c>
      <c r="D871" s="299">
        <v>12</v>
      </c>
      <c r="E871" s="298">
        <v>12</v>
      </c>
      <c r="F871" s="298">
        <v>12</v>
      </c>
      <c r="G871" s="298">
        <v>12</v>
      </c>
      <c r="H871" s="299">
        <v>12</v>
      </c>
      <c r="I871" s="298">
        <v>12</v>
      </c>
      <c r="J871" s="299">
        <v>12</v>
      </c>
      <c r="K871" s="298">
        <v>12</v>
      </c>
      <c r="L871" s="298">
        <v>12</v>
      </c>
      <c r="M871" s="298">
        <v>12</v>
      </c>
      <c r="N871" s="298">
        <v>12</v>
      </c>
      <c r="O871" s="299">
        <v>12</v>
      </c>
      <c r="P871" s="299">
        <v>12</v>
      </c>
      <c r="Q871" s="299">
        <v>12</v>
      </c>
      <c r="R871" s="299">
        <v>12</v>
      </c>
      <c r="S871" s="299">
        <v>12</v>
      </c>
      <c r="T871" s="299">
        <v>12</v>
      </c>
      <c r="U871" s="299">
        <v>12</v>
      </c>
      <c r="V871" s="299">
        <v>12</v>
      </c>
      <c r="W871" s="299">
        <v>12</v>
      </c>
      <c r="X871" s="299">
        <v>12</v>
      </c>
      <c r="Y871" s="299">
        <v>12</v>
      </c>
      <c r="Z871" s="299">
        <v>12</v>
      </c>
    </row>
    <row r="872" spans="1:26" ht="13.5" hidden="1" customHeight="1" x14ac:dyDescent="0.15">
      <c r="A872" s="296" t="s">
        <v>219</v>
      </c>
      <c r="B872" s="297"/>
      <c r="C872" s="298">
        <v>372</v>
      </c>
      <c r="D872" s="299">
        <v>372</v>
      </c>
      <c r="E872" s="298">
        <v>336</v>
      </c>
      <c r="F872" s="299">
        <v>336</v>
      </c>
      <c r="G872" s="298">
        <v>372</v>
      </c>
      <c r="H872" s="299">
        <v>372</v>
      </c>
      <c r="I872" s="298">
        <v>360</v>
      </c>
      <c r="J872" s="299">
        <v>360</v>
      </c>
      <c r="K872" s="298">
        <v>372</v>
      </c>
      <c r="L872" s="299">
        <v>372</v>
      </c>
      <c r="M872" s="298">
        <v>360</v>
      </c>
      <c r="N872" s="299">
        <v>360</v>
      </c>
      <c r="O872" s="298">
        <v>372</v>
      </c>
      <c r="P872" s="299">
        <v>372</v>
      </c>
      <c r="Q872" s="298">
        <v>372</v>
      </c>
      <c r="R872" s="299">
        <v>372</v>
      </c>
      <c r="S872" s="298">
        <v>360</v>
      </c>
      <c r="T872" s="299">
        <v>360</v>
      </c>
      <c r="U872" s="298">
        <v>372</v>
      </c>
      <c r="V872" s="299">
        <v>372</v>
      </c>
      <c r="W872" s="298">
        <v>360</v>
      </c>
      <c r="X872" s="299">
        <v>360</v>
      </c>
      <c r="Y872" s="298">
        <v>372</v>
      </c>
      <c r="Z872" s="299">
        <v>372</v>
      </c>
    </row>
    <row r="873" spans="1:26" ht="13.5" hidden="1" customHeight="1" x14ac:dyDescent="0.15">
      <c r="A873" s="296" t="s">
        <v>220</v>
      </c>
      <c r="B873" s="297"/>
      <c r="C873" s="300">
        <v>744</v>
      </c>
      <c r="D873" s="301"/>
      <c r="E873" s="300">
        <v>672</v>
      </c>
      <c r="F873" s="301"/>
      <c r="G873" s="300">
        <v>744</v>
      </c>
      <c r="H873" s="301"/>
      <c r="I873" s="300">
        <v>720</v>
      </c>
      <c r="J873" s="326"/>
      <c r="K873" s="300">
        <v>744</v>
      </c>
      <c r="L873" s="301"/>
      <c r="M873" s="300">
        <v>720</v>
      </c>
      <c r="N873" s="326"/>
      <c r="O873" s="300">
        <v>744</v>
      </c>
      <c r="P873" s="301"/>
      <c r="Q873" s="300">
        <v>744</v>
      </c>
      <c r="R873" s="301"/>
      <c r="S873" s="300">
        <v>720</v>
      </c>
      <c r="T873" s="326"/>
      <c r="U873" s="300">
        <v>744</v>
      </c>
      <c r="V873" s="301"/>
      <c r="W873" s="300">
        <v>720</v>
      </c>
      <c r="X873" s="326"/>
      <c r="Y873" s="300">
        <v>744</v>
      </c>
      <c r="Z873" s="301"/>
    </row>
    <row r="874" spans="1:26" ht="13.5" hidden="1" customHeight="1" x14ac:dyDescent="0.15">
      <c r="A874" s="296" t="s">
        <v>221</v>
      </c>
      <c r="B874" s="297"/>
      <c r="C874" s="302">
        <v>5.0999999999999996</v>
      </c>
      <c r="D874" s="303">
        <v>1.9</v>
      </c>
      <c r="E874" s="303">
        <v>5.0999999999999996</v>
      </c>
      <c r="F874" s="303">
        <v>1.9</v>
      </c>
      <c r="G874" s="303">
        <v>5.0999999999999996</v>
      </c>
      <c r="H874" s="303">
        <v>1.9</v>
      </c>
      <c r="I874" s="303">
        <v>16.5</v>
      </c>
      <c r="J874" s="303">
        <v>12.3</v>
      </c>
      <c r="K874" s="303">
        <v>16.5</v>
      </c>
      <c r="L874" s="303">
        <v>12.3</v>
      </c>
      <c r="M874" s="303">
        <v>16.5</v>
      </c>
      <c r="N874" s="303">
        <v>12.3</v>
      </c>
      <c r="O874" s="303">
        <v>25.7</v>
      </c>
      <c r="P874" s="303">
        <v>21.8</v>
      </c>
      <c r="Q874" s="303">
        <v>25.7</v>
      </c>
      <c r="R874" s="303">
        <v>21.8</v>
      </c>
      <c r="S874" s="303">
        <v>25.7</v>
      </c>
      <c r="T874" s="303">
        <v>21.8</v>
      </c>
      <c r="U874" s="303">
        <v>16.5</v>
      </c>
      <c r="V874" s="303">
        <v>12.3</v>
      </c>
      <c r="W874" s="303">
        <v>16.5</v>
      </c>
      <c r="X874" s="303">
        <v>12.3</v>
      </c>
      <c r="Y874" s="303">
        <v>5.0999999999999996</v>
      </c>
      <c r="Z874" s="303">
        <v>1.9</v>
      </c>
    </row>
    <row r="875" spans="1:26" ht="13.5" hidden="1" customHeight="1" x14ac:dyDescent="0.15">
      <c r="A875" s="304" t="s">
        <v>222</v>
      </c>
      <c r="B875" s="305"/>
      <c r="C875" s="306">
        <v>35</v>
      </c>
      <c r="D875" s="307">
        <v>35</v>
      </c>
      <c r="E875" s="307">
        <v>35</v>
      </c>
      <c r="F875" s="307">
        <v>35</v>
      </c>
      <c r="G875" s="307">
        <v>35</v>
      </c>
      <c r="H875" s="307">
        <v>35</v>
      </c>
      <c r="I875" s="307">
        <v>35</v>
      </c>
      <c r="J875" s="307">
        <v>35</v>
      </c>
      <c r="K875" s="307">
        <v>35</v>
      </c>
      <c r="L875" s="307">
        <v>35</v>
      </c>
      <c r="M875" s="307">
        <v>35</v>
      </c>
      <c r="N875" s="307">
        <v>35</v>
      </c>
      <c r="O875" s="307">
        <v>35</v>
      </c>
      <c r="P875" s="307">
        <v>35</v>
      </c>
      <c r="Q875" s="307">
        <v>35</v>
      </c>
      <c r="R875" s="307">
        <v>35</v>
      </c>
      <c r="S875" s="307">
        <v>35</v>
      </c>
      <c r="T875" s="307">
        <v>35</v>
      </c>
      <c r="U875" s="307">
        <v>35</v>
      </c>
      <c r="V875" s="307">
        <v>35</v>
      </c>
      <c r="W875" s="307">
        <v>35</v>
      </c>
      <c r="X875" s="307">
        <v>35</v>
      </c>
      <c r="Y875" s="307">
        <v>35</v>
      </c>
      <c r="Z875" s="307">
        <v>35</v>
      </c>
    </row>
    <row r="876" spans="1:26" ht="13.5" hidden="1" customHeight="1" x14ac:dyDescent="0.15">
      <c r="A876" s="327" t="s">
        <v>230</v>
      </c>
      <c r="B876" s="328"/>
      <c r="C876" s="329">
        <v>8.0036147625731004</v>
      </c>
      <c r="D876" s="330">
        <v>8.0036147625731004</v>
      </c>
      <c r="E876" s="330">
        <v>8.0036147625731004</v>
      </c>
      <c r="F876" s="330">
        <v>8.0036147625731004</v>
      </c>
      <c r="G876" s="330">
        <v>8.0036147625731004</v>
      </c>
      <c r="H876" s="330">
        <v>8.0036147625731004</v>
      </c>
      <c r="I876" s="330">
        <v>8.0013557775292199</v>
      </c>
      <c r="J876" s="330">
        <v>8.0036147625731004</v>
      </c>
      <c r="K876" s="330">
        <v>8.0013557775292199</v>
      </c>
      <c r="L876" s="330">
        <v>8.0036147625731004</v>
      </c>
      <c r="M876" s="330">
        <v>8.0013557775292199</v>
      </c>
      <c r="N876" s="330">
        <v>8.0036147625731004</v>
      </c>
      <c r="O876" s="330">
        <v>7.9973835529221997</v>
      </c>
      <c r="P876" s="330">
        <v>7.9969150193600296</v>
      </c>
      <c r="Q876" s="330">
        <v>7.9973835529221997</v>
      </c>
      <c r="R876" s="330">
        <v>7.9969150193600296</v>
      </c>
      <c r="S876" s="330">
        <v>7.9973835529221997</v>
      </c>
      <c r="T876" s="330">
        <v>7.9969150193600296</v>
      </c>
      <c r="U876" s="330">
        <v>8.0013557775292199</v>
      </c>
      <c r="V876" s="330">
        <v>8.0036147625731004</v>
      </c>
      <c r="W876" s="330">
        <v>8.0013557775292199</v>
      </c>
      <c r="X876" s="330">
        <v>8.0036147625731004</v>
      </c>
      <c r="Y876" s="330">
        <v>8.0036147625731004</v>
      </c>
      <c r="Z876" s="330">
        <v>8.0036147625731004</v>
      </c>
    </row>
    <row r="877" spans="1:26" ht="13.5" hidden="1" customHeight="1" x14ac:dyDescent="0.15">
      <c r="A877" s="296" t="s">
        <v>231</v>
      </c>
      <c r="B877" s="308"/>
      <c r="C877" s="302">
        <v>2.1091148383037601</v>
      </c>
      <c r="D877" s="303">
        <v>2.1091148383037601</v>
      </c>
      <c r="E877" s="303">
        <v>2.1091148383037601</v>
      </c>
      <c r="F877" s="303">
        <v>2.1091148383037601</v>
      </c>
      <c r="G877" s="303">
        <v>2.1091148383037601</v>
      </c>
      <c r="H877" s="303">
        <v>2.1091148383037601</v>
      </c>
      <c r="I877" s="303">
        <v>2.19389373978552</v>
      </c>
      <c r="J877" s="303">
        <v>2.1091148383037601</v>
      </c>
      <c r="K877" s="303">
        <v>2.19389373978552</v>
      </c>
      <c r="L877" s="303">
        <v>2.1091148383037601</v>
      </c>
      <c r="M877" s="303">
        <v>2.19389373978552</v>
      </c>
      <c r="N877" s="303">
        <v>2.1091148383037601</v>
      </c>
      <c r="O877" s="303">
        <v>2.8091126622980802</v>
      </c>
      <c r="P877" s="303">
        <v>2.5232058214727502</v>
      </c>
      <c r="Q877" s="303">
        <v>2.8091126622980802</v>
      </c>
      <c r="R877" s="303">
        <v>2.5232058214727502</v>
      </c>
      <c r="S877" s="303">
        <v>2.8091126622980802</v>
      </c>
      <c r="T877" s="303">
        <v>2.5232058214727502</v>
      </c>
      <c r="U877" s="303">
        <v>2.19389373978552</v>
      </c>
      <c r="V877" s="303">
        <v>2.1091148383037601</v>
      </c>
      <c r="W877" s="303">
        <v>2.19389373978552</v>
      </c>
      <c r="X877" s="303">
        <v>2.1091148383037601</v>
      </c>
      <c r="Y877" s="303">
        <v>2.1091148383037601</v>
      </c>
      <c r="Z877" s="303">
        <v>2.1091148383037601</v>
      </c>
    </row>
    <row r="878" spans="1:26" ht="13.5" hidden="1" customHeight="1" x14ac:dyDescent="0.15">
      <c r="A878" s="331" t="s">
        <v>232</v>
      </c>
      <c r="B878" s="332"/>
      <c r="C878" s="333">
        <v>3.79477428977264</v>
      </c>
      <c r="D878" s="334">
        <v>3.79477428977264</v>
      </c>
      <c r="E878" s="334">
        <v>3.79477428977264</v>
      </c>
      <c r="F878" s="334">
        <v>3.79477428977264</v>
      </c>
      <c r="G878" s="334">
        <v>3.79477428977264</v>
      </c>
      <c r="H878" s="334">
        <v>3.79477428977264</v>
      </c>
      <c r="I878" s="334">
        <v>3.6471026980146402</v>
      </c>
      <c r="J878" s="334">
        <v>3.79477428977264</v>
      </c>
      <c r="K878" s="334">
        <v>3.6471026980146402</v>
      </c>
      <c r="L878" s="334">
        <v>3.79477428977264</v>
      </c>
      <c r="M878" s="334">
        <v>3.6471026980146402</v>
      </c>
      <c r="N878" s="334">
        <v>3.79477428977264</v>
      </c>
      <c r="O878" s="334">
        <v>2.84694297251135</v>
      </c>
      <c r="P878" s="334">
        <v>3.1693470866725999</v>
      </c>
      <c r="Q878" s="334">
        <v>2.84694297251135</v>
      </c>
      <c r="R878" s="334">
        <v>3.1693470866725999</v>
      </c>
      <c r="S878" s="334">
        <v>2.84694297251135</v>
      </c>
      <c r="T878" s="334">
        <v>3.1693470866725999</v>
      </c>
      <c r="U878" s="334">
        <v>3.6471026980146402</v>
      </c>
      <c r="V878" s="334">
        <v>3.79477428977264</v>
      </c>
      <c r="W878" s="334">
        <v>3.6471026980146402</v>
      </c>
      <c r="X878" s="334">
        <v>3.79477428977264</v>
      </c>
      <c r="Y878" s="334">
        <v>3.79477428977264</v>
      </c>
      <c r="Z878" s="334">
        <v>3.79477428977264</v>
      </c>
    </row>
    <row r="879" spans="1:26" ht="13.5" hidden="1" customHeight="1" x14ac:dyDescent="0.15">
      <c r="A879" s="292" t="s">
        <v>234</v>
      </c>
      <c r="B879" s="323"/>
      <c r="C879" s="346">
        <v>784.59071984900004</v>
      </c>
      <c r="D879" s="347">
        <v>784.59071984900004</v>
      </c>
      <c r="E879" s="347">
        <v>708.662585670064</v>
      </c>
      <c r="F879" s="347">
        <v>708.662585670064</v>
      </c>
      <c r="G879" s="347">
        <v>784.59071984900004</v>
      </c>
      <c r="H879" s="347">
        <v>784.59071984900004</v>
      </c>
      <c r="I879" s="347">
        <v>789.80174632278795</v>
      </c>
      <c r="J879" s="347">
        <v>759.281341789355</v>
      </c>
      <c r="K879" s="347">
        <v>816.12847120021399</v>
      </c>
      <c r="L879" s="347">
        <v>784.59071984900004</v>
      </c>
      <c r="M879" s="347">
        <v>789.80174632278795</v>
      </c>
      <c r="N879" s="347">
        <v>759.281341789355</v>
      </c>
      <c r="O879" s="347">
        <v>1044.9899103748901</v>
      </c>
      <c r="P879" s="347">
        <v>938.632565587866</v>
      </c>
      <c r="Q879" s="347">
        <v>1044.9899103748901</v>
      </c>
      <c r="R879" s="347">
        <v>938.632565587866</v>
      </c>
      <c r="S879" s="347">
        <v>1011.28055842731</v>
      </c>
      <c r="T879" s="347">
        <v>908.35409573019297</v>
      </c>
      <c r="U879" s="347">
        <v>816.12847120021399</v>
      </c>
      <c r="V879" s="347">
        <v>784.59071984900004</v>
      </c>
      <c r="W879" s="347">
        <v>789.80174632278795</v>
      </c>
      <c r="X879" s="347">
        <v>759.281341789355</v>
      </c>
      <c r="Y879" s="347">
        <v>784.59071984900004</v>
      </c>
      <c r="Z879" s="347">
        <v>784.59071984900004</v>
      </c>
    </row>
    <row r="880" spans="1:26" ht="13.5" hidden="1" customHeight="1" x14ac:dyDescent="0.15">
      <c r="A880" s="296" t="s">
        <v>235</v>
      </c>
      <c r="B880" s="308"/>
      <c r="C880" s="341">
        <v>1569.1814396980001</v>
      </c>
      <c r="D880" s="342"/>
      <c r="E880" s="343">
        <v>1417.3251713401301</v>
      </c>
      <c r="F880" s="343"/>
      <c r="G880" s="343">
        <v>1569.1814396980001</v>
      </c>
      <c r="H880" s="343"/>
      <c r="I880" s="343">
        <v>1549.0830881121401</v>
      </c>
      <c r="J880" s="343"/>
      <c r="K880" s="343">
        <v>1600.7191910492099</v>
      </c>
      <c r="L880" s="343"/>
      <c r="M880" s="343">
        <v>1549.0830881121401</v>
      </c>
      <c r="N880" s="343"/>
      <c r="O880" s="343">
        <v>1983.6224759627501</v>
      </c>
      <c r="P880" s="343"/>
      <c r="Q880" s="343">
        <v>1983.6224759627501</v>
      </c>
      <c r="R880" s="343"/>
      <c r="S880" s="343">
        <v>1919.6346541575001</v>
      </c>
      <c r="T880" s="343"/>
      <c r="U880" s="343">
        <v>1600.7191910492099</v>
      </c>
      <c r="V880" s="343"/>
      <c r="W880" s="343">
        <v>1549.0830881121401</v>
      </c>
      <c r="X880" s="343"/>
      <c r="Y880" s="343">
        <v>1569.1814396980001</v>
      </c>
      <c r="Z880" s="343"/>
    </row>
    <row r="881" spans="1:26" ht="13.5" hidden="1" customHeight="1" x14ac:dyDescent="0.15">
      <c r="A881" s="314" t="s">
        <v>238</v>
      </c>
      <c r="B881" s="315"/>
      <c r="C881" s="348">
        <v>19860.436742951999</v>
      </c>
      <c r="D881" s="349"/>
      <c r="E881" s="349"/>
      <c r="F881" s="349"/>
      <c r="G881" s="349"/>
      <c r="H881" s="349"/>
      <c r="I881" s="349"/>
      <c r="J881" s="349"/>
      <c r="K881" s="349"/>
      <c r="L881" s="349"/>
      <c r="M881" s="349"/>
      <c r="N881" s="349"/>
      <c r="O881" s="349"/>
      <c r="P881" s="349"/>
      <c r="Q881" s="349"/>
      <c r="R881" s="349"/>
      <c r="S881" s="349"/>
      <c r="T881" s="349"/>
      <c r="U881" s="349"/>
      <c r="V881" s="349"/>
      <c r="W881" s="349"/>
      <c r="X881" s="349"/>
      <c r="Y881" s="349"/>
      <c r="Z881" s="350"/>
    </row>
    <row r="882" spans="1:26" ht="13.5" hidden="1" customHeight="1" x14ac:dyDescent="0.15">
      <c r="A882" s="296" t="s">
        <v>223</v>
      </c>
      <c r="B882" s="308"/>
      <c r="C882" s="309" t="e">
        <f>#REF!</f>
        <v>#REF!</v>
      </c>
      <c r="D882" s="310" t="e">
        <f>#REF!</f>
        <v>#REF!</v>
      </c>
      <c r="E882" s="309" t="e">
        <f>#REF!</f>
        <v>#REF!</v>
      </c>
      <c r="F882" s="310" t="e">
        <f>#REF!</f>
        <v>#REF!</v>
      </c>
      <c r="G882" s="309" t="e">
        <f>#REF!</f>
        <v>#REF!</v>
      </c>
      <c r="H882" s="310" t="e">
        <f>#REF!</f>
        <v>#REF!</v>
      </c>
      <c r="I882" s="309" t="e">
        <f>#REF!</f>
        <v>#REF!</v>
      </c>
      <c r="J882" s="310" t="e">
        <f>#REF!</f>
        <v>#REF!</v>
      </c>
      <c r="K882" s="309" t="e">
        <f>#REF!</f>
        <v>#REF!</v>
      </c>
      <c r="L882" s="310" t="e">
        <f>#REF!</f>
        <v>#REF!</v>
      </c>
      <c r="M882" s="309" t="e">
        <f>#REF!</f>
        <v>#REF!</v>
      </c>
      <c r="N882" s="310" t="e">
        <f>#REF!</f>
        <v>#REF!</v>
      </c>
      <c r="O882" s="309">
        <f>$E$1</f>
        <v>0</v>
      </c>
      <c r="P882" s="310">
        <f>$M$1</f>
        <v>0</v>
      </c>
      <c r="Q882" s="309">
        <f>$E$1</f>
        <v>0</v>
      </c>
      <c r="R882" s="310">
        <f>$M$1</f>
        <v>0</v>
      </c>
      <c r="S882" s="309">
        <f>$E$1</f>
        <v>0</v>
      </c>
      <c r="T882" s="310">
        <f>$M$1</f>
        <v>0</v>
      </c>
      <c r="U882" s="309" t="e">
        <f>#REF!</f>
        <v>#REF!</v>
      </c>
      <c r="V882" s="310" t="e">
        <f>#REF!</f>
        <v>#REF!</v>
      </c>
      <c r="W882" s="309" t="e">
        <f>#REF!</f>
        <v>#REF!</v>
      </c>
      <c r="X882" s="310" t="e">
        <f>#REF!</f>
        <v>#REF!</v>
      </c>
      <c r="Y882" s="309" t="e">
        <f>#REF!</f>
        <v>#REF!</v>
      </c>
      <c r="Z882" s="310" t="e">
        <f>#REF!</f>
        <v>#REF!</v>
      </c>
    </row>
    <row r="883" spans="1:26" ht="13.5" hidden="1" customHeight="1" x14ac:dyDescent="0.15">
      <c r="A883" s="296" t="s">
        <v>224</v>
      </c>
      <c r="B883" s="308"/>
      <c r="C883" s="311" t="e">
        <f>C879*C882+D879*D882</f>
        <v>#REF!</v>
      </c>
      <c r="D883" s="312"/>
      <c r="E883" s="311" t="e">
        <f>E879*E882+F879*F882</f>
        <v>#REF!</v>
      </c>
      <c r="F883" s="312"/>
      <c r="G883" s="311" t="e">
        <f>G879*G882+H879*H882</f>
        <v>#REF!</v>
      </c>
      <c r="H883" s="312"/>
      <c r="I883" s="311" t="e">
        <f>I879*I882+J879*J882</f>
        <v>#REF!</v>
      </c>
      <c r="J883" s="312"/>
      <c r="K883" s="311" t="e">
        <f>K879*K882+L879*L882</f>
        <v>#REF!</v>
      </c>
      <c r="L883" s="312"/>
      <c r="M883" s="311" t="e">
        <f>M879*M882+N879*N882</f>
        <v>#REF!</v>
      </c>
      <c r="N883" s="312"/>
      <c r="O883" s="311">
        <f>O879*O882+P879*P882</f>
        <v>0</v>
      </c>
      <c r="P883" s="312"/>
      <c r="Q883" s="311">
        <f>Q879*Q882+R879*R882</f>
        <v>0</v>
      </c>
      <c r="R883" s="312"/>
      <c r="S883" s="311">
        <f>S879*S882+T879*T882</f>
        <v>0</v>
      </c>
      <c r="T883" s="312"/>
      <c r="U883" s="311" t="e">
        <f>U879*U882+V879*V882</f>
        <v>#REF!</v>
      </c>
      <c r="V883" s="312"/>
      <c r="W883" s="311" t="e">
        <f>W879*W882+X879*X882</f>
        <v>#REF!</v>
      </c>
      <c r="X883" s="312"/>
      <c r="Y883" s="311" t="e">
        <f>Y879*Y882+Z879*Z882</f>
        <v>#REF!</v>
      </c>
      <c r="Z883" s="313"/>
    </row>
    <row r="884" spans="1:26" ht="13.5" hidden="1" customHeight="1" x14ac:dyDescent="0.15">
      <c r="A884" s="314" t="s">
        <v>225</v>
      </c>
      <c r="B884" s="315"/>
      <c r="C884" s="316" t="e">
        <f>SUM(C883:Z883)</f>
        <v>#REF!</v>
      </c>
      <c r="D884" s="317"/>
      <c r="E884" s="317"/>
      <c r="F884" s="317"/>
      <c r="G884" s="317"/>
      <c r="H884" s="317"/>
      <c r="I884" s="317"/>
      <c r="J884" s="317"/>
      <c r="K884" s="317"/>
      <c r="L884" s="317"/>
      <c r="M884" s="317"/>
      <c r="N884" s="317"/>
      <c r="O884" s="317"/>
      <c r="P884" s="317"/>
      <c r="Q884" s="317"/>
      <c r="R884" s="317"/>
      <c r="S884" s="317"/>
      <c r="T884" s="317"/>
      <c r="U884" s="317"/>
      <c r="V884" s="317"/>
      <c r="W884" s="317"/>
      <c r="X884" s="317"/>
      <c r="Y884" s="317"/>
      <c r="Z884" s="318"/>
    </row>
    <row r="885" spans="1:26" ht="12" x14ac:dyDescent="0.15"/>
  </sheetData>
  <mergeCells count="2268">
    <mergeCell ref="C884:Z884"/>
    <mergeCell ref="R2:S2"/>
    <mergeCell ref="U2:V2"/>
    <mergeCell ref="X2:Y2"/>
    <mergeCell ref="O883:P883"/>
    <mergeCell ref="Q883:R883"/>
    <mergeCell ref="S883:T883"/>
    <mergeCell ref="U883:V883"/>
    <mergeCell ref="W883:X883"/>
    <mergeCell ref="Y883:Z883"/>
    <mergeCell ref="U880:V880"/>
    <mergeCell ref="W880:X880"/>
    <mergeCell ref="Y880:Z880"/>
    <mergeCell ref="C881:Z881"/>
    <mergeCell ref="C883:D883"/>
    <mergeCell ref="E883:F883"/>
    <mergeCell ref="G883:H883"/>
    <mergeCell ref="I883:J883"/>
    <mergeCell ref="K883:L883"/>
    <mergeCell ref="M883:N883"/>
    <mergeCell ref="Y873:Z873"/>
    <mergeCell ref="C880:D880"/>
    <mergeCell ref="E880:F880"/>
    <mergeCell ref="G880:H880"/>
    <mergeCell ref="I880:J880"/>
    <mergeCell ref="K880:L880"/>
    <mergeCell ref="M880:N880"/>
    <mergeCell ref="O880:P880"/>
    <mergeCell ref="Q880:R880"/>
    <mergeCell ref="S880:T880"/>
    <mergeCell ref="M873:N873"/>
    <mergeCell ref="O873:P873"/>
    <mergeCell ref="Q873:R873"/>
    <mergeCell ref="S873:T873"/>
    <mergeCell ref="U873:V873"/>
    <mergeCell ref="W873:X873"/>
    <mergeCell ref="Q870:R870"/>
    <mergeCell ref="S870:T870"/>
    <mergeCell ref="U870:V870"/>
    <mergeCell ref="W870:X870"/>
    <mergeCell ref="Y870:Z870"/>
    <mergeCell ref="C873:D873"/>
    <mergeCell ref="E873:F873"/>
    <mergeCell ref="G873:H873"/>
    <mergeCell ref="I873:J873"/>
    <mergeCell ref="K873:L873"/>
    <mergeCell ref="U867:V867"/>
    <mergeCell ref="W867:X867"/>
    <mergeCell ref="Y867:Z867"/>
    <mergeCell ref="C870:D870"/>
    <mergeCell ref="E870:F870"/>
    <mergeCell ref="G870:H870"/>
    <mergeCell ref="I870:J870"/>
    <mergeCell ref="K870:L870"/>
    <mergeCell ref="M870:N870"/>
    <mergeCell ref="O870:P870"/>
    <mergeCell ref="Y865:Z865"/>
    <mergeCell ref="C867:D867"/>
    <mergeCell ref="E867:F867"/>
    <mergeCell ref="G867:H867"/>
    <mergeCell ref="I867:J867"/>
    <mergeCell ref="K867:L867"/>
    <mergeCell ref="M867:N867"/>
    <mergeCell ref="O867:P867"/>
    <mergeCell ref="Q867:R867"/>
    <mergeCell ref="S867:T867"/>
    <mergeCell ref="M865:N865"/>
    <mergeCell ref="O865:P865"/>
    <mergeCell ref="Q865:R865"/>
    <mergeCell ref="S865:T865"/>
    <mergeCell ref="U865:V865"/>
    <mergeCell ref="W865:X865"/>
    <mergeCell ref="U853:V853"/>
    <mergeCell ref="W853:X853"/>
    <mergeCell ref="Y853:Z853"/>
    <mergeCell ref="C854:Z854"/>
    <mergeCell ref="A865:B866"/>
    <mergeCell ref="C865:D865"/>
    <mergeCell ref="E865:F865"/>
    <mergeCell ref="G865:H865"/>
    <mergeCell ref="I865:J865"/>
    <mergeCell ref="K865:L865"/>
    <mergeCell ref="C851:Z851"/>
    <mergeCell ref="C853:D853"/>
    <mergeCell ref="E853:F853"/>
    <mergeCell ref="G853:H853"/>
    <mergeCell ref="I853:J853"/>
    <mergeCell ref="K853:L853"/>
    <mergeCell ref="M853:N853"/>
    <mergeCell ref="O853:P853"/>
    <mergeCell ref="Q853:R853"/>
    <mergeCell ref="S853:T853"/>
    <mergeCell ref="O850:P850"/>
    <mergeCell ref="Q850:R850"/>
    <mergeCell ref="S850:T850"/>
    <mergeCell ref="U850:V850"/>
    <mergeCell ref="W850:X850"/>
    <mergeCell ref="Y850:Z850"/>
    <mergeCell ref="C850:D850"/>
    <mergeCell ref="E850:F850"/>
    <mergeCell ref="G850:H850"/>
    <mergeCell ref="I850:J850"/>
    <mergeCell ref="K850:L850"/>
    <mergeCell ref="M850:N850"/>
    <mergeCell ref="O843:P843"/>
    <mergeCell ref="Q843:R843"/>
    <mergeCell ref="S843:T843"/>
    <mergeCell ref="U843:V843"/>
    <mergeCell ref="W843:X843"/>
    <mergeCell ref="Y843:Z843"/>
    <mergeCell ref="C843:D843"/>
    <mergeCell ref="E843:F843"/>
    <mergeCell ref="G843:H843"/>
    <mergeCell ref="I843:J843"/>
    <mergeCell ref="K843:L843"/>
    <mergeCell ref="M843:N843"/>
    <mergeCell ref="O840:P840"/>
    <mergeCell ref="Q840:R840"/>
    <mergeCell ref="S840:T840"/>
    <mergeCell ref="U840:V840"/>
    <mergeCell ref="W840:X840"/>
    <mergeCell ref="Y840:Z840"/>
    <mergeCell ref="C840:D840"/>
    <mergeCell ref="E840:F840"/>
    <mergeCell ref="G840:H840"/>
    <mergeCell ref="I840:J840"/>
    <mergeCell ref="K840:L840"/>
    <mergeCell ref="M840:N840"/>
    <mergeCell ref="O837:P837"/>
    <mergeCell ref="Q837:R837"/>
    <mergeCell ref="S837:T837"/>
    <mergeCell ref="U837:V837"/>
    <mergeCell ref="W837:X837"/>
    <mergeCell ref="Y837:Z837"/>
    <mergeCell ref="S835:T835"/>
    <mergeCell ref="U835:V835"/>
    <mergeCell ref="W835:X835"/>
    <mergeCell ref="Y835:Z835"/>
    <mergeCell ref="C837:D837"/>
    <mergeCell ref="E837:F837"/>
    <mergeCell ref="G837:H837"/>
    <mergeCell ref="I837:J837"/>
    <mergeCell ref="K837:L837"/>
    <mergeCell ref="M837:N837"/>
    <mergeCell ref="C824:Z824"/>
    <mergeCell ref="A835:B836"/>
    <mergeCell ref="C835:D835"/>
    <mergeCell ref="E835:F835"/>
    <mergeCell ref="G835:H835"/>
    <mergeCell ref="I835:J835"/>
    <mergeCell ref="K835:L835"/>
    <mergeCell ref="M835:N835"/>
    <mergeCell ref="O835:P835"/>
    <mergeCell ref="Q835:R835"/>
    <mergeCell ref="O823:P823"/>
    <mergeCell ref="Q823:R823"/>
    <mergeCell ref="S823:T823"/>
    <mergeCell ref="U823:V823"/>
    <mergeCell ref="W823:X823"/>
    <mergeCell ref="Y823:Z823"/>
    <mergeCell ref="U820:V820"/>
    <mergeCell ref="W820:X820"/>
    <mergeCell ref="Y820:Z820"/>
    <mergeCell ref="C821:Z821"/>
    <mergeCell ref="C823:D823"/>
    <mergeCell ref="E823:F823"/>
    <mergeCell ref="G823:H823"/>
    <mergeCell ref="I823:J823"/>
    <mergeCell ref="K823:L823"/>
    <mergeCell ref="M823:N823"/>
    <mergeCell ref="Y813:Z813"/>
    <mergeCell ref="C820:D820"/>
    <mergeCell ref="E820:F820"/>
    <mergeCell ref="G820:H820"/>
    <mergeCell ref="I820:J820"/>
    <mergeCell ref="K820:L820"/>
    <mergeCell ref="M820:N820"/>
    <mergeCell ref="O820:P820"/>
    <mergeCell ref="Q820:R820"/>
    <mergeCell ref="S820:T820"/>
    <mergeCell ref="M813:N813"/>
    <mergeCell ref="O813:P813"/>
    <mergeCell ref="Q813:R813"/>
    <mergeCell ref="S813:T813"/>
    <mergeCell ref="U813:V813"/>
    <mergeCell ref="W813:X813"/>
    <mergeCell ref="Q810:R810"/>
    <mergeCell ref="S810:T810"/>
    <mergeCell ref="U810:V810"/>
    <mergeCell ref="W810:X810"/>
    <mergeCell ref="Y810:Z810"/>
    <mergeCell ref="C813:D813"/>
    <mergeCell ref="E813:F813"/>
    <mergeCell ref="G813:H813"/>
    <mergeCell ref="I813:J813"/>
    <mergeCell ref="K813:L813"/>
    <mergeCell ref="U807:V807"/>
    <mergeCell ref="W807:X807"/>
    <mergeCell ref="Y807:Z807"/>
    <mergeCell ref="C810:D810"/>
    <mergeCell ref="E810:F810"/>
    <mergeCell ref="G810:H810"/>
    <mergeCell ref="I810:J810"/>
    <mergeCell ref="K810:L810"/>
    <mergeCell ref="M810:N810"/>
    <mergeCell ref="O810:P810"/>
    <mergeCell ref="Y805:Z805"/>
    <mergeCell ref="C807:D807"/>
    <mergeCell ref="E807:F807"/>
    <mergeCell ref="G807:H807"/>
    <mergeCell ref="I807:J807"/>
    <mergeCell ref="K807:L807"/>
    <mergeCell ref="M807:N807"/>
    <mergeCell ref="O807:P807"/>
    <mergeCell ref="Q807:R807"/>
    <mergeCell ref="S807:T807"/>
    <mergeCell ref="M805:N805"/>
    <mergeCell ref="O805:P805"/>
    <mergeCell ref="Q805:R805"/>
    <mergeCell ref="S805:T805"/>
    <mergeCell ref="U805:V805"/>
    <mergeCell ref="W805:X805"/>
    <mergeCell ref="U793:V793"/>
    <mergeCell ref="W793:X793"/>
    <mergeCell ref="Y793:Z793"/>
    <mergeCell ref="C794:Z794"/>
    <mergeCell ref="A805:B806"/>
    <mergeCell ref="C805:D805"/>
    <mergeCell ref="E805:F805"/>
    <mergeCell ref="G805:H805"/>
    <mergeCell ref="I805:J805"/>
    <mergeCell ref="K805:L805"/>
    <mergeCell ref="C791:Z791"/>
    <mergeCell ref="C793:D793"/>
    <mergeCell ref="E793:F793"/>
    <mergeCell ref="G793:H793"/>
    <mergeCell ref="I793:J793"/>
    <mergeCell ref="K793:L793"/>
    <mergeCell ref="M793:N793"/>
    <mergeCell ref="O793:P793"/>
    <mergeCell ref="Q793:R793"/>
    <mergeCell ref="S793:T793"/>
    <mergeCell ref="O790:P790"/>
    <mergeCell ref="Q790:R790"/>
    <mergeCell ref="S790:T790"/>
    <mergeCell ref="U790:V790"/>
    <mergeCell ref="W790:X790"/>
    <mergeCell ref="Y790:Z790"/>
    <mergeCell ref="C790:D790"/>
    <mergeCell ref="E790:F790"/>
    <mergeCell ref="G790:H790"/>
    <mergeCell ref="I790:J790"/>
    <mergeCell ref="K790:L790"/>
    <mergeCell ref="M790:N790"/>
    <mergeCell ref="O783:P783"/>
    <mergeCell ref="Q783:R783"/>
    <mergeCell ref="S783:T783"/>
    <mergeCell ref="U783:V783"/>
    <mergeCell ref="W783:X783"/>
    <mergeCell ref="Y783:Z783"/>
    <mergeCell ref="C783:D783"/>
    <mergeCell ref="E783:F783"/>
    <mergeCell ref="G783:H783"/>
    <mergeCell ref="I783:J783"/>
    <mergeCell ref="K783:L783"/>
    <mergeCell ref="M783:N783"/>
    <mergeCell ref="O780:P780"/>
    <mergeCell ref="Q780:R780"/>
    <mergeCell ref="S780:T780"/>
    <mergeCell ref="U780:V780"/>
    <mergeCell ref="W780:X780"/>
    <mergeCell ref="Y780:Z780"/>
    <mergeCell ref="C780:D780"/>
    <mergeCell ref="E780:F780"/>
    <mergeCell ref="G780:H780"/>
    <mergeCell ref="I780:J780"/>
    <mergeCell ref="K780:L780"/>
    <mergeCell ref="M780:N780"/>
    <mergeCell ref="O777:P777"/>
    <mergeCell ref="Q777:R777"/>
    <mergeCell ref="S777:T777"/>
    <mergeCell ref="U777:V777"/>
    <mergeCell ref="W777:X777"/>
    <mergeCell ref="Y777:Z777"/>
    <mergeCell ref="S775:T775"/>
    <mergeCell ref="U775:V775"/>
    <mergeCell ref="W775:X775"/>
    <mergeCell ref="Y775:Z775"/>
    <mergeCell ref="C777:D777"/>
    <mergeCell ref="E777:F777"/>
    <mergeCell ref="G777:H777"/>
    <mergeCell ref="I777:J777"/>
    <mergeCell ref="K777:L777"/>
    <mergeCell ref="M777:N777"/>
    <mergeCell ref="C764:Z764"/>
    <mergeCell ref="A775:B776"/>
    <mergeCell ref="C775:D775"/>
    <mergeCell ref="E775:F775"/>
    <mergeCell ref="G775:H775"/>
    <mergeCell ref="I775:J775"/>
    <mergeCell ref="K775:L775"/>
    <mergeCell ref="M775:N775"/>
    <mergeCell ref="O775:P775"/>
    <mergeCell ref="Q775:R775"/>
    <mergeCell ref="O763:P763"/>
    <mergeCell ref="Q763:R763"/>
    <mergeCell ref="S763:T763"/>
    <mergeCell ref="U763:V763"/>
    <mergeCell ref="W763:X763"/>
    <mergeCell ref="Y763:Z763"/>
    <mergeCell ref="U760:V760"/>
    <mergeCell ref="W760:X760"/>
    <mergeCell ref="Y760:Z760"/>
    <mergeCell ref="C761:Z761"/>
    <mergeCell ref="C763:D763"/>
    <mergeCell ref="E763:F763"/>
    <mergeCell ref="G763:H763"/>
    <mergeCell ref="I763:J763"/>
    <mergeCell ref="K763:L763"/>
    <mergeCell ref="M763:N763"/>
    <mergeCell ref="Y753:Z753"/>
    <mergeCell ref="C760:D760"/>
    <mergeCell ref="E760:F760"/>
    <mergeCell ref="G760:H760"/>
    <mergeCell ref="I760:J760"/>
    <mergeCell ref="K760:L760"/>
    <mergeCell ref="M760:N760"/>
    <mergeCell ref="O760:P760"/>
    <mergeCell ref="Q760:R760"/>
    <mergeCell ref="S760:T760"/>
    <mergeCell ref="M753:N753"/>
    <mergeCell ref="O753:P753"/>
    <mergeCell ref="Q753:R753"/>
    <mergeCell ref="S753:T753"/>
    <mergeCell ref="U753:V753"/>
    <mergeCell ref="W753:X753"/>
    <mergeCell ref="Q750:R750"/>
    <mergeCell ref="S750:T750"/>
    <mergeCell ref="U750:V750"/>
    <mergeCell ref="W750:X750"/>
    <mergeCell ref="Y750:Z750"/>
    <mergeCell ref="C753:D753"/>
    <mergeCell ref="E753:F753"/>
    <mergeCell ref="G753:H753"/>
    <mergeCell ref="I753:J753"/>
    <mergeCell ref="K753:L753"/>
    <mergeCell ref="U747:V747"/>
    <mergeCell ref="W747:X747"/>
    <mergeCell ref="Y747:Z747"/>
    <mergeCell ref="C750:D750"/>
    <mergeCell ref="E750:F750"/>
    <mergeCell ref="G750:H750"/>
    <mergeCell ref="I750:J750"/>
    <mergeCell ref="K750:L750"/>
    <mergeCell ref="M750:N750"/>
    <mergeCell ref="O750:P750"/>
    <mergeCell ref="Y745:Z745"/>
    <mergeCell ref="C747:D747"/>
    <mergeCell ref="E747:F747"/>
    <mergeCell ref="G747:H747"/>
    <mergeCell ref="I747:J747"/>
    <mergeCell ref="K747:L747"/>
    <mergeCell ref="M747:N747"/>
    <mergeCell ref="O747:P747"/>
    <mergeCell ref="Q747:R747"/>
    <mergeCell ref="S747:T747"/>
    <mergeCell ref="M745:N745"/>
    <mergeCell ref="O745:P745"/>
    <mergeCell ref="Q745:R745"/>
    <mergeCell ref="S745:T745"/>
    <mergeCell ref="U745:V745"/>
    <mergeCell ref="W745:X745"/>
    <mergeCell ref="U733:V733"/>
    <mergeCell ref="W733:X733"/>
    <mergeCell ref="Y733:Z733"/>
    <mergeCell ref="C734:Z734"/>
    <mergeCell ref="A745:B746"/>
    <mergeCell ref="C745:D745"/>
    <mergeCell ref="E745:F745"/>
    <mergeCell ref="G745:H745"/>
    <mergeCell ref="I745:J745"/>
    <mergeCell ref="K745:L745"/>
    <mergeCell ref="C731:Z731"/>
    <mergeCell ref="C733:D733"/>
    <mergeCell ref="E733:F733"/>
    <mergeCell ref="G733:H733"/>
    <mergeCell ref="I733:J733"/>
    <mergeCell ref="K733:L733"/>
    <mergeCell ref="M733:N733"/>
    <mergeCell ref="O733:P733"/>
    <mergeCell ref="Q733:R733"/>
    <mergeCell ref="S733:T733"/>
    <mergeCell ref="O730:P730"/>
    <mergeCell ref="Q730:R730"/>
    <mergeCell ref="S730:T730"/>
    <mergeCell ref="U730:V730"/>
    <mergeCell ref="W730:X730"/>
    <mergeCell ref="Y730:Z730"/>
    <mergeCell ref="C730:D730"/>
    <mergeCell ref="E730:F730"/>
    <mergeCell ref="G730:H730"/>
    <mergeCell ref="I730:J730"/>
    <mergeCell ref="K730:L730"/>
    <mergeCell ref="M730:N730"/>
    <mergeCell ref="O723:P723"/>
    <mergeCell ref="Q723:R723"/>
    <mergeCell ref="S723:T723"/>
    <mergeCell ref="U723:V723"/>
    <mergeCell ref="W723:X723"/>
    <mergeCell ref="Y723:Z723"/>
    <mergeCell ref="C723:D723"/>
    <mergeCell ref="E723:F723"/>
    <mergeCell ref="G723:H723"/>
    <mergeCell ref="I723:J723"/>
    <mergeCell ref="K723:L723"/>
    <mergeCell ref="M723:N723"/>
    <mergeCell ref="O720:P720"/>
    <mergeCell ref="Q720:R720"/>
    <mergeCell ref="S720:T720"/>
    <mergeCell ref="U720:V720"/>
    <mergeCell ref="W720:X720"/>
    <mergeCell ref="Y720:Z720"/>
    <mergeCell ref="C720:D720"/>
    <mergeCell ref="E720:F720"/>
    <mergeCell ref="G720:H720"/>
    <mergeCell ref="I720:J720"/>
    <mergeCell ref="K720:L720"/>
    <mergeCell ref="M720:N720"/>
    <mergeCell ref="O717:P717"/>
    <mergeCell ref="Q717:R717"/>
    <mergeCell ref="S717:T717"/>
    <mergeCell ref="U717:V717"/>
    <mergeCell ref="W717:X717"/>
    <mergeCell ref="Y717:Z717"/>
    <mergeCell ref="S715:T715"/>
    <mergeCell ref="U715:V715"/>
    <mergeCell ref="W715:X715"/>
    <mergeCell ref="Y715:Z715"/>
    <mergeCell ref="C717:D717"/>
    <mergeCell ref="E717:F717"/>
    <mergeCell ref="G717:H717"/>
    <mergeCell ref="I717:J717"/>
    <mergeCell ref="K717:L717"/>
    <mergeCell ref="M717:N717"/>
    <mergeCell ref="C704:Z704"/>
    <mergeCell ref="A715:B716"/>
    <mergeCell ref="C715:D715"/>
    <mergeCell ref="E715:F715"/>
    <mergeCell ref="G715:H715"/>
    <mergeCell ref="I715:J715"/>
    <mergeCell ref="K715:L715"/>
    <mergeCell ref="M715:N715"/>
    <mergeCell ref="O715:P715"/>
    <mergeCell ref="Q715:R715"/>
    <mergeCell ref="O703:P703"/>
    <mergeCell ref="Q703:R703"/>
    <mergeCell ref="S703:T703"/>
    <mergeCell ref="U703:V703"/>
    <mergeCell ref="W703:X703"/>
    <mergeCell ref="Y703:Z703"/>
    <mergeCell ref="U700:V700"/>
    <mergeCell ref="W700:X700"/>
    <mergeCell ref="Y700:Z700"/>
    <mergeCell ref="C701:Z701"/>
    <mergeCell ref="C703:D703"/>
    <mergeCell ref="E703:F703"/>
    <mergeCell ref="G703:H703"/>
    <mergeCell ref="I703:J703"/>
    <mergeCell ref="K703:L703"/>
    <mergeCell ref="M703:N703"/>
    <mergeCell ref="Y693:Z693"/>
    <mergeCell ref="C700:D700"/>
    <mergeCell ref="E700:F700"/>
    <mergeCell ref="G700:H700"/>
    <mergeCell ref="I700:J700"/>
    <mergeCell ref="K700:L700"/>
    <mergeCell ref="M700:N700"/>
    <mergeCell ref="O700:P700"/>
    <mergeCell ref="Q700:R700"/>
    <mergeCell ref="S700:T700"/>
    <mergeCell ref="M693:N693"/>
    <mergeCell ref="O693:P693"/>
    <mergeCell ref="Q693:R693"/>
    <mergeCell ref="S693:T693"/>
    <mergeCell ref="U693:V693"/>
    <mergeCell ref="W693:X693"/>
    <mergeCell ref="Q690:R690"/>
    <mergeCell ref="S690:T690"/>
    <mergeCell ref="U690:V690"/>
    <mergeCell ref="W690:X690"/>
    <mergeCell ref="Y690:Z690"/>
    <mergeCell ref="C693:D693"/>
    <mergeCell ref="E693:F693"/>
    <mergeCell ref="G693:H693"/>
    <mergeCell ref="I693:J693"/>
    <mergeCell ref="K693:L693"/>
    <mergeCell ref="U687:V687"/>
    <mergeCell ref="W687:X687"/>
    <mergeCell ref="Y687:Z687"/>
    <mergeCell ref="C690:D690"/>
    <mergeCell ref="E690:F690"/>
    <mergeCell ref="G690:H690"/>
    <mergeCell ref="I690:J690"/>
    <mergeCell ref="K690:L690"/>
    <mergeCell ref="M690:N690"/>
    <mergeCell ref="O690:P690"/>
    <mergeCell ref="Y685:Z685"/>
    <mergeCell ref="C687:D687"/>
    <mergeCell ref="E687:F687"/>
    <mergeCell ref="G687:H687"/>
    <mergeCell ref="I687:J687"/>
    <mergeCell ref="K687:L687"/>
    <mergeCell ref="M687:N687"/>
    <mergeCell ref="O687:P687"/>
    <mergeCell ref="Q687:R687"/>
    <mergeCell ref="S687:T687"/>
    <mergeCell ref="M685:N685"/>
    <mergeCell ref="O685:P685"/>
    <mergeCell ref="Q685:R685"/>
    <mergeCell ref="S685:T685"/>
    <mergeCell ref="U685:V685"/>
    <mergeCell ref="W685:X685"/>
    <mergeCell ref="U673:V673"/>
    <mergeCell ref="W673:X673"/>
    <mergeCell ref="Y673:Z673"/>
    <mergeCell ref="C674:Z674"/>
    <mergeCell ref="A685:B686"/>
    <mergeCell ref="C685:D685"/>
    <mergeCell ref="E685:F685"/>
    <mergeCell ref="G685:H685"/>
    <mergeCell ref="I685:J685"/>
    <mergeCell ref="K685:L685"/>
    <mergeCell ref="C671:Z671"/>
    <mergeCell ref="C673:D673"/>
    <mergeCell ref="E673:F673"/>
    <mergeCell ref="G673:H673"/>
    <mergeCell ref="I673:J673"/>
    <mergeCell ref="K673:L673"/>
    <mergeCell ref="M673:N673"/>
    <mergeCell ref="O673:P673"/>
    <mergeCell ref="Q673:R673"/>
    <mergeCell ref="S673:T673"/>
    <mergeCell ref="O670:P670"/>
    <mergeCell ref="Q670:R670"/>
    <mergeCell ref="S670:T670"/>
    <mergeCell ref="U670:V670"/>
    <mergeCell ref="W670:X670"/>
    <mergeCell ref="Y670:Z670"/>
    <mergeCell ref="C670:D670"/>
    <mergeCell ref="E670:F670"/>
    <mergeCell ref="G670:H670"/>
    <mergeCell ref="I670:J670"/>
    <mergeCell ref="K670:L670"/>
    <mergeCell ref="M670:N670"/>
    <mergeCell ref="O663:P663"/>
    <mergeCell ref="Q663:R663"/>
    <mergeCell ref="S663:T663"/>
    <mergeCell ref="U663:V663"/>
    <mergeCell ref="W663:X663"/>
    <mergeCell ref="Y663:Z663"/>
    <mergeCell ref="C663:D663"/>
    <mergeCell ref="E663:F663"/>
    <mergeCell ref="G663:H663"/>
    <mergeCell ref="I663:J663"/>
    <mergeCell ref="K663:L663"/>
    <mergeCell ref="M663:N663"/>
    <mergeCell ref="O660:P660"/>
    <mergeCell ref="Q660:R660"/>
    <mergeCell ref="S660:T660"/>
    <mergeCell ref="U660:V660"/>
    <mergeCell ref="W660:X660"/>
    <mergeCell ref="Y660:Z660"/>
    <mergeCell ref="C660:D660"/>
    <mergeCell ref="E660:F660"/>
    <mergeCell ref="G660:H660"/>
    <mergeCell ref="I660:J660"/>
    <mergeCell ref="K660:L660"/>
    <mergeCell ref="M660:N660"/>
    <mergeCell ref="O657:P657"/>
    <mergeCell ref="Q657:R657"/>
    <mergeCell ref="S657:T657"/>
    <mergeCell ref="U657:V657"/>
    <mergeCell ref="W657:X657"/>
    <mergeCell ref="Y657:Z657"/>
    <mergeCell ref="S655:T655"/>
    <mergeCell ref="U655:V655"/>
    <mergeCell ref="W655:X655"/>
    <mergeCell ref="Y655:Z655"/>
    <mergeCell ref="C657:D657"/>
    <mergeCell ref="E657:F657"/>
    <mergeCell ref="G657:H657"/>
    <mergeCell ref="I657:J657"/>
    <mergeCell ref="K657:L657"/>
    <mergeCell ref="M657:N657"/>
    <mergeCell ref="C644:Z644"/>
    <mergeCell ref="A655:B656"/>
    <mergeCell ref="C655:D655"/>
    <mergeCell ref="E655:F655"/>
    <mergeCell ref="G655:H655"/>
    <mergeCell ref="I655:J655"/>
    <mergeCell ref="K655:L655"/>
    <mergeCell ref="M655:N655"/>
    <mergeCell ref="O655:P655"/>
    <mergeCell ref="Q655:R655"/>
    <mergeCell ref="O643:P643"/>
    <mergeCell ref="Q643:R643"/>
    <mergeCell ref="S643:T643"/>
    <mergeCell ref="U643:V643"/>
    <mergeCell ref="W643:X643"/>
    <mergeCell ref="Y643:Z643"/>
    <mergeCell ref="U640:V640"/>
    <mergeCell ref="W640:X640"/>
    <mergeCell ref="Y640:Z640"/>
    <mergeCell ref="C641:Z641"/>
    <mergeCell ref="C643:D643"/>
    <mergeCell ref="E643:F643"/>
    <mergeCell ref="G643:H643"/>
    <mergeCell ref="I643:J643"/>
    <mergeCell ref="K643:L643"/>
    <mergeCell ref="M643:N643"/>
    <mergeCell ref="Y633:Z633"/>
    <mergeCell ref="C640:D640"/>
    <mergeCell ref="E640:F640"/>
    <mergeCell ref="G640:H640"/>
    <mergeCell ref="I640:J640"/>
    <mergeCell ref="K640:L640"/>
    <mergeCell ref="M640:N640"/>
    <mergeCell ref="O640:P640"/>
    <mergeCell ref="Q640:R640"/>
    <mergeCell ref="S640:T640"/>
    <mergeCell ref="M633:N633"/>
    <mergeCell ref="O633:P633"/>
    <mergeCell ref="Q633:R633"/>
    <mergeCell ref="S633:T633"/>
    <mergeCell ref="U633:V633"/>
    <mergeCell ref="W633:X633"/>
    <mergeCell ref="Q630:R630"/>
    <mergeCell ref="S630:T630"/>
    <mergeCell ref="U630:V630"/>
    <mergeCell ref="W630:X630"/>
    <mergeCell ref="Y630:Z630"/>
    <mergeCell ref="C633:D633"/>
    <mergeCell ref="E633:F633"/>
    <mergeCell ref="G633:H633"/>
    <mergeCell ref="I633:J633"/>
    <mergeCell ref="K633:L633"/>
    <mergeCell ref="U627:V627"/>
    <mergeCell ref="W627:X627"/>
    <mergeCell ref="Y627:Z627"/>
    <mergeCell ref="C630:D630"/>
    <mergeCell ref="E630:F630"/>
    <mergeCell ref="G630:H630"/>
    <mergeCell ref="I630:J630"/>
    <mergeCell ref="K630:L630"/>
    <mergeCell ref="M630:N630"/>
    <mergeCell ref="O630:P630"/>
    <mergeCell ref="Y625:Z625"/>
    <mergeCell ref="C627:D627"/>
    <mergeCell ref="E627:F627"/>
    <mergeCell ref="G627:H627"/>
    <mergeCell ref="I627:J627"/>
    <mergeCell ref="K627:L627"/>
    <mergeCell ref="M627:N627"/>
    <mergeCell ref="O627:P627"/>
    <mergeCell ref="Q627:R627"/>
    <mergeCell ref="S627:T627"/>
    <mergeCell ref="M625:N625"/>
    <mergeCell ref="O625:P625"/>
    <mergeCell ref="Q625:R625"/>
    <mergeCell ref="S625:T625"/>
    <mergeCell ref="U625:V625"/>
    <mergeCell ref="W625:X625"/>
    <mergeCell ref="U613:V613"/>
    <mergeCell ref="W613:X613"/>
    <mergeCell ref="Y613:Z613"/>
    <mergeCell ref="C614:Z614"/>
    <mergeCell ref="A625:B626"/>
    <mergeCell ref="C625:D625"/>
    <mergeCell ref="E625:F625"/>
    <mergeCell ref="G625:H625"/>
    <mergeCell ref="I625:J625"/>
    <mergeCell ref="K625:L625"/>
    <mergeCell ref="C611:Z611"/>
    <mergeCell ref="C613:D613"/>
    <mergeCell ref="E613:F613"/>
    <mergeCell ref="G613:H613"/>
    <mergeCell ref="I613:J613"/>
    <mergeCell ref="K613:L613"/>
    <mergeCell ref="M613:N613"/>
    <mergeCell ref="O613:P613"/>
    <mergeCell ref="Q613:R613"/>
    <mergeCell ref="S613:T613"/>
    <mergeCell ref="O610:P610"/>
    <mergeCell ref="Q610:R610"/>
    <mergeCell ref="S610:T610"/>
    <mergeCell ref="U610:V610"/>
    <mergeCell ref="W610:X610"/>
    <mergeCell ref="Y610:Z610"/>
    <mergeCell ref="C610:D610"/>
    <mergeCell ref="E610:F610"/>
    <mergeCell ref="G610:H610"/>
    <mergeCell ref="I610:J610"/>
    <mergeCell ref="K610:L610"/>
    <mergeCell ref="M610:N610"/>
    <mergeCell ref="O603:P603"/>
    <mergeCell ref="Q603:R603"/>
    <mergeCell ref="S603:T603"/>
    <mergeCell ref="U603:V603"/>
    <mergeCell ref="W603:X603"/>
    <mergeCell ref="Y603:Z603"/>
    <mergeCell ref="C603:D603"/>
    <mergeCell ref="E603:F603"/>
    <mergeCell ref="G603:H603"/>
    <mergeCell ref="I603:J603"/>
    <mergeCell ref="K603:L603"/>
    <mergeCell ref="M603:N603"/>
    <mergeCell ref="O600:P600"/>
    <mergeCell ref="Q600:R600"/>
    <mergeCell ref="S600:T600"/>
    <mergeCell ref="U600:V600"/>
    <mergeCell ref="W600:X600"/>
    <mergeCell ref="Y600:Z600"/>
    <mergeCell ref="C600:D600"/>
    <mergeCell ref="E600:F600"/>
    <mergeCell ref="G600:H600"/>
    <mergeCell ref="I600:J600"/>
    <mergeCell ref="K600:L600"/>
    <mergeCell ref="M600:N600"/>
    <mergeCell ref="O597:P597"/>
    <mergeCell ref="Q597:R597"/>
    <mergeCell ref="S597:T597"/>
    <mergeCell ref="U597:V597"/>
    <mergeCell ref="W597:X597"/>
    <mergeCell ref="Y597:Z597"/>
    <mergeCell ref="S595:T595"/>
    <mergeCell ref="U595:V595"/>
    <mergeCell ref="W595:X595"/>
    <mergeCell ref="Y595:Z595"/>
    <mergeCell ref="C597:D597"/>
    <mergeCell ref="E597:F597"/>
    <mergeCell ref="G597:H597"/>
    <mergeCell ref="I597:J597"/>
    <mergeCell ref="K597:L597"/>
    <mergeCell ref="M597:N597"/>
    <mergeCell ref="C584:Z584"/>
    <mergeCell ref="A595:B596"/>
    <mergeCell ref="C595:D595"/>
    <mergeCell ref="E595:F595"/>
    <mergeCell ref="G595:H595"/>
    <mergeCell ref="I595:J595"/>
    <mergeCell ref="K595:L595"/>
    <mergeCell ref="M595:N595"/>
    <mergeCell ref="O595:P595"/>
    <mergeCell ref="Q595:R595"/>
    <mergeCell ref="O583:P583"/>
    <mergeCell ref="Q583:R583"/>
    <mergeCell ref="S583:T583"/>
    <mergeCell ref="U583:V583"/>
    <mergeCell ref="W583:X583"/>
    <mergeCell ref="Y583:Z583"/>
    <mergeCell ref="U580:V580"/>
    <mergeCell ref="W580:X580"/>
    <mergeCell ref="Y580:Z580"/>
    <mergeCell ref="C581:Z581"/>
    <mergeCell ref="C583:D583"/>
    <mergeCell ref="E583:F583"/>
    <mergeCell ref="G583:H583"/>
    <mergeCell ref="I583:J583"/>
    <mergeCell ref="K583:L583"/>
    <mergeCell ref="M583:N583"/>
    <mergeCell ref="Y573:Z573"/>
    <mergeCell ref="C580:D580"/>
    <mergeCell ref="E580:F580"/>
    <mergeCell ref="G580:H580"/>
    <mergeCell ref="I580:J580"/>
    <mergeCell ref="K580:L580"/>
    <mergeCell ref="M580:N580"/>
    <mergeCell ref="O580:P580"/>
    <mergeCell ref="Q580:R580"/>
    <mergeCell ref="S580:T580"/>
    <mergeCell ref="M573:N573"/>
    <mergeCell ref="O573:P573"/>
    <mergeCell ref="Q573:R573"/>
    <mergeCell ref="S573:T573"/>
    <mergeCell ref="U573:V573"/>
    <mergeCell ref="W573:X573"/>
    <mergeCell ref="Q570:R570"/>
    <mergeCell ref="S570:T570"/>
    <mergeCell ref="U570:V570"/>
    <mergeCell ref="W570:X570"/>
    <mergeCell ref="Y570:Z570"/>
    <mergeCell ref="C573:D573"/>
    <mergeCell ref="E573:F573"/>
    <mergeCell ref="G573:H573"/>
    <mergeCell ref="I573:J573"/>
    <mergeCell ref="K573:L573"/>
    <mergeCell ref="U567:V567"/>
    <mergeCell ref="W567:X567"/>
    <mergeCell ref="Y567:Z567"/>
    <mergeCell ref="C570:D570"/>
    <mergeCell ref="E570:F570"/>
    <mergeCell ref="G570:H570"/>
    <mergeCell ref="I570:J570"/>
    <mergeCell ref="K570:L570"/>
    <mergeCell ref="M570:N570"/>
    <mergeCell ref="O570:P570"/>
    <mergeCell ref="Y565:Z565"/>
    <mergeCell ref="C567:D567"/>
    <mergeCell ref="E567:F567"/>
    <mergeCell ref="G567:H567"/>
    <mergeCell ref="I567:J567"/>
    <mergeCell ref="K567:L567"/>
    <mergeCell ref="M567:N567"/>
    <mergeCell ref="O567:P567"/>
    <mergeCell ref="Q567:R567"/>
    <mergeCell ref="S567:T567"/>
    <mergeCell ref="M565:N565"/>
    <mergeCell ref="O565:P565"/>
    <mergeCell ref="Q565:R565"/>
    <mergeCell ref="S565:T565"/>
    <mergeCell ref="U565:V565"/>
    <mergeCell ref="W565:X565"/>
    <mergeCell ref="U553:V553"/>
    <mergeCell ref="W553:X553"/>
    <mergeCell ref="Y553:Z553"/>
    <mergeCell ref="C554:Z554"/>
    <mergeCell ref="A565:B566"/>
    <mergeCell ref="C565:D565"/>
    <mergeCell ref="E565:F565"/>
    <mergeCell ref="G565:H565"/>
    <mergeCell ref="I565:J565"/>
    <mergeCell ref="K565:L565"/>
    <mergeCell ref="C551:Z551"/>
    <mergeCell ref="C553:D553"/>
    <mergeCell ref="E553:F553"/>
    <mergeCell ref="G553:H553"/>
    <mergeCell ref="I553:J553"/>
    <mergeCell ref="K553:L553"/>
    <mergeCell ref="M553:N553"/>
    <mergeCell ref="O553:P553"/>
    <mergeCell ref="Q553:R553"/>
    <mergeCell ref="S553:T553"/>
    <mergeCell ref="O550:P550"/>
    <mergeCell ref="Q550:R550"/>
    <mergeCell ref="S550:T550"/>
    <mergeCell ref="U550:V550"/>
    <mergeCell ref="W550:X550"/>
    <mergeCell ref="Y550:Z550"/>
    <mergeCell ref="C550:D550"/>
    <mergeCell ref="E550:F550"/>
    <mergeCell ref="G550:H550"/>
    <mergeCell ref="I550:J550"/>
    <mergeCell ref="K550:L550"/>
    <mergeCell ref="M550:N550"/>
    <mergeCell ref="O543:P543"/>
    <mergeCell ref="Q543:R543"/>
    <mergeCell ref="S543:T543"/>
    <mergeCell ref="U543:V543"/>
    <mergeCell ref="W543:X543"/>
    <mergeCell ref="Y543:Z543"/>
    <mergeCell ref="C543:D543"/>
    <mergeCell ref="E543:F543"/>
    <mergeCell ref="G543:H543"/>
    <mergeCell ref="I543:J543"/>
    <mergeCell ref="K543:L543"/>
    <mergeCell ref="M543:N543"/>
    <mergeCell ref="O540:P540"/>
    <mergeCell ref="Q540:R540"/>
    <mergeCell ref="S540:T540"/>
    <mergeCell ref="U540:V540"/>
    <mergeCell ref="W540:X540"/>
    <mergeCell ref="Y540:Z540"/>
    <mergeCell ref="C540:D540"/>
    <mergeCell ref="E540:F540"/>
    <mergeCell ref="G540:H540"/>
    <mergeCell ref="I540:J540"/>
    <mergeCell ref="K540:L540"/>
    <mergeCell ref="M540:N540"/>
    <mergeCell ref="O537:P537"/>
    <mergeCell ref="Q537:R537"/>
    <mergeCell ref="S537:T537"/>
    <mergeCell ref="U537:V537"/>
    <mergeCell ref="W537:X537"/>
    <mergeCell ref="Y537:Z537"/>
    <mergeCell ref="S535:T535"/>
    <mergeCell ref="U535:V535"/>
    <mergeCell ref="W535:X535"/>
    <mergeCell ref="Y535:Z535"/>
    <mergeCell ref="C537:D537"/>
    <mergeCell ref="E537:F537"/>
    <mergeCell ref="G537:H537"/>
    <mergeCell ref="I537:J537"/>
    <mergeCell ref="K537:L537"/>
    <mergeCell ref="M537:N537"/>
    <mergeCell ref="C524:Z524"/>
    <mergeCell ref="A535:B536"/>
    <mergeCell ref="C535:D535"/>
    <mergeCell ref="E535:F535"/>
    <mergeCell ref="G535:H535"/>
    <mergeCell ref="I535:J535"/>
    <mergeCell ref="K535:L535"/>
    <mergeCell ref="M535:N535"/>
    <mergeCell ref="O535:P535"/>
    <mergeCell ref="Q535:R535"/>
    <mergeCell ref="O523:P523"/>
    <mergeCell ref="Q523:R523"/>
    <mergeCell ref="S523:T523"/>
    <mergeCell ref="U523:V523"/>
    <mergeCell ref="W523:X523"/>
    <mergeCell ref="Y523:Z523"/>
    <mergeCell ref="U520:V520"/>
    <mergeCell ref="W520:X520"/>
    <mergeCell ref="Y520:Z520"/>
    <mergeCell ref="C521:Z521"/>
    <mergeCell ref="C523:D523"/>
    <mergeCell ref="E523:F523"/>
    <mergeCell ref="G523:H523"/>
    <mergeCell ref="I523:J523"/>
    <mergeCell ref="K523:L523"/>
    <mergeCell ref="M523:N523"/>
    <mergeCell ref="Y513:Z513"/>
    <mergeCell ref="C520:D520"/>
    <mergeCell ref="E520:F520"/>
    <mergeCell ref="G520:H520"/>
    <mergeCell ref="I520:J520"/>
    <mergeCell ref="K520:L520"/>
    <mergeCell ref="M520:N520"/>
    <mergeCell ref="O520:P520"/>
    <mergeCell ref="Q520:R520"/>
    <mergeCell ref="S520:T520"/>
    <mergeCell ref="M513:N513"/>
    <mergeCell ref="O513:P513"/>
    <mergeCell ref="Q513:R513"/>
    <mergeCell ref="S513:T513"/>
    <mergeCell ref="U513:V513"/>
    <mergeCell ref="W513:X513"/>
    <mergeCell ref="Q510:R510"/>
    <mergeCell ref="S510:T510"/>
    <mergeCell ref="U510:V510"/>
    <mergeCell ref="W510:X510"/>
    <mergeCell ref="Y510:Z510"/>
    <mergeCell ref="C513:D513"/>
    <mergeCell ref="E513:F513"/>
    <mergeCell ref="G513:H513"/>
    <mergeCell ref="I513:J513"/>
    <mergeCell ref="K513:L513"/>
    <mergeCell ref="U507:V507"/>
    <mergeCell ref="W507:X507"/>
    <mergeCell ref="Y507:Z507"/>
    <mergeCell ref="C510:D510"/>
    <mergeCell ref="E510:F510"/>
    <mergeCell ref="G510:H510"/>
    <mergeCell ref="I510:J510"/>
    <mergeCell ref="K510:L510"/>
    <mergeCell ref="M510:N510"/>
    <mergeCell ref="O510:P510"/>
    <mergeCell ref="Y505:Z505"/>
    <mergeCell ref="C507:D507"/>
    <mergeCell ref="E507:F507"/>
    <mergeCell ref="G507:H507"/>
    <mergeCell ref="I507:J507"/>
    <mergeCell ref="K507:L507"/>
    <mergeCell ref="M507:N507"/>
    <mergeCell ref="O507:P507"/>
    <mergeCell ref="Q507:R507"/>
    <mergeCell ref="S507:T507"/>
    <mergeCell ref="M505:N505"/>
    <mergeCell ref="O505:P505"/>
    <mergeCell ref="Q505:R505"/>
    <mergeCell ref="S505:T505"/>
    <mergeCell ref="U505:V505"/>
    <mergeCell ref="W505:X505"/>
    <mergeCell ref="U493:V493"/>
    <mergeCell ref="W493:X493"/>
    <mergeCell ref="Y493:Z493"/>
    <mergeCell ref="C494:Z494"/>
    <mergeCell ref="A505:B506"/>
    <mergeCell ref="C505:D505"/>
    <mergeCell ref="E505:F505"/>
    <mergeCell ref="G505:H505"/>
    <mergeCell ref="I505:J505"/>
    <mergeCell ref="K505:L505"/>
    <mergeCell ref="C491:Z491"/>
    <mergeCell ref="C493:D493"/>
    <mergeCell ref="E493:F493"/>
    <mergeCell ref="G493:H493"/>
    <mergeCell ref="I493:J493"/>
    <mergeCell ref="K493:L493"/>
    <mergeCell ref="M493:N493"/>
    <mergeCell ref="O493:P493"/>
    <mergeCell ref="Q493:R493"/>
    <mergeCell ref="S493:T493"/>
    <mergeCell ref="O490:P490"/>
    <mergeCell ref="Q490:R490"/>
    <mergeCell ref="S490:T490"/>
    <mergeCell ref="U490:V490"/>
    <mergeCell ref="W490:X490"/>
    <mergeCell ref="Y490:Z490"/>
    <mergeCell ref="C490:D490"/>
    <mergeCell ref="E490:F490"/>
    <mergeCell ref="G490:H490"/>
    <mergeCell ref="I490:J490"/>
    <mergeCell ref="K490:L490"/>
    <mergeCell ref="M490:N490"/>
    <mergeCell ref="O483:P483"/>
    <mergeCell ref="Q483:R483"/>
    <mergeCell ref="S483:T483"/>
    <mergeCell ref="U483:V483"/>
    <mergeCell ref="W483:X483"/>
    <mergeCell ref="Y483:Z483"/>
    <mergeCell ref="C483:D483"/>
    <mergeCell ref="E483:F483"/>
    <mergeCell ref="G483:H483"/>
    <mergeCell ref="I483:J483"/>
    <mergeCell ref="K483:L483"/>
    <mergeCell ref="M483:N483"/>
    <mergeCell ref="O480:P480"/>
    <mergeCell ref="Q480:R480"/>
    <mergeCell ref="S480:T480"/>
    <mergeCell ref="U480:V480"/>
    <mergeCell ref="W480:X480"/>
    <mergeCell ref="Y480:Z480"/>
    <mergeCell ref="C480:D480"/>
    <mergeCell ref="E480:F480"/>
    <mergeCell ref="G480:H480"/>
    <mergeCell ref="I480:J480"/>
    <mergeCell ref="K480:L480"/>
    <mergeCell ref="M480:N480"/>
    <mergeCell ref="O477:P477"/>
    <mergeCell ref="Q477:R477"/>
    <mergeCell ref="S477:T477"/>
    <mergeCell ref="U477:V477"/>
    <mergeCell ref="W477:X477"/>
    <mergeCell ref="Y477:Z477"/>
    <mergeCell ref="S475:T475"/>
    <mergeCell ref="U475:V475"/>
    <mergeCell ref="W475:X475"/>
    <mergeCell ref="Y475:Z475"/>
    <mergeCell ref="C477:D477"/>
    <mergeCell ref="E477:F477"/>
    <mergeCell ref="G477:H477"/>
    <mergeCell ref="I477:J477"/>
    <mergeCell ref="K477:L477"/>
    <mergeCell ref="M477:N477"/>
    <mergeCell ref="C464:Z464"/>
    <mergeCell ref="A475:B476"/>
    <mergeCell ref="C475:D475"/>
    <mergeCell ref="E475:F475"/>
    <mergeCell ref="G475:H475"/>
    <mergeCell ref="I475:J475"/>
    <mergeCell ref="K475:L475"/>
    <mergeCell ref="M475:N475"/>
    <mergeCell ref="O475:P475"/>
    <mergeCell ref="Q475:R475"/>
    <mergeCell ref="O463:P463"/>
    <mergeCell ref="Q463:R463"/>
    <mergeCell ref="S463:T463"/>
    <mergeCell ref="U463:V463"/>
    <mergeCell ref="W463:X463"/>
    <mergeCell ref="Y463:Z463"/>
    <mergeCell ref="U460:V460"/>
    <mergeCell ref="W460:X460"/>
    <mergeCell ref="Y460:Z460"/>
    <mergeCell ref="C461:Z461"/>
    <mergeCell ref="C463:D463"/>
    <mergeCell ref="E463:F463"/>
    <mergeCell ref="G463:H463"/>
    <mergeCell ref="I463:J463"/>
    <mergeCell ref="K463:L463"/>
    <mergeCell ref="M463:N463"/>
    <mergeCell ref="Y453:Z453"/>
    <mergeCell ref="C460:D460"/>
    <mergeCell ref="E460:F460"/>
    <mergeCell ref="G460:H460"/>
    <mergeCell ref="I460:J460"/>
    <mergeCell ref="K460:L460"/>
    <mergeCell ref="M460:N460"/>
    <mergeCell ref="O460:P460"/>
    <mergeCell ref="Q460:R460"/>
    <mergeCell ref="S460:T460"/>
    <mergeCell ref="M453:N453"/>
    <mergeCell ref="O453:P453"/>
    <mergeCell ref="Q453:R453"/>
    <mergeCell ref="S453:T453"/>
    <mergeCell ref="U453:V453"/>
    <mergeCell ref="W453:X453"/>
    <mergeCell ref="Q450:R450"/>
    <mergeCell ref="S450:T450"/>
    <mergeCell ref="U450:V450"/>
    <mergeCell ref="W450:X450"/>
    <mergeCell ref="Y450:Z450"/>
    <mergeCell ref="C453:D453"/>
    <mergeCell ref="E453:F453"/>
    <mergeCell ref="G453:H453"/>
    <mergeCell ref="I453:J453"/>
    <mergeCell ref="K453:L453"/>
    <mergeCell ref="U447:V447"/>
    <mergeCell ref="W447:X447"/>
    <mergeCell ref="Y447:Z447"/>
    <mergeCell ref="C450:D450"/>
    <mergeCell ref="E450:F450"/>
    <mergeCell ref="G450:H450"/>
    <mergeCell ref="I450:J450"/>
    <mergeCell ref="K450:L450"/>
    <mergeCell ref="M450:N450"/>
    <mergeCell ref="O450:P450"/>
    <mergeCell ref="Y445:Z445"/>
    <mergeCell ref="C447:D447"/>
    <mergeCell ref="E447:F447"/>
    <mergeCell ref="G447:H447"/>
    <mergeCell ref="I447:J447"/>
    <mergeCell ref="K447:L447"/>
    <mergeCell ref="M447:N447"/>
    <mergeCell ref="O447:P447"/>
    <mergeCell ref="Q447:R447"/>
    <mergeCell ref="S447:T447"/>
    <mergeCell ref="M445:N445"/>
    <mergeCell ref="O445:P445"/>
    <mergeCell ref="Q445:R445"/>
    <mergeCell ref="S445:T445"/>
    <mergeCell ref="U445:V445"/>
    <mergeCell ref="W445:X445"/>
    <mergeCell ref="U433:V433"/>
    <mergeCell ref="W433:X433"/>
    <mergeCell ref="Y433:Z433"/>
    <mergeCell ref="C434:Z434"/>
    <mergeCell ref="A445:B446"/>
    <mergeCell ref="C445:D445"/>
    <mergeCell ref="E445:F445"/>
    <mergeCell ref="G445:H445"/>
    <mergeCell ref="I445:J445"/>
    <mergeCell ref="K445:L445"/>
    <mergeCell ref="C431:Z431"/>
    <mergeCell ref="C433:D433"/>
    <mergeCell ref="E433:F433"/>
    <mergeCell ref="G433:H433"/>
    <mergeCell ref="I433:J433"/>
    <mergeCell ref="K433:L433"/>
    <mergeCell ref="M433:N433"/>
    <mergeCell ref="O433:P433"/>
    <mergeCell ref="Q433:R433"/>
    <mergeCell ref="S433:T433"/>
    <mergeCell ref="O430:P430"/>
    <mergeCell ref="Q430:R430"/>
    <mergeCell ref="S430:T430"/>
    <mergeCell ref="U430:V430"/>
    <mergeCell ref="W430:X430"/>
    <mergeCell ref="Y430:Z430"/>
    <mergeCell ref="C430:D430"/>
    <mergeCell ref="E430:F430"/>
    <mergeCell ref="G430:H430"/>
    <mergeCell ref="I430:J430"/>
    <mergeCell ref="K430:L430"/>
    <mergeCell ref="M430:N430"/>
    <mergeCell ref="O423:P423"/>
    <mergeCell ref="Q423:R423"/>
    <mergeCell ref="S423:T423"/>
    <mergeCell ref="U423:V423"/>
    <mergeCell ref="W423:X423"/>
    <mergeCell ref="Y423:Z423"/>
    <mergeCell ref="C423:D423"/>
    <mergeCell ref="E423:F423"/>
    <mergeCell ref="G423:H423"/>
    <mergeCell ref="I423:J423"/>
    <mergeCell ref="K423:L423"/>
    <mergeCell ref="M423:N423"/>
    <mergeCell ref="O420:P420"/>
    <mergeCell ref="Q420:R420"/>
    <mergeCell ref="S420:T420"/>
    <mergeCell ref="U420:V420"/>
    <mergeCell ref="W420:X420"/>
    <mergeCell ref="Y420:Z420"/>
    <mergeCell ref="C420:D420"/>
    <mergeCell ref="E420:F420"/>
    <mergeCell ref="G420:H420"/>
    <mergeCell ref="I420:J420"/>
    <mergeCell ref="K420:L420"/>
    <mergeCell ref="M420:N420"/>
    <mergeCell ref="O417:P417"/>
    <mergeCell ref="Q417:R417"/>
    <mergeCell ref="S417:T417"/>
    <mergeCell ref="U417:V417"/>
    <mergeCell ref="W417:X417"/>
    <mergeCell ref="Y417:Z417"/>
    <mergeCell ref="S415:T415"/>
    <mergeCell ref="U415:V415"/>
    <mergeCell ref="W415:X415"/>
    <mergeCell ref="Y415:Z415"/>
    <mergeCell ref="C417:D417"/>
    <mergeCell ref="E417:F417"/>
    <mergeCell ref="G417:H417"/>
    <mergeCell ref="I417:J417"/>
    <mergeCell ref="K417:L417"/>
    <mergeCell ref="M417:N417"/>
    <mergeCell ref="C404:Z404"/>
    <mergeCell ref="A415:B416"/>
    <mergeCell ref="C415:D415"/>
    <mergeCell ref="E415:F415"/>
    <mergeCell ref="G415:H415"/>
    <mergeCell ref="I415:J415"/>
    <mergeCell ref="K415:L415"/>
    <mergeCell ref="M415:N415"/>
    <mergeCell ref="O415:P415"/>
    <mergeCell ref="Q415:R415"/>
    <mergeCell ref="O403:P403"/>
    <mergeCell ref="Q403:R403"/>
    <mergeCell ref="S403:T403"/>
    <mergeCell ref="U403:V403"/>
    <mergeCell ref="W403:X403"/>
    <mergeCell ref="Y403:Z403"/>
    <mergeCell ref="U400:V400"/>
    <mergeCell ref="W400:X400"/>
    <mergeCell ref="Y400:Z400"/>
    <mergeCell ref="C401:Z401"/>
    <mergeCell ref="C403:D403"/>
    <mergeCell ref="E403:F403"/>
    <mergeCell ref="G403:H403"/>
    <mergeCell ref="I403:J403"/>
    <mergeCell ref="K403:L403"/>
    <mergeCell ref="M403:N403"/>
    <mergeCell ref="Y393:Z393"/>
    <mergeCell ref="C400:D400"/>
    <mergeCell ref="E400:F400"/>
    <mergeCell ref="G400:H400"/>
    <mergeCell ref="I400:J400"/>
    <mergeCell ref="K400:L400"/>
    <mergeCell ref="M400:N400"/>
    <mergeCell ref="O400:P400"/>
    <mergeCell ref="Q400:R400"/>
    <mergeCell ref="S400:T400"/>
    <mergeCell ref="M393:N393"/>
    <mergeCell ref="O393:P393"/>
    <mergeCell ref="Q393:R393"/>
    <mergeCell ref="S393:T393"/>
    <mergeCell ref="U393:V393"/>
    <mergeCell ref="W393:X393"/>
    <mergeCell ref="Q390:R390"/>
    <mergeCell ref="S390:T390"/>
    <mergeCell ref="U390:V390"/>
    <mergeCell ref="W390:X390"/>
    <mergeCell ref="Y390:Z390"/>
    <mergeCell ref="C393:D393"/>
    <mergeCell ref="E393:F393"/>
    <mergeCell ref="G393:H393"/>
    <mergeCell ref="I393:J393"/>
    <mergeCell ref="K393:L393"/>
    <mergeCell ref="U387:V387"/>
    <mergeCell ref="W387:X387"/>
    <mergeCell ref="Y387:Z387"/>
    <mergeCell ref="C390:D390"/>
    <mergeCell ref="E390:F390"/>
    <mergeCell ref="G390:H390"/>
    <mergeCell ref="I390:J390"/>
    <mergeCell ref="K390:L390"/>
    <mergeCell ref="M390:N390"/>
    <mergeCell ref="O390:P390"/>
    <mergeCell ref="Y385:Z385"/>
    <mergeCell ref="C387:D387"/>
    <mergeCell ref="E387:F387"/>
    <mergeCell ref="G387:H387"/>
    <mergeCell ref="I387:J387"/>
    <mergeCell ref="K387:L387"/>
    <mergeCell ref="M387:N387"/>
    <mergeCell ref="O387:P387"/>
    <mergeCell ref="Q387:R387"/>
    <mergeCell ref="S387:T387"/>
    <mergeCell ref="M385:N385"/>
    <mergeCell ref="O385:P385"/>
    <mergeCell ref="Q385:R385"/>
    <mergeCell ref="S385:T385"/>
    <mergeCell ref="U385:V385"/>
    <mergeCell ref="W385:X385"/>
    <mergeCell ref="U373:V373"/>
    <mergeCell ref="W373:X373"/>
    <mergeCell ref="Y373:Z373"/>
    <mergeCell ref="C374:Z374"/>
    <mergeCell ref="A385:B386"/>
    <mergeCell ref="C385:D385"/>
    <mergeCell ref="E385:F385"/>
    <mergeCell ref="G385:H385"/>
    <mergeCell ref="I385:J385"/>
    <mergeCell ref="K385:L385"/>
    <mergeCell ref="C371:Z371"/>
    <mergeCell ref="C373:D373"/>
    <mergeCell ref="E373:F373"/>
    <mergeCell ref="G373:H373"/>
    <mergeCell ref="I373:J373"/>
    <mergeCell ref="K373:L373"/>
    <mergeCell ref="M373:N373"/>
    <mergeCell ref="O373:P373"/>
    <mergeCell ref="Q373:R373"/>
    <mergeCell ref="S373:T373"/>
    <mergeCell ref="O370:P370"/>
    <mergeCell ref="Q370:R370"/>
    <mergeCell ref="S370:T370"/>
    <mergeCell ref="U370:V370"/>
    <mergeCell ref="W370:X370"/>
    <mergeCell ref="Y370:Z370"/>
    <mergeCell ref="C370:D370"/>
    <mergeCell ref="E370:F370"/>
    <mergeCell ref="G370:H370"/>
    <mergeCell ref="I370:J370"/>
    <mergeCell ref="K370:L370"/>
    <mergeCell ref="M370:N370"/>
    <mergeCell ref="O363:P363"/>
    <mergeCell ref="Q363:R363"/>
    <mergeCell ref="S363:T363"/>
    <mergeCell ref="U363:V363"/>
    <mergeCell ref="W363:X363"/>
    <mergeCell ref="Y363:Z363"/>
    <mergeCell ref="C363:D363"/>
    <mergeCell ref="E363:F363"/>
    <mergeCell ref="G363:H363"/>
    <mergeCell ref="I363:J363"/>
    <mergeCell ref="K363:L363"/>
    <mergeCell ref="M363:N363"/>
    <mergeCell ref="O360:P360"/>
    <mergeCell ref="Q360:R360"/>
    <mergeCell ref="S360:T360"/>
    <mergeCell ref="U360:V360"/>
    <mergeCell ref="W360:X360"/>
    <mergeCell ref="Y360:Z360"/>
    <mergeCell ref="C360:D360"/>
    <mergeCell ref="E360:F360"/>
    <mergeCell ref="G360:H360"/>
    <mergeCell ref="I360:J360"/>
    <mergeCell ref="K360:L360"/>
    <mergeCell ref="M360:N360"/>
    <mergeCell ref="O357:P357"/>
    <mergeCell ref="Q357:R357"/>
    <mergeCell ref="S357:T357"/>
    <mergeCell ref="U357:V357"/>
    <mergeCell ref="W357:X357"/>
    <mergeCell ref="Y357:Z357"/>
    <mergeCell ref="S355:T355"/>
    <mergeCell ref="U355:V355"/>
    <mergeCell ref="W355:X355"/>
    <mergeCell ref="Y355:Z355"/>
    <mergeCell ref="C357:D357"/>
    <mergeCell ref="E357:F357"/>
    <mergeCell ref="G357:H357"/>
    <mergeCell ref="I357:J357"/>
    <mergeCell ref="K357:L357"/>
    <mergeCell ref="M357:N357"/>
    <mergeCell ref="C344:Z344"/>
    <mergeCell ref="A355:B356"/>
    <mergeCell ref="C355:D355"/>
    <mergeCell ref="E355:F355"/>
    <mergeCell ref="G355:H355"/>
    <mergeCell ref="I355:J355"/>
    <mergeCell ref="K355:L355"/>
    <mergeCell ref="M355:N355"/>
    <mergeCell ref="O355:P355"/>
    <mergeCell ref="Q355:R355"/>
    <mergeCell ref="O343:P343"/>
    <mergeCell ref="Q343:R343"/>
    <mergeCell ref="S343:T343"/>
    <mergeCell ref="U343:V343"/>
    <mergeCell ref="W343:X343"/>
    <mergeCell ref="Y343:Z343"/>
    <mergeCell ref="U340:V340"/>
    <mergeCell ref="W340:X340"/>
    <mergeCell ref="Y340:Z340"/>
    <mergeCell ref="C341:Z341"/>
    <mergeCell ref="C343:D343"/>
    <mergeCell ref="E343:F343"/>
    <mergeCell ref="G343:H343"/>
    <mergeCell ref="I343:J343"/>
    <mergeCell ref="K343:L343"/>
    <mergeCell ref="M343:N343"/>
    <mergeCell ref="Y333:Z333"/>
    <mergeCell ref="C340:D340"/>
    <mergeCell ref="E340:F340"/>
    <mergeCell ref="G340:H340"/>
    <mergeCell ref="I340:J340"/>
    <mergeCell ref="K340:L340"/>
    <mergeCell ref="M340:N340"/>
    <mergeCell ref="O340:P340"/>
    <mergeCell ref="Q340:R340"/>
    <mergeCell ref="S340:T340"/>
    <mergeCell ref="M333:N333"/>
    <mergeCell ref="O333:P333"/>
    <mergeCell ref="Q333:R333"/>
    <mergeCell ref="S333:T333"/>
    <mergeCell ref="U333:V333"/>
    <mergeCell ref="W333:X333"/>
    <mergeCell ref="Q330:R330"/>
    <mergeCell ref="S330:T330"/>
    <mergeCell ref="U330:V330"/>
    <mergeCell ref="W330:X330"/>
    <mergeCell ref="Y330:Z330"/>
    <mergeCell ref="C333:D333"/>
    <mergeCell ref="E333:F333"/>
    <mergeCell ref="G333:H333"/>
    <mergeCell ref="I333:J333"/>
    <mergeCell ref="K333:L333"/>
    <mergeCell ref="U327:V327"/>
    <mergeCell ref="W327:X327"/>
    <mergeCell ref="Y327:Z327"/>
    <mergeCell ref="C330:D330"/>
    <mergeCell ref="E330:F330"/>
    <mergeCell ref="G330:H330"/>
    <mergeCell ref="I330:J330"/>
    <mergeCell ref="K330:L330"/>
    <mergeCell ref="M330:N330"/>
    <mergeCell ref="O330:P330"/>
    <mergeCell ref="Y325:Z325"/>
    <mergeCell ref="C327:D327"/>
    <mergeCell ref="E327:F327"/>
    <mergeCell ref="G327:H327"/>
    <mergeCell ref="I327:J327"/>
    <mergeCell ref="K327:L327"/>
    <mergeCell ref="M327:N327"/>
    <mergeCell ref="O327:P327"/>
    <mergeCell ref="Q327:R327"/>
    <mergeCell ref="S327:T327"/>
    <mergeCell ref="M325:N325"/>
    <mergeCell ref="O325:P325"/>
    <mergeCell ref="Q325:R325"/>
    <mergeCell ref="S325:T325"/>
    <mergeCell ref="U325:V325"/>
    <mergeCell ref="W325:X325"/>
    <mergeCell ref="U313:V313"/>
    <mergeCell ref="W313:X313"/>
    <mergeCell ref="Y313:Z313"/>
    <mergeCell ref="C314:Z314"/>
    <mergeCell ref="A325:B326"/>
    <mergeCell ref="C325:D325"/>
    <mergeCell ref="E325:F325"/>
    <mergeCell ref="G325:H325"/>
    <mergeCell ref="I325:J325"/>
    <mergeCell ref="K325:L325"/>
    <mergeCell ref="C311:Z311"/>
    <mergeCell ref="C313:D313"/>
    <mergeCell ref="E313:F313"/>
    <mergeCell ref="G313:H313"/>
    <mergeCell ref="I313:J313"/>
    <mergeCell ref="K313:L313"/>
    <mergeCell ref="M313:N313"/>
    <mergeCell ref="O313:P313"/>
    <mergeCell ref="Q313:R313"/>
    <mergeCell ref="S313:T313"/>
    <mergeCell ref="O310:P310"/>
    <mergeCell ref="Q310:R310"/>
    <mergeCell ref="S310:T310"/>
    <mergeCell ref="U310:V310"/>
    <mergeCell ref="W310:X310"/>
    <mergeCell ref="Y310:Z310"/>
    <mergeCell ref="C310:D310"/>
    <mergeCell ref="E310:F310"/>
    <mergeCell ref="G310:H310"/>
    <mergeCell ref="I310:J310"/>
    <mergeCell ref="K310:L310"/>
    <mergeCell ref="M310:N310"/>
    <mergeCell ref="O303:P303"/>
    <mergeCell ref="Q303:R303"/>
    <mergeCell ref="S303:T303"/>
    <mergeCell ref="U303:V303"/>
    <mergeCell ref="W303:X303"/>
    <mergeCell ref="Y303:Z303"/>
    <mergeCell ref="C303:D303"/>
    <mergeCell ref="E303:F303"/>
    <mergeCell ref="G303:H303"/>
    <mergeCell ref="I303:J303"/>
    <mergeCell ref="K303:L303"/>
    <mergeCell ref="M303:N303"/>
    <mergeCell ref="O300:P300"/>
    <mergeCell ref="Q300:R300"/>
    <mergeCell ref="S300:T300"/>
    <mergeCell ref="U300:V300"/>
    <mergeCell ref="W300:X300"/>
    <mergeCell ref="Y300:Z300"/>
    <mergeCell ref="C300:D300"/>
    <mergeCell ref="E300:F300"/>
    <mergeCell ref="G300:H300"/>
    <mergeCell ref="I300:J300"/>
    <mergeCell ref="K300:L300"/>
    <mergeCell ref="M300:N300"/>
    <mergeCell ref="O297:P297"/>
    <mergeCell ref="Q297:R297"/>
    <mergeCell ref="S297:T297"/>
    <mergeCell ref="U297:V297"/>
    <mergeCell ref="W297:X297"/>
    <mergeCell ref="Y297:Z297"/>
    <mergeCell ref="S295:T295"/>
    <mergeCell ref="U295:V295"/>
    <mergeCell ref="W295:X295"/>
    <mergeCell ref="Y295:Z295"/>
    <mergeCell ref="C297:D297"/>
    <mergeCell ref="E297:F297"/>
    <mergeCell ref="G297:H297"/>
    <mergeCell ref="I297:J297"/>
    <mergeCell ref="K297:L297"/>
    <mergeCell ref="M297:N297"/>
    <mergeCell ref="C284:Z284"/>
    <mergeCell ref="A295:B296"/>
    <mergeCell ref="C295:D295"/>
    <mergeCell ref="E295:F295"/>
    <mergeCell ref="G295:H295"/>
    <mergeCell ref="I295:J295"/>
    <mergeCell ref="K295:L295"/>
    <mergeCell ref="M295:N295"/>
    <mergeCell ref="O295:P295"/>
    <mergeCell ref="Q295:R295"/>
    <mergeCell ref="O283:P283"/>
    <mergeCell ref="Q283:R283"/>
    <mergeCell ref="S283:T283"/>
    <mergeCell ref="U283:V283"/>
    <mergeCell ref="W283:X283"/>
    <mergeCell ref="Y283:Z283"/>
    <mergeCell ref="U280:V280"/>
    <mergeCell ref="W280:X280"/>
    <mergeCell ref="Y280:Z280"/>
    <mergeCell ref="C281:Z281"/>
    <mergeCell ref="C283:D283"/>
    <mergeCell ref="E283:F283"/>
    <mergeCell ref="G283:H283"/>
    <mergeCell ref="I283:J283"/>
    <mergeCell ref="K283:L283"/>
    <mergeCell ref="M283:N283"/>
    <mergeCell ref="Y273:Z273"/>
    <mergeCell ref="C280:D280"/>
    <mergeCell ref="E280:F280"/>
    <mergeCell ref="G280:H280"/>
    <mergeCell ref="I280:J280"/>
    <mergeCell ref="K280:L280"/>
    <mergeCell ref="M280:N280"/>
    <mergeCell ref="O280:P280"/>
    <mergeCell ref="Q280:R280"/>
    <mergeCell ref="S280:T280"/>
    <mergeCell ref="M273:N273"/>
    <mergeCell ref="O273:P273"/>
    <mergeCell ref="Q273:R273"/>
    <mergeCell ref="S273:T273"/>
    <mergeCell ref="U273:V273"/>
    <mergeCell ref="W273:X273"/>
    <mergeCell ref="Q270:R270"/>
    <mergeCell ref="S270:T270"/>
    <mergeCell ref="U270:V270"/>
    <mergeCell ref="W270:X270"/>
    <mergeCell ref="Y270:Z270"/>
    <mergeCell ref="C273:D273"/>
    <mergeCell ref="E273:F273"/>
    <mergeCell ref="G273:H273"/>
    <mergeCell ref="I273:J273"/>
    <mergeCell ref="K273:L273"/>
    <mergeCell ref="U267:V267"/>
    <mergeCell ref="W267:X267"/>
    <mergeCell ref="Y267:Z267"/>
    <mergeCell ref="C270:D270"/>
    <mergeCell ref="E270:F270"/>
    <mergeCell ref="G270:H270"/>
    <mergeCell ref="I270:J270"/>
    <mergeCell ref="K270:L270"/>
    <mergeCell ref="M270:N270"/>
    <mergeCell ref="O270:P270"/>
    <mergeCell ref="Y265:Z265"/>
    <mergeCell ref="C267:D267"/>
    <mergeCell ref="E267:F267"/>
    <mergeCell ref="G267:H267"/>
    <mergeCell ref="I267:J267"/>
    <mergeCell ref="K267:L267"/>
    <mergeCell ref="M267:N267"/>
    <mergeCell ref="O267:P267"/>
    <mergeCell ref="Q267:R267"/>
    <mergeCell ref="S267:T267"/>
    <mergeCell ref="M265:N265"/>
    <mergeCell ref="O265:P265"/>
    <mergeCell ref="Q265:R265"/>
    <mergeCell ref="S265:T265"/>
    <mergeCell ref="U265:V265"/>
    <mergeCell ref="W265:X265"/>
    <mergeCell ref="U253:V253"/>
    <mergeCell ref="W253:X253"/>
    <mergeCell ref="Y253:Z253"/>
    <mergeCell ref="C254:Z254"/>
    <mergeCell ref="A265:B266"/>
    <mergeCell ref="C265:D265"/>
    <mergeCell ref="E265:F265"/>
    <mergeCell ref="G265:H265"/>
    <mergeCell ref="I265:J265"/>
    <mergeCell ref="K265:L265"/>
    <mergeCell ref="C251:Z251"/>
    <mergeCell ref="C253:D253"/>
    <mergeCell ref="E253:F253"/>
    <mergeCell ref="G253:H253"/>
    <mergeCell ref="I253:J253"/>
    <mergeCell ref="K253:L253"/>
    <mergeCell ref="M253:N253"/>
    <mergeCell ref="O253:P253"/>
    <mergeCell ref="Q253:R253"/>
    <mergeCell ref="S253:T253"/>
    <mergeCell ref="O250:P250"/>
    <mergeCell ref="Q250:R250"/>
    <mergeCell ref="S250:T250"/>
    <mergeCell ref="U250:V250"/>
    <mergeCell ref="W250:X250"/>
    <mergeCell ref="Y250:Z250"/>
    <mergeCell ref="C250:D250"/>
    <mergeCell ref="E250:F250"/>
    <mergeCell ref="G250:H250"/>
    <mergeCell ref="I250:J250"/>
    <mergeCell ref="K250:L250"/>
    <mergeCell ref="M250:N250"/>
    <mergeCell ref="O243:P243"/>
    <mergeCell ref="Q243:R243"/>
    <mergeCell ref="S243:T243"/>
    <mergeCell ref="U243:V243"/>
    <mergeCell ref="W243:X243"/>
    <mergeCell ref="Y243:Z243"/>
    <mergeCell ref="C243:D243"/>
    <mergeCell ref="E243:F243"/>
    <mergeCell ref="G243:H243"/>
    <mergeCell ref="I243:J243"/>
    <mergeCell ref="K243:L243"/>
    <mergeCell ref="M243:N243"/>
    <mergeCell ref="O240:P240"/>
    <mergeCell ref="Q240:R240"/>
    <mergeCell ref="S240:T240"/>
    <mergeCell ref="U240:V240"/>
    <mergeCell ref="W240:X240"/>
    <mergeCell ref="Y240:Z240"/>
    <mergeCell ref="C240:D240"/>
    <mergeCell ref="E240:F240"/>
    <mergeCell ref="G240:H240"/>
    <mergeCell ref="I240:J240"/>
    <mergeCell ref="K240:L240"/>
    <mergeCell ref="M240:N240"/>
    <mergeCell ref="O237:P237"/>
    <mergeCell ref="Q237:R237"/>
    <mergeCell ref="S237:T237"/>
    <mergeCell ref="U237:V237"/>
    <mergeCell ref="W237:X237"/>
    <mergeCell ref="Y237:Z237"/>
    <mergeCell ref="S235:T235"/>
    <mergeCell ref="U235:V235"/>
    <mergeCell ref="W235:X235"/>
    <mergeCell ref="Y235:Z235"/>
    <mergeCell ref="C237:D237"/>
    <mergeCell ref="E237:F237"/>
    <mergeCell ref="G237:H237"/>
    <mergeCell ref="I237:J237"/>
    <mergeCell ref="K237:L237"/>
    <mergeCell ref="M237:N237"/>
    <mergeCell ref="C224:Z224"/>
    <mergeCell ref="A235:B236"/>
    <mergeCell ref="C235:D235"/>
    <mergeCell ref="E235:F235"/>
    <mergeCell ref="G235:H235"/>
    <mergeCell ref="I235:J235"/>
    <mergeCell ref="K235:L235"/>
    <mergeCell ref="M235:N235"/>
    <mergeCell ref="O235:P235"/>
    <mergeCell ref="Q235:R235"/>
    <mergeCell ref="O223:P223"/>
    <mergeCell ref="Q223:R223"/>
    <mergeCell ref="S223:T223"/>
    <mergeCell ref="U223:V223"/>
    <mergeCell ref="W223:X223"/>
    <mergeCell ref="Y223:Z223"/>
    <mergeCell ref="U220:V220"/>
    <mergeCell ref="W220:X220"/>
    <mergeCell ref="Y220:Z220"/>
    <mergeCell ref="C221:Z221"/>
    <mergeCell ref="C223:D223"/>
    <mergeCell ref="E223:F223"/>
    <mergeCell ref="G223:H223"/>
    <mergeCell ref="I223:J223"/>
    <mergeCell ref="K223:L223"/>
    <mergeCell ref="M223:N223"/>
    <mergeCell ref="Y213:Z213"/>
    <mergeCell ref="C220:D220"/>
    <mergeCell ref="E220:F220"/>
    <mergeCell ref="G220:H220"/>
    <mergeCell ref="I220:J220"/>
    <mergeCell ref="K220:L220"/>
    <mergeCell ref="M220:N220"/>
    <mergeCell ref="O220:P220"/>
    <mergeCell ref="Q220:R220"/>
    <mergeCell ref="S220:T220"/>
    <mergeCell ref="M213:N213"/>
    <mergeCell ref="O213:P213"/>
    <mergeCell ref="Q213:R213"/>
    <mergeCell ref="S213:T213"/>
    <mergeCell ref="U213:V213"/>
    <mergeCell ref="W213:X213"/>
    <mergeCell ref="Q210:R210"/>
    <mergeCell ref="S210:T210"/>
    <mergeCell ref="U210:V210"/>
    <mergeCell ref="W210:X210"/>
    <mergeCell ref="Y210:Z210"/>
    <mergeCell ref="C213:D213"/>
    <mergeCell ref="E213:F213"/>
    <mergeCell ref="G213:H213"/>
    <mergeCell ref="I213:J213"/>
    <mergeCell ref="K213:L213"/>
    <mergeCell ref="U207:V207"/>
    <mergeCell ref="W207:X207"/>
    <mergeCell ref="Y207:Z207"/>
    <mergeCell ref="C210:D210"/>
    <mergeCell ref="E210:F210"/>
    <mergeCell ref="G210:H210"/>
    <mergeCell ref="I210:J210"/>
    <mergeCell ref="K210:L210"/>
    <mergeCell ref="M210:N210"/>
    <mergeCell ref="O210:P210"/>
    <mergeCell ref="Y205:Z205"/>
    <mergeCell ref="C207:D207"/>
    <mergeCell ref="E207:F207"/>
    <mergeCell ref="G207:H207"/>
    <mergeCell ref="I207:J207"/>
    <mergeCell ref="K207:L207"/>
    <mergeCell ref="M207:N207"/>
    <mergeCell ref="O207:P207"/>
    <mergeCell ref="Q207:R207"/>
    <mergeCell ref="S207:T207"/>
    <mergeCell ref="M205:N205"/>
    <mergeCell ref="O205:P205"/>
    <mergeCell ref="Q205:R205"/>
    <mergeCell ref="S205:T205"/>
    <mergeCell ref="U205:V205"/>
    <mergeCell ref="W205:X205"/>
    <mergeCell ref="U193:V193"/>
    <mergeCell ref="W193:X193"/>
    <mergeCell ref="Y193:Z193"/>
    <mergeCell ref="C194:Z194"/>
    <mergeCell ref="A205:B206"/>
    <mergeCell ref="C205:D205"/>
    <mergeCell ref="E205:F205"/>
    <mergeCell ref="G205:H205"/>
    <mergeCell ref="I205:J205"/>
    <mergeCell ref="K205:L205"/>
    <mergeCell ref="C191:Z191"/>
    <mergeCell ref="C193:D193"/>
    <mergeCell ref="E193:F193"/>
    <mergeCell ref="G193:H193"/>
    <mergeCell ref="I193:J193"/>
    <mergeCell ref="K193:L193"/>
    <mergeCell ref="M193:N193"/>
    <mergeCell ref="O193:P193"/>
    <mergeCell ref="Q193:R193"/>
    <mergeCell ref="S193:T193"/>
    <mergeCell ref="O190:P190"/>
    <mergeCell ref="Q190:R190"/>
    <mergeCell ref="S190:T190"/>
    <mergeCell ref="U190:V190"/>
    <mergeCell ref="W190:X190"/>
    <mergeCell ref="Y190:Z190"/>
    <mergeCell ref="C190:D190"/>
    <mergeCell ref="E190:F190"/>
    <mergeCell ref="G190:H190"/>
    <mergeCell ref="I190:J190"/>
    <mergeCell ref="K190:L190"/>
    <mergeCell ref="M190:N190"/>
    <mergeCell ref="O183:P183"/>
    <mergeCell ref="Q183:R183"/>
    <mergeCell ref="S183:T183"/>
    <mergeCell ref="U183:V183"/>
    <mergeCell ref="W183:X183"/>
    <mergeCell ref="Y183:Z183"/>
    <mergeCell ref="C183:D183"/>
    <mergeCell ref="E183:F183"/>
    <mergeCell ref="G183:H183"/>
    <mergeCell ref="I183:J183"/>
    <mergeCell ref="K183:L183"/>
    <mergeCell ref="M183:N183"/>
    <mergeCell ref="O180:P180"/>
    <mergeCell ref="Q180:R180"/>
    <mergeCell ref="S180:T180"/>
    <mergeCell ref="U180:V180"/>
    <mergeCell ref="W180:X180"/>
    <mergeCell ref="Y180:Z180"/>
    <mergeCell ref="C180:D180"/>
    <mergeCell ref="E180:F180"/>
    <mergeCell ref="G180:H180"/>
    <mergeCell ref="I180:J180"/>
    <mergeCell ref="K180:L180"/>
    <mergeCell ref="M180:N180"/>
    <mergeCell ref="O177:P177"/>
    <mergeCell ref="Q177:R177"/>
    <mergeCell ref="S177:T177"/>
    <mergeCell ref="U177:V177"/>
    <mergeCell ref="W177:X177"/>
    <mergeCell ref="Y177:Z177"/>
    <mergeCell ref="S175:T175"/>
    <mergeCell ref="U175:V175"/>
    <mergeCell ref="W175:X175"/>
    <mergeCell ref="Y175:Z175"/>
    <mergeCell ref="C177:D177"/>
    <mergeCell ref="E177:F177"/>
    <mergeCell ref="G177:H177"/>
    <mergeCell ref="I177:J177"/>
    <mergeCell ref="K177:L177"/>
    <mergeCell ref="M177:N177"/>
    <mergeCell ref="C164:Z164"/>
    <mergeCell ref="A175:B176"/>
    <mergeCell ref="C175:D175"/>
    <mergeCell ref="E175:F175"/>
    <mergeCell ref="G175:H175"/>
    <mergeCell ref="I175:J175"/>
    <mergeCell ref="K175:L175"/>
    <mergeCell ref="M175:N175"/>
    <mergeCell ref="O175:P175"/>
    <mergeCell ref="Q175:R175"/>
    <mergeCell ref="O163:P163"/>
    <mergeCell ref="Q163:R163"/>
    <mergeCell ref="S163:T163"/>
    <mergeCell ref="U163:V163"/>
    <mergeCell ref="W163:X163"/>
    <mergeCell ref="Y163:Z163"/>
    <mergeCell ref="U160:V160"/>
    <mergeCell ref="W160:X160"/>
    <mergeCell ref="Y160:Z160"/>
    <mergeCell ref="C161:Z161"/>
    <mergeCell ref="C163:D163"/>
    <mergeCell ref="E163:F163"/>
    <mergeCell ref="G163:H163"/>
    <mergeCell ref="I163:J163"/>
    <mergeCell ref="K163:L163"/>
    <mergeCell ref="M163:N163"/>
    <mergeCell ref="Y153:Z153"/>
    <mergeCell ref="C160:D160"/>
    <mergeCell ref="E160:F160"/>
    <mergeCell ref="G160:H160"/>
    <mergeCell ref="I160:J160"/>
    <mergeCell ref="K160:L160"/>
    <mergeCell ref="M160:N160"/>
    <mergeCell ref="O160:P160"/>
    <mergeCell ref="Q160:R160"/>
    <mergeCell ref="S160:T160"/>
    <mergeCell ref="M153:N153"/>
    <mergeCell ref="O153:P153"/>
    <mergeCell ref="Q153:R153"/>
    <mergeCell ref="S153:T153"/>
    <mergeCell ref="U153:V153"/>
    <mergeCell ref="W153:X153"/>
    <mergeCell ref="Q150:R150"/>
    <mergeCell ref="S150:T150"/>
    <mergeCell ref="U150:V150"/>
    <mergeCell ref="W150:X150"/>
    <mergeCell ref="Y150:Z150"/>
    <mergeCell ref="C153:D153"/>
    <mergeCell ref="E153:F153"/>
    <mergeCell ref="G153:H153"/>
    <mergeCell ref="I153:J153"/>
    <mergeCell ref="K153:L153"/>
    <mergeCell ref="U147:V147"/>
    <mergeCell ref="W147:X147"/>
    <mergeCell ref="Y147:Z147"/>
    <mergeCell ref="C150:D150"/>
    <mergeCell ref="E150:F150"/>
    <mergeCell ref="G150:H150"/>
    <mergeCell ref="I150:J150"/>
    <mergeCell ref="K150:L150"/>
    <mergeCell ref="M150:N150"/>
    <mergeCell ref="O150:P150"/>
    <mergeCell ref="Y145:Z145"/>
    <mergeCell ref="C147:D147"/>
    <mergeCell ref="E147:F147"/>
    <mergeCell ref="G147:H147"/>
    <mergeCell ref="I147:J147"/>
    <mergeCell ref="K147:L147"/>
    <mergeCell ref="M147:N147"/>
    <mergeCell ref="O147:P147"/>
    <mergeCell ref="Q147:R147"/>
    <mergeCell ref="S147:T147"/>
    <mergeCell ref="M145:N145"/>
    <mergeCell ref="O145:P145"/>
    <mergeCell ref="Q145:R145"/>
    <mergeCell ref="S145:T145"/>
    <mergeCell ref="U145:V145"/>
    <mergeCell ref="W145:X145"/>
    <mergeCell ref="U133:V133"/>
    <mergeCell ref="W133:X133"/>
    <mergeCell ref="Y133:Z133"/>
    <mergeCell ref="C134:Z134"/>
    <mergeCell ref="A145:B146"/>
    <mergeCell ref="C145:D145"/>
    <mergeCell ref="E145:F145"/>
    <mergeCell ref="G145:H145"/>
    <mergeCell ref="I145:J145"/>
    <mergeCell ref="K145:L145"/>
    <mergeCell ref="C131:Z131"/>
    <mergeCell ref="C133:D133"/>
    <mergeCell ref="E133:F133"/>
    <mergeCell ref="G133:H133"/>
    <mergeCell ref="I133:J133"/>
    <mergeCell ref="K133:L133"/>
    <mergeCell ref="M133:N133"/>
    <mergeCell ref="O133:P133"/>
    <mergeCell ref="Q133:R133"/>
    <mergeCell ref="S133:T133"/>
    <mergeCell ref="O130:P130"/>
    <mergeCell ref="Q130:R130"/>
    <mergeCell ref="S130:T130"/>
    <mergeCell ref="U130:V130"/>
    <mergeCell ref="W130:X130"/>
    <mergeCell ref="Y130:Z130"/>
    <mergeCell ref="C130:D130"/>
    <mergeCell ref="E130:F130"/>
    <mergeCell ref="G130:H130"/>
    <mergeCell ref="I130:J130"/>
    <mergeCell ref="K130:L130"/>
    <mergeCell ref="M130:N130"/>
    <mergeCell ref="O123:P123"/>
    <mergeCell ref="Q123:R123"/>
    <mergeCell ref="S123:T123"/>
    <mergeCell ref="U123:V123"/>
    <mergeCell ref="W123:X123"/>
    <mergeCell ref="Y123:Z123"/>
    <mergeCell ref="C123:D123"/>
    <mergeCell ref="E123:F123"/>
    <mergeCell ref="G123:H123"/>
    <mergeCell ref="I123:J123"/>
    <mergeCell ref="K123:L123"/>
    <mergeCell ref="M123:N123"/>
    <mergeCell ref="O120:P120"/>
    <mergeCell ref="Q120:R120"/>
    <mergeCell ref="S120:T120"/>
    <mergeCell ref="U120:V120"/>
    <mergeCell ref="W120:X120"/>
    <mergeCell ref="Y120:Z120"/>
    <mergeCell ref="C120:D120"/>
    <mergeCell ref="E120:F120"/>
    <mergeCell ref="G120:H120"/>
    <mergeCell ref="I120:J120"/>
    <mergeCell ref="K120:L120"/>
    <mergeCell ref="M120:N120"/>
    <mergeCell ref="O117:P117"/>
    <mergeCell ref="Q117:R117"/>
    <mergeCell ref="S117:T117"/>
    <mergeCell ref="U117:V117"/>
    <mergeCell ref="W117:X117"/>
    <mergeCell ref="Y117:Z117"/>
    <mergeCell ref="S115:T115"/>
    <mergeCell ref="U115:V115"/>
    <mergeCell ref="W115:X115"/>
    <mergeCell ref="Y115:Z115"/>
    <mergeCell ref="C117:D117"/>
    <mergeCell ref="E117:F117"/>
    <mergeCell ref="G117:H117"/>
    <mergeCell ref="I117:J117"/>
    <mergeCell ref="K117:L117"/>
    <mergeCell ref="M117:N117"/>
    <mergeCell ref="C104:Z104"/>
    <mergeCell ref="A115:B116"/>
    <mergeCell ref="C115:D115"/>
    <mergeCell ref="E115:F115"/>
    <mergeCell ref="G115:H115"/>
    <mergeCell ref="I115:J115"/>
    <mergeCell ref="K115:L115"/>
    <mergeCell ref="M115:N115"/>
    <mergeCell ref="O115:P115"/>
    <mergeCell ref="Q115:R115"/>
    <mergeCell ref="O103:P103"/>
    <mergeCell ref="Q103:R103"/>
    <mergeCell ref="S103:T103"/>
    <mergeCell ref="U103:V103"/>
    <mergeCell ref="W103:X103"/>
    <mergeCell ref="Y103:Z103"/>
    <mergeCell ref="U100:V100"/>
    <mergeCell ref="W100:X100"/>
    <mergeCell ref="Y100:Z100"/>
    <mergeCell ref="C101:Z101"/>
    <mergeCell ref="C103:D103"/>
    <mergeCell ref="E103:F103"/>
    <mergeCell ref="G103:H103"/>
    <mergeCell ref="I103:J103"/>
    <mergeCell ref="K103:L103"/>
    <mergeCell ref="M103:N103"/>
    <mergeCell ref="Y93:Z93"/>
    <mergeCell ref="C100:D100"/>
    <mergeCell ref="E100:F100"/>
    <mergeCell ref="G100:H100"/>
    <mergeCell ref="I100:J100"/>
    <mergeCell ref="K100:L100"/>
    <mergeCell ref="M100:N100"/>
    <mergeCell ref="O100:P100"/>
    <mergeCell ref="Q100:R100"/>
    <mergeCell ref="S100:T100"/>
    <mergeCell ref="M93:N93"/>
    <mergeCell ref="O93:P93"/>
    <mergeCell ref="Q93:R93"/>
    <mergeCell ref="S93:T93"/>
    <mergeCell ref="U93:V93"/>
    <mergeCell ref="W93:X93"/>
    <mergeCell ref="Q90:R90"/>
    <mergeCell ref="S90:T90"/>
    <mergeCell ref="U90:V90"/>
    <mergeCell ref="W90:X90"/>
    <mergeCell ref="Y90:Z90"/>
    <mergeCell ref="C93:D93"/>
    <mergeCell ref="E93:F93"/>
    <mergeCell ref="G93:H93"/>
    <mergeCell ref="I93:J93"/>
    <mergeCell ref="K93:L93"/>
    <mergeCell ref="U87:V87"/>
    <mergeCell ref="W87:X87"/>
    <mergeCell ref="Y87:Z87"/>
    <mergeCell ref="C90:D90"/>
    <mergeCell ref="E90:F90"/>
    <mergeCell ref="G90:H90"/>
    <mergeCell ref="I90:J90"/>
    <mergeCell ref="K90:L90"/>
    <mergeCell ref="M90:N90"/>
    <mergeCell ref="O90:P90"/>
    <mergeCell ref="Y85:Z85"/>
    <mergeCell ref="C87:D87"/>
    <mergeCell ref="E87:F87"/>
    <mergeCell ref="G87:H87"/>
    <mergeCell ref="I87:J87"/>
    <mergeCell ref="K87:L87"/>
    <mergeCell ref="M87:N87"/>
    <mergeCell ref="O87:P87"/>
    <mergeCell ref="Q87:R87"/>
    <mergeCell ref="S87:T87"/>
    <mergeCell ref="M85:N85"/>
    <mergeCell ref="O85:P85"/>
    <mergeCell ref="Q85:R85"/>
    <mergeCell ref="S85:T85"/>
    <mergeCell ref="U85:V85"/>
    <mergeCell ref="W85:X85"/>
    <mergeCell ref="U73:V73"/>
    <mergeCell ref="W73:X73"/>
    <mergeCell ref="Y73:Z73"/>
    <mergeCell ref="C74:Z74"/>
    <mergeCell ref="A85:B86"/>
    <mergeCell ref="C85:D85"/>
    <mergeCell ref="E85:F85"/>
    <mergeCell ref="G85:H85"/>
    <mergeCell ref="I85:J85"/>
    <mergeCell ref="K85:L85"/>
    <mergeCell ref="C71:Z71"/>
    <mergeCell ref="C73:D73"/>
    <mergeCell ref="E73:F73"/>
    <mergeCell ref="G73:H73"/>
    <mergeCell ref="I73:J73"/>
    <mergeCell ref="K73:L73"/>
    <mergeCell ref="M73:N73"/>
    <mergeCell ref="O73:P73"/>
    <mergeCell ref="Q73:R73"/>
    <mergeCell ref="S73:T73"/>
    <mergeCell ref="O70:P70"/>
    <mergeCell ref="Q70:R70"/>
    <mergeCell ref="S70:T70"/>
    <mergeCell ref="U70:V70"/>
    <mergeCell ref="W70:X70"/>
    <mergeCell ref="Y70:Z70"/>
    <mergeCell ref="C70:D70"/>
    <mergeCell ref="E70:F70"/>
    <mergeCell ref="G70:H70"/>
    <mergeCell ref="I70:J70"/>
    <mergeCell ref="K70:L70"/>
    <mergeCell ref="M70:N70"/>
    <mergeCell ref="O63:P63"/>
    <mergeCell ref="Q63:R63"/>
    <mergeCell ref="S63:T63"/>
    <mergeCell ref="U63:V63"/>
    <mergeCell ref="W63:X63"/>
    <mergeCell ref="Y63:Z63"/>
    <mergeCell ref="C63:D63"/>
    <mergeCell ref="E63:F63"/>
    <mergeCell ref="G63:H63"/>
    <mergeCell ref="I63:J63"/>
    <mergeCell ref="K63:L63"/>
    <mergeCell ref="M63:N63"/>
    <mergeCell ref="O60:P60"/>
    <mergeCell ref="Q60:R60"/>
    <mergeCell ref="S60:T60"/>
    <mergeCell ref="U60:V60"/>
    <mergeCell ref="W60:X60"/>
    <mergeCell ref="Y60:Z60"/>
    <mergeCell ref="C60:D60"/>
    <mergeCell ref="E60:F60"/>
    <mergeCell ref="G60:H60"/>
    <mergeCell ref="I60:J60"/>
    <mergeCell ref="K60:L60"/>
    <mergeCell ref="M60:N60"/>
    <mergeCell ref="O57:P57"/>
    <mergeCell ref="Q57:R57"/>
    <mergeCell ref="S57:T57"/>
    <mergeCell ref="U57:V57"/>
    <mergeCell ref="W57:X57"/>
    <mergeCell ref="Y57:Z57"/>
    <mergeCell ref="S55:T55"/>
    <mergeCell ref="U55:V55"/>
    <mergeCell ref="W55:X55"/>
    <mergeCell ref="Y55:Z55"/>
    <mergeCell ref="C57:D57"/>
    <mergeCell ref="E57:F57"/>
    <mergeCell ref="G57:H57"/>
    <mergeCell ref="I57:J57"/>
    <mergeCell ref="K57:L57"/>
    <mergeCell ref="M57:N57"/>
    <mergeCell ref="C42:Z42"/>
    <mergeCell ref="A55:B56"/>
    <mergeCell ref="C55:D55"/>
    <mergeCell ref="E55:F55"/>
    <mergeCell ref="G55:H55"/>
    <mergeCell ref="I55:J55"/>
    <mergeCell ref="K55:L55"/>
    <mergeCell ref="M55:N55"/>
    <mergeCell ref="O55:P55"/>
    <mergeCell ref="Q55:R55"/>
    <mergeCell ref="O41:P41"/>
    <mergeCell ref="Q41:R41"/>
    <mergeCell ref="S41:T41"/>
    <mergeCell ref="U41:V41"/>
    <mergeCell ref="W41:X41"/>
    <mergeCell ref="Y41:Z41"/>
    <mergeCell ref="U38:V38"/>
    <mergeCell ref="W38:X38"/>
    <mergeCell ref="Y38:Z38"/>
    <mergeCell ref="C39:Z39"/>
    <mergeCell ref="C41:D41"/>
    <mergeCell ref="E41:F41"/>
    <mergeCell ref="G41:H41"/>
    <mergeCell ref="I41:J41"/>
    <mergeCell ref="K41:L41"/>
    <mergeCell ref="M41:N41"/>
    <mergeCell ref="Y36:Z36"/>
    <mergeCell ref="C38:D38"/>
    <mergeCell ref="E38:F38"/>
    <mergeCell ref="G38:H38"/>
    <mergeCell ref="I38:J38"/>
    <mergeCell ref="K38:L38"/>
    <mergeCell ref="M38:N38"/>
    <mergeCell ref="O38:P38"/>
    <mergeCell ref="Q38:R38"/>
    <mergeCell ref="S38:T38"/>
    <mergeCell ref="M36:N36"/>
    <mergeCell ref="O36:P36"/>
    <mergeCell ref="Q36:R36"/>
    <mergeCell ref="S36:T36"/>
    <mergeCell ref="U36:V36"/>
    <mergeCell ref="W36:X36"/>
    <mergeCell ref="S34:T34"/>
    <mergeCell ref="U34:V34"/>
    <mergeCell ref="W34:X34"/>
    <mergeCell ref="Y34:Z34"/>
    <mergeCell ref="A35:A36"/>
    <mergeCell ref="C36:D36"/>
    <mergeCell ref="E36:F36"/>
    <mergeCell ref="G36:H36"/>
    <mergeCell ref="I36:J36"/>
    <mergeCell ref="K36:L36"/>
    <mergeCell ref="Y32:Z32"/>
    <mergeCell ref="A33:A34"/>
    <mergeCell ref="C34:D34"/>
    <mergeCell ref="E34:F34"/>
    <mergeCell ref="G34:H34"/>
    <mergeCell ref="I34:J34"/>
    <mergeCell ref="K34:L34"/>
    <mergeCell ref="M34:N34"/>
    <mergeCell ref="O34:P34"/>
    <mergeCell ref="Q34:R34"/>
    <mergeCell ref="M32:N32"/>
    <mergeCell ref="O32:P32"/>
    <mergeCell ref="Q32:R32"/>
    <mergeCell ref="S32:T32"/>
    <mergeCell ref="U32:V32"/>
    <mergeCell ref="W32:X32"/>
    <mergeCell ref="A31:A32"/>
    <mergeCell ref="C32:D32"/>
    <mergeCell ref="E32:F32"/>
    <mergeCell ref="G32:H32"/>
    <mergeCell ref="I32:J32"/>
    <mergeCell ref="K32:L32"/>
    <mergeCell ref="O25:P25"/>
    <mergeCell ref="Q25:R25"/>
    <mergeCell ref="S25:T25"/>
    <mergeCell ref="U25:V25"/>
    <mergeCell ref="W25:X25"/>
    <mergeCell ref="Y25:Z25"/>
    <mergeCell ref="C25:D25"/>
    <mergeCell ref="E25:F25"/>
    <mergeCell ref="G25:H25"/>
    <mergeCell ref="I25:J25"/>
    <mergeCell ref="K25:L25"/>
    <mergeCell ref="M25:N25"/>
    <mergeCell ref="O22:P22"/>
    <mergeCell ref="Q22:R22"/>
    <mergeCell ref="S22:T22"/>
    <mergeCell ref="U22:V22"/>
    <mergeCell ref="W22:X22"/>
    <mergeCell ref="Y22:Z22"/>
    <mergeCell ref="C22:D22"/>
    <mergeCell ref="E22:F22"/>
    <mergeCell ref="G22:H22"/>
    <mergeCell ref="I22:J22"/>
    <mergeCell ref="K22:L22"/>
    <mergeCell ref="M22:N22"/>
    <mergeCell ref="O19:P19"/>
    <mergeCell ref="Q19:R19"/>
    <mergeCell ref="S19:T19"/>
    <mergeCell ref="U19:V19"/>
    <mergeCell ref="W19:X19"/>
    <mergeCell ref="Y19:Z19"/>
    <mergeCell ref="S17:T17"/>
    <mergeCell ref="U17:V17"/>
    <mergeCell ref="W17:X17"/>
    <mergeCell ref="Y17:Z17"/>
    <mergeCell ref="C19:D19"/>
    <mergeCell ref="E19:F19"/>
    <mergeCell ref="G19:H19"/>
    <mergeCell ref="I19:J19"/>
    <mergeCell ref="K19:L19"/>
    <mergeCell ref="M19:N19"/>
    <mergeCell ref="C14:Z14"/>
    <mergeCell ref="A17:B18"/>
    <mergeCell ref="C17:D17"/>
    <mergeCell ref="E17:F17"/>
    <mergeCell ref="G17:H17"/>
    <mergeCell ref="I17:J17"/>
    <mergeCell ref="K17:L17"/>
    <mergeCell ref="M17:N17"/>
    <mergeCell ref="O17:P17"/>
    <mergeCell ref="Q17:R17"/>
    <mergeCell ref="O13:P13"/>
    <mergeCell ref="Q13:R13"/>
    <mergeCell ref="S13:T13"/>
    <mergeCell ref="U13:V13"/>
    <mergeCell ref="W13:X13"/>
    <mergeCell ref="Y13:Z13"/>
    <mergeCell ref="C13:D13"/>
    <mergeCell ref="E13:F13"/>
    <mergeCell ref="G13:H13"/>
    <mergeCell ref="I13:J13"/>
    <mergeCell ref="K13:L13"/>
    <mergeCell ref="M13:N13"/>
    <mergeCell ref="O9:P9"/>
    <mergeCell ref="Q9:R9"/>
    <mergeCell ref="S9:T9"/>
    <mergeCell ref="U9:V9"/>
    <mergeCell ref="W9:X9"/>
    <mergeCell ref="Y9:Z9"/>
    <mergeCell ref="S6:T6"/>
    <mergeCell ref="U6:V6"/>
    <mergeCell ref="W6:X6"/>
    <mergeCell ref="Y6:Z6"/>
    <mergeCell ref="C9:D9"/>
    <mergeCell ref="E9:F9"/>
    <mergeCell ref="G9:H9"/>
    <mergeCell ref="I9:J9"/>
    <mergeCell ref="K9:L9"/>
    <mergeCell ref="M9:N9"/>
    <mergeCell ref="W4:X4"/>
    <mergeCell ref="Y4:Z4"/>
    <mergeCell ref="C6:D6"/>
    <mergeCell ref="E6:F6"/>
    <mergeCell ref="G6:H6"/>
    <mergeCell ref="I6:J6"/>
    <mergeCell ref="K6:L6"/>
    <mergeCell ref="M6:N6"/>
    <mergeCell ref="O6:P6"/>
    <mergeCell ref="Q6:R6"/>
    <mergeCell ref="K4:L4"/>
    <mergeCell ref="M4:N4"/>
    <mergeCell ref="O4:P4"/>
    <mergeCell ref="Q4:R4"/>
    <mergeCell ref="S4:T4"/>
    <mergeCell ref="U4:V4"/>
    <mergeCell ref="X1:Y1"/>
    <mergeCell ref="A4:B5"/>
    <mergeCell ref="C4:D4"/>
    <mergeCell ref="E4:F4"/>
    <mergeCell ref="G4:H4"/>
    <mergeCell ref="I4:J4"/>
  </mergeCells>
  <phoneticPr fontId="2"/>
  <printOptions horizontalCentered="1"/>
  <pageMargins left="0.19685039370078741" right="0.19685039370078741" top="0.59055118110236227" bottom="0.39370078740157483" header="0.51181102362204722" footer="0.23622047244094491"/>
  <pageSetup paperSize="9" scale="63" fitToHeight="0" orientation="landscape" horizontalDpi="300" verticalDpi="300" r:id="rId1"/>
  <headerFooter alignWithMargins="0"/>
</worksheet>
</file>