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様式" sheetId="1" state="visible" r:id="rId2"/>
  </sheets>
  <definedNames>
    <definedName function="false" hidden="false" localSheetId="0" name="_xlnm.Print_Area" vbProcedure="false">様式!$A$1:$L$33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<sst xmlns="http://schemas.openxmlformats.org/spreadsheetml/2006/main" count="50" uniqueCount="46">
  <si>
    <t xml:space="preserve">共通添付資料２</t>
  </si>
  <si>
    <t xml:space="preserve">【種目：遠赤外線式の穀物乾燥機の導入支援　のみ記載】
※導入機械の能力の妥当性を示す別の様式に替えることができる。</t>
  </si>
  <si>
    <t xml:space="preserve">乾　燥　機　能　力　算　出　基　礎　表</t>
  </si>
  <si>
    <t xml:space="preserve">「新潟県共同乾燥調製（貯蔵）施設設置基準」（平成11年３月改正　新潟県農林水産部）を参照　</t>
  </si>
  <si>
    <t xml:space="preserve">区分</t>
  </si>
  <si>
    <t xml:space="preserve">品種名</t>
  </si>
  <si>
    <t xml:space="preserve">利用面積</t>
  </si>
  <si>
    <t xml:space="preserve">平均単収</t>
  </si>
  <si>
    <t xml:space="preserve">生産量</t>
  </si>
  <si>
    <t xml:space="preserve">荷受期間</t>
  </si>
  <si>
    <t xml:space="preserve">荷受日数</t>
  </si>
  <si>
    <t xml:space="preserve">うち実荷受日数</t>
  </si>
  <si>
    <t xml:space="preserve">1日当たり処理量</t>
  </si>
  <si>
    <t xml:space="preserve">既存乾燥機の能力</t>
  </si>
  <si>
    <t xml:space="preserve">導入乾燥機の能力</t>
  </si>
  <si>
    <t xml:space="preserve">導入必要台数</t>
  </si>
  <si>
    <t xml:space="preserve">ha</t>
  </si>
  <si>
    <t xml:space="preserve">玄米㎏/10a</t>
  </si>
  <si>
    <t xml:space="preserve">玄米t</t>
  </si>
  <si>
    <t xml:space="preserve">　/　　～　　/　</t>
  </si>
  <si>
    <t xml:space="preserve">日間</t>
  </si>
  <si>
    <t xml:space="preserve">生籾石</t>
  </si>
  <si>
    <t xml:space="preserve">石</t>
  </si>
  <si>
    <t xml:space="preserve">【※１参照】</t>
  </si>
  <si>
    <t xml:space="preserve">①</t>
  </si>
  <si>
    <t xml:space="preserve">②【※３参照】</t>
  </si>
  <si>
    <t xml:space="preserve">③【※４参照】</t>
  </si>
  <si>
    <t xml:space="preserve">【※５参照】</t>
  </si>
  <si>
    <t xml:space="preserve">④【※６参照】</t>
  </si>
  <si>
    <t xml:space="preserve">極早生</t>
  </si>
  <si>
    <t xml:space="preserve">早生</t>
  </si>
  <si>
    <t xml:space="preserve">中生</t>
  </si>
  <si>
    <t xml:space="preserve">晩生</t>
  </si>
  <si>
    <t xml:space="preserve">計</t>
  </si>
  <si>
    <t xml:space="preserve">－</t>
  </si>
  <si>
    <t xml:space="preserve">※１　平均単収は、地域の平均単収とする（配分基準単収等）。</t>
  </si>
  <si>
    <t xml:space="preserve">※２　直播コシヒカリは、晩生に位置付ける。</t>
  </si>
  <si>
    <t xml:space="preserve">※３  晴天率：70％</t>
  </si>
  <si>
    <t xml:space="preserve">※４　乾籾換算：玄米重対比で　0.8、荷受変動率1.25、生籾換算：乾籾対比で　極早生・早生0.8706、中生0.8824、晩生0.8941を使用する。</t>
  </si>
  <si>
    <t xml:space="preserve">※５　新規導入や入替の場合は入力不要（増設の場合のみ入力）</t>
  </si>
  <si>
    <t xml:space="preserve">※６　適正数値は0.8～1.2とし、ピーク時の品種で算出</t>
  </si>
  <si>
    <t xml:space="preserve">〈計算式〉</t>
  </si>
  <si>
    <t xml:space="preserve">①生産量：利用面積（ha)×平均単収（ｋｇ）×10÷1,000</t>
  </si>
  <si>
    <t xml:space="preserve">②うち実荷受日数：荷受日数×晴天率（0.7）</t>
  </si>
  <si>
    <t xml:space="preserve">③1日当たり処理量：　①×10÷乾籾換算（0.8）×荷受変動率（1.25）÷生籾換算÷うち実荷受日数</t>
  </si>
  <si>
    <t xml:space="preserve">④導入必要台数：（③－既存乾燥機の能力）/導入乾燥機の能力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</si>
</sst>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yyyy/mm/dd"/>
    <numFmt numFmtId="166" formatCode="#,##0.0_ "/>
    <numFmt numFmtId="167" formatCode="#,##0_ "/>
    <numFmt numFmtId="168" formatCode="mm\月dd\日"/>
    <numFmt numFmtId="169" formatCode="0.0"/>
  </numFmts>
  <fonts count="12">
    <font>
      <sz val="11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color rgb="FF000000"/>
      <name val="游ゴシック"/>
      <family val="2"/>
      <charset val="128"/>
    </font>
    <font>
      <sz val="14"/>
      <name val="ＭＳ Ｐゴシック"/>
      <family val="3"/>
      <charset val="128"/>
    </font>
    <font>
      <i val="true"/>
      <sz val="11"/>
      <name val="ＭＳ Ｐゴシック"/>
      <family val="3"/>
      <charset val="128"/>
    </font>
    <font>
      <sz val="10.5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sz val="11"/>
      <color rgb="FF000000"/>
      <name val="ＭＳ Ｐゴシック"/>
      <family val="0"/>
      <charset val="128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2F2F2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2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0" fillId="2" borderId="1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4" fontId="0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3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0" fillId="3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4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3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8" fontId="0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0" fillId="3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4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4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4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標準 7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8</xdr:col>
      <xdr:colOff>38160</xdr:colOff>
      <xdr:row>19</xdr:row>
      <xdr:rowOff>0</xdr:rowOff>
    </xdr:from>
    <xdr:to>
      <xdr:col>8</xdr:col>
      <xdr:colOff>437760</xdr:colOff>
      <xdr:row>19</xdr:row>
      <xdr:rowOff>209160</xdr:rowOff>
    </xdr:to>
    <xdr:sp>
      <xdr:nvSpPr>
        <xdr:cNvPr id="0" name="Text Box 1"/>
        <xdr:cNvSpPr/>
      </xdr:nvSpPr>
      <xdr:spPr>
        <a:xfrm>
          <a:off x="7426440" y="3924360"/>
          <a:ext cx="399600" cy="209160"/>
        </a:xfrm>
        <a:prstGeom prst="rect">
          <a:avLst/>
        </a:prstGeom>
        <a:noFill/>
        <a:ln w="9525">
          <a:noFill/>
        </a:ln>
      </xdr:spPr>
      <xdr:style>
        <a:lnRef idx="0"/>
        <a:fillRef idx="0"/>
        <a:effectRef idx="0"/>
        <a:fontRef idx="minor"/>
      </xdr:style>
      <xdr:txBody>
        <a:bodyPr vertOverflow="clip" lIns="27360" rIns="0" tIns="18360" bIns="18360" anchor="ctr" upright="1">
          <a:noAutofit/>
        </a:bodyPr>
        <a:p>
          <a:pPr>
            <a:lnSpc>
              <a:spcPct val="100000"/>
            </a:lnSpc>
          </a:pPr>
          <a:r>
            <a:rPr b="0" lang="ja-JP" sz="11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最大</a:t>
          </a:r>
          <a:endParaRPr b="0" lang="en-US" sz="1100" spc="-1" strike="noStrike">
            <a:latin typeface="游明朝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ED7D31"/>
    <pageSetUpPr fitToPage="false"/>
  </sheetPr>
  <dimension ref="A3:O32"/>
  <sheetViews>
    <sheetView showFormulas="false" showGridLines="false" showRowColHeaders="true" showZeros="true" rightToLeft="false" tabSelected="true" showOutlineSymbols="true" defaultGridColor="true" view="pageBreakPreview" topLeftCell="A1" colorId="64" zoomScale="75" zoomScaleNormal="75" zoomScalePageLayoutView="75" workbookViewId="0">
      <selection pane="topLeft" activeCell="B7" activeCellId="0" sqref="B7"/>
    </sheetView>
  </sheetViews>
  <sheetFormatPr defaultColWidth="12.375" defaultRowHeight="15.75" zeroHeight="false" outlineLevelRow="0" outlineLevelCol="0"/>
  <cols>
    <col collapsed="false" customWidth="true" hidden="false" outlineLevel="0" max="1" min="1" style="1" width="9.26"/>
    <col collapsed="false" customWidth="true" hidden="false" outlineLevel="0" max="4" min="2" style="1" width="13.63"/>
    <col collapsed="false" customWidth="true" hidden="false" outlineLevel="0" max="5" min="5" style="1" width="13.26"/>
    <col collapsed="false" customWidth="true" hidden="false" outlineLevel="0" max="6" min="6" style="1" width="16"/>
    <col collapsed="false" customWidth="true" hidden="false" outlineLevel="0" max="7" min="7" style="1" width="12.76"/>
    <col collapsed="false" customWidth="true" hidden="false" outlineLevel="0" max="9" min="8" style="1" width="13.63"/>
    <col collapsed="false" customWidth="false" hidden="false" outlineLevel="0" max="16384" min="10" style="1" width="12.37"/>
  </cols>
  <sheetData>
    <row r="3" customFormat="false" ht="15.75" hidden="false" customHeight="true" outlineLevel="0" collapsed="false">
      <c r="A3" s="2" t="s">
        <v>0</v>
      </c>
      <c r="I3" s="3"/>
    </row>
    <row r="4" customFormat="false" ht="15.75" hidden="false" customHeight="true" outlineLevel="0" collapsed="false">
      <c r="A4" s="4" t="s">
        <v>1</v>
      </c>
      <c r="B4" s="4"/>
      <c r="C4" s="4"/>
      <c r="D4" s="4"/>
      <c r="E4" s="4"/>
      <c r="F4" s="4"/>
      <c r="G4" s="4"/>
      <c r="I4" s="3"/>
    </row>
    <row r="5" customFormat="false" ht="15.75" hidden="false" customHeight="true" outlineLevel="0" collapsed="false">
      <c r="A5" s="4"/>
      <c r="B5" s="4"/>
      <c r="C5" s="4"/>
      <c r="D5" s="4"/>
      <c r="E5" s="4"/>
      <c r="F5" s="4"/>
      <c r="G5" s="4"/>
      <c r="I5" s="3"/>
    </row>
    <row r="6" customFormat="false" ht="15.75" hidden="false" customHeight="true" outlineLevel="0" collapsed="false">
      <c r="A6" s="5" t="s">
        <v>2</v>
      </c>
      <c r="B6" s="5"/>
      <c r="C6" s="5"/>
      <c r="D6" s="5"/>
      <c r="E6" s="5"/>
      <c r="F6" s="6"/>
      <c r="G6" s="6"/>
      <c r="I6" s="3"/>
      <c r="O6" s="7"/>
    </row>
    <row r="7" customFormat="false" ht="16.5" hidden="false" customHeight="true" outlineLevel="0" collapsed="false">
      <c r="L7" s="8" t="s">
        <v>3</v>
      </c>
    </row>
    <row r="8" customFormat="false" ht="16.5" hidden="false" customHeight="true" outlineLevel="0" collapsed="false">
      <c r="A8" s="9" t="s">
        <v>4</v>
      </c>
      <c r="B8" s="9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1" t="s">
        <v>11</v>
      </c>
      <c r="I8" s="10" t="s">
        <v>12</v>
      </c>
      <c r="J8" s="10" t="s">
        <v>13</v>
      </c>
      <c r="K8" s="10" t="s">
        <v>14</v>
      </c>
      <c r="L8" s="10" t="s">
        <v>15</v>
      </c>
    </row>
    <row r="9" customFormat="false" ht="16.5" hidden="false" customHeight="true" outlineLevel="0" collapsed="false">
      <c r="A9" s="9"/>
      <c r="B9" s="9"/>
      <c r="C9" s="12" t="s">
        <v>16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20</v>
      </c>
      <c r="I9" s="12" t="s">
        <v>21</v>
      </c>
      <c r="J9" s="12" t="s">
        <v>22</v>
      </c>
      <c r="K9" s="12" t="s">
        <v>22</v>
      </c>
      <c r="L9" s="12"/>
    </row>
    <row r="10" customFormat="false" ht="16.5" hidden="false" customHeight="true" outlineLevel="0" collapsed="false">
      <c r="A10" s="9"/>
      <c r="B10" s="9"/>
      <c r="C10" s="13"/>
      <c r="D10" s="13" t="s">
        <v>23</v>
      </c>
      <c r="E10" s="13" t="s">
        <v>24</v>
      </c>
      <c r="F10" s="13"/>
      <c r="G10" s="13"/>
      <c r="H10" s="13" t="s">
        <v>25</v>
      </c>
      <c r="I10" s="13" t="s">
        <v>26</v>
      </c>
      <c r="J10" s="13" t="s">
        <v>27</v>
      </c>
      <c r="K10" s="13"/>
      <c r="L10" s="13" t="s">
        <v>28</v>
      </c>
    </row>
    <row r="11" customFormat="false" ht="16.5" hidden="false" customHeight="true" outlineLevel="0" collapsed="false">
      <c r="A11" s="14" t="s">
        <v>29</v>
      </c>
      <c r="B11" s="15"/>
      <c r="C11" s="16"/>
      <c r="D11" s="17"/>
      <c r="E11" s="18" t="str">
        <f aca="false">IF(D11="","",ROUND(D11*C11*10/1000,2))</f>
        <v/>
      </c>
      <c r="F11" s="16"/>
      <c r="G11" s="17"/>
      <c r="H11" s="19" t="str">
        <f aca="false">IF(G11="","",ROUND(G11*0.7,0))</f>
        <v/>
      </c>
      <c r="I11" s="18" t="str">
        <f aca="false">IF(OR(E11="",G11=""),"",E11*10/0.8*1.25/0.8706/H11)</f>
        <v/>
      </c>
      <c r="J11" s="20"/>
      <c r="K11" s="20"/>
      <c r="L11" s="21" t="str">
        <f aca="false">IF(G11="","",ROUNDDOWN(SUM((I11-J11)/K11),2))</f>
        <v/>
      </c>
    </row>
    <row r="12" customFormat="false" ht="16.5" hidden="false" customHeight="true" outlineLevel="0" collapsed="false">
      <c r="A12" s="14"/>
      <c r="B12" s="15"/>
      <c r="C12" s="16"/>
      <c r="D12" s="17"/>
      <c r="E12" s="18" t="str">
        <f aca="false">IF(D12="","",ROUND(D12*C12*10/1000,2))</f>
        <v/>
      </c>
      <c r="F12" s="16"/>
      <c r="G12" s="17"/>
      <c r="H12" s="19" t="str">
        <f aca="false">IF(G12="","",ROUND(G12*0.7,0))</f>
        <v/>
      </c>
      <c r="I12" s="18" t="str">
        <f aca="false">IF(OR(E12="",G12=""),"",E12*10/0.8*1.25/0.8706/H12)</f>
        <v/>
      </c>
      <c r="J12" s="20"/>
      <c r="K12" s="20"/>
      <c r="L12" s="21" t="str">
        <f aca="false">IF(G12="","",ROUNDDOWN(SUM((I12-J12)/K12),2))</f>
        <v/>
      </c>
    </row>
    <row r="13" customFormat="false" ht="16.5" hidden="false" customHeight="true" outlineLevel="0" collapsed="false">
      <c r="A13" s="22" t="s">
        <v>30</v>
      </c>
      <c r="B13" s="23"/>
      <c r="C13" s="16"/>
      <c r="D13" s="17"/>
      <c r="E13" s="18" t="str">
        <f aca="false">IF(D13="","",ROUND(D13*C13*10/1000,2))</f>
        <v/>
      </c>
      <c r="F13" s="24"/>
      <c r="G13" s="17"/>
      <c r="H13" s="19" t="str">
        <f aca="false">IF(G13="","",ROUND(G13*0.7,0))</f>
        <v/>
      </c>
      <c r="I13" s="18" t="str">
        <f aca="false">IF(OR(E13="",G13=""),"",E13*10/0.8*1.25/0.8706/H13)</f>
        <v/>
      </c>
      <c r="J13" s="20"/>
      <c r="K13" s="20"/>
      <c r="L13" s="21" t="str">
        <f aca="false">IF(G13="","",ROUNDDOWN(SUM((I13-J13)/K13),2))</f>
        <v/>
      </c>
    </row>
    <row r="14" customFormat="false" ht="16.5" hidden="false" customHeight="true" outlineLevel="0" collapsed="false">
      <c r="A14" s="22"/>
      <c r="B14" s="23"/>
      <c r="C14" s="16"/>
      <c r="D14" s="17"/>
      <c r="E14" s="18" t="str">
        <f aca="false">IF(D14="","",ROUND(D14*C14*10/1000,2))</f>
        <v/>
      </c>
      <c r="F14" s="16"/>
      <c r="G14" s="17"/>
      <c r="H14" s="19" t="str">
        <f aca="false">IF(G14="","",ROUND(G14*0.7,0))</f>
        <v/>
      </c>
      <c r="I14" s="18" t="str">
        <f aca="false">IF(OR(E14="",G14=""),"",E14*10/0.8*1.25/0.8706/H14)</f>
        <v/>
      </c>
      <c r="J14" s="20"/>
      <c r="K14" s="20"/>
      <c r="L14" s="21" t="str">
        <f aca="false">IF(G14="","",ROUNDDOWN(SUM((I14-J14)/K14),2))</f>
        <v/>
      </c>
    </row>
    <row r="15" customFormat="false" ht="16.5" hidden="false" customHeight="true" outlineLevel="0" collapsed="false">
      <c r="A15" s="25"/>
      <c r="B15" s="23"/>
      <c r="C15" s="16"/>
      <c r="D15" s="17"/>
      <c r="E15" s="18" t="str">
        <f aca="false">IF(D15="","",ROUND(D15*C15*10/1000,2))</f>
        <v/>
      </c>
      <c r="F15" s="16"/>
      <c r="G15" s="17"/>
      <c r="H15" s="19" t="str">
        <f aca="false">IF(G15="","",ROUND(G15*0.7,0))</f>
        <v/>
      </c>
      <c r="I15" s="18" t="str">
        <f aca="false">IF(OR(E15="",G15=""),"",E15*10/0.8*1.25/0.8706/H15)</f>
        <v/>
      </c>
      <c r="J15" s="20"/>
      <c r="K15" s="20"/>
      <c r="L15" s="21" t="str">
        <f aca="false">IF(G15="","",ROUNDDOWN(SUM((I15-J15)/K15),2))</f>
        <v/>
      </c>
    </row>
    <row r="16" customFormat="false" ht="16.5" hidden="false" customHeight="true" outlineLevel="0" collapsed="false">
      <c r="A16" s="26" t="s">
        <v>31</v>
      </c>
      <c r="B16" s="15"/>
      <c r="C16" s="16"/>
      <c r="D16" s="17"/>
      <c r="E16" s="18" t="str">
        <f aca="false">IF(D16="","",ROUND(D16*C16*10/1000,2))</f>
        <v/>
      </c>
      <c r="F16" s="16"/>
      <c r="G16" s="17"/>
      <c r="H16" s="19" t="str">
        <f aca="false">IF(G16="","",ROUND(G16*0.7,0))</f>
        <v/>
      </c>
      <c r="I16" s="18" t="str">
        <f aca="false">IF(OR(E16="",G16=""),"",E16*10/0.8*1.25/0.8824/H16)</f>
        <v/>
      </c>
      <c r="J16" s="20"/>
      <c r="K16" s="20"/>
      <c r="L16" s="21" t="str">
        <f aca="false">IF(G16="","",ROUNDDOWN(SUM((I16-J16)/K16),2))</f>
        <v/>
      </c>
    </row>
    <row r="17" customFormat="false" ht="16.5" hidden="false" customHeight="true" outlineLevel="0" collapsed="false">
      <c r="A17" s="26"/>
      <c r="B17" s="23"/>
      <c r="C17" s="16"/>
      <c r="D17" s="17"/>
      <c r="E17" s="18" t="str">
        <f aca="false">IF(D17="","",ROUND(D17*C17*10/1000,2))</f>
        <v/>
      </c>
      <c r="F17" s="16"/>
      <c r="G17" s="17"/>
      <c r="H17" s="19" t="str">
        <f aca="false">IF(G17="","",ROUND(G17*0.7,0))</f>
        <v/>
      </c>
      <c r="I17" s="18" t="str">
        <f aca="false">IF(OR(E17="",G17=""),"",E17*10/0.8*1.25/0.8824/H17)</f>
        <v/>
      </c>
      <c r="J17" s="20"/>
      <c r="K17" s="20"/>
      <c r="L17" s="21" t="str">
        <f aca="false">IF(G17="","",ROUNDDOWN(SUM((I17-J17)/K17),2))</f>
        <v/>
      </c>
    </row>
    <row r="18" customFormat="false" ht="16.5" hidden="false" customHeight="true" outlineLevel="0" collapsed="false">
      <c r="A18" s="27" t="s">
        <v>32</v>
      </c>
      <c r="B18" s="23"/>
      <c r="C18" s="24"/>
      <c r="D18" s="17"/>
      <c r="E18" s="18" t="str">
        <f aca="false">IF(D18="","",ROUND(D18*C18*10/1000,2))</f>
        <v/>
      </c>
      <c r="F18" s="24"/>
      <c r="G18" s="17"/>
      <c r="H18" s="19" t="str">
        <f aca="false">IF(G18="","",ROUND(G18*0.7,0))</f>
        <v/>
      </c>
      <c r="I18" s="18" t="str">
        <f aca="false">IF(OR(E18="",G18=""),"",E18*10/0.8*1.25/0.8941/H18)</f>
        <v/>
      </c>
      <c r="J18" s="20"/>
      <c r="K18" s="20"/>
      <c r="L18" s="21" t="str">
        <f aca="false">IF(G18="","",ROUNDDOWN(SUM((I18-J18)/K18),2))</f>
        <v/>
      </c>
    </row>
    <row r="19" customFormat="false" ht="16.5" hidden="false" customHeight="true" outlineLevel="0" collapsed="false">
      <c r="A19" s="27"/>
      <c r="B19" s="15"/>
      <c r="C19" s="16"/>
      <c r="D19" s="17"/>
      <c r="E19" s="18" t="str">
        <f aca="false">IF(D19="","",ROUND(D19*C19*10/1000,2))</f>
        <v/>
      </c>
      <c r="F19" s="16"/>
      <c r="G19" s="17"/>
      <c r="H19" s="19" t="str">
        <f aca="false">IF(G19="","",ROUND(G19*0.7,0))</f>
        <v/>
      </c>
      <c r="I19" s="18" t="str">
        <f aca="false">IF(OR(E19="",G19=""),"",E19*10/0.8*1.25/0.8941/H19)</f>
        <v/>
      </c>
      <c r="J19" s="20"/>
      <c r="K19" s="20"/>
      <c r="L19" s="21" t="str">
        <f aca="false">IF(G19="","",ROUNDDOWN(SUM((I19-J19)/K19),2))</f>
        <v/>
      </c>
    </row>
    <row r="20" customFormat="false" ht="16.5" hidden="false" customHeight="true" outlineLevel="0" collapsed="false">
      <c r="A20" s="28" t="s">
        <v>33</v>
      </c>
      <c r="B20" s="28" t="s">
        <v>34</v>
      </c>
      <c r="C20" s="29" t="str">
        <f aca="false">IF(SUM(C11:C19)=0,"",SUM(C11:C19))</f>
        <v/>
      </c>
      <c r="D20" s="28" t="s">
        <v>34</v>
      </c>
      <c r="E20" s="18" t="str">
        <f aca="false">IF(SUM(E11:E19)=0,"",SUM(E11:E19))</f>
        <v/>
      </c>
      <c r="F20" s="28" t="s">
        <v>34</v>
      </c>
      <c r="G20" s="30" t="str">
        <f aca="false">IF(SUM(G11:G19)=0,"",SUM(G11:G19))</f>
        <v/>
      </c>
      <c r="H20" s="19" t="str">
        <f aca="false">IF(G20="","",ROUND(G20*0.7,0))</f>
        <v/>
      </c>
      <c r="I20" s="18" t="str">
        <f aca="false">IF(MAX(I11:I19)=0,"",MAX(I11:I19))</f>
        <v/>
      </c>
      <c r="J20" s="18"/>
      <c r="K20" s="18"/>
      <c r="L20" s="18"/>
    </row>
    <row r="21" customFormat="false" ht="16.5" hidden="false" customHeight="true" outlineLevel="0" collapsed="false">
      <c r="A21" s="1" t="s">
        <v>35</v>
      </c>
    </row>
    <row r="22" customFormat="false" ht="16.5" hidden="false" customHeight="true" outlineLevel="0" collapsed="false">
      <c r="A22" s="1" t="s">
        <v>36</v>
      </c>
      <c r="H22" s="31"/>
    </row>
    <row r="23" customFormat="false" ht="16.5" hidden="false" customHeight="true" outlineLevel="0" collapsed="false">
      <c r="A23" s="1" t="s">
        <v>37</v>
      </c>
      <c r="H23" s="32"/>
    </row>
    <row r="24" customFormat="false" ht="16.5" hidden="false" customHeight="true" outlineLevel="0" collapsed="false">
      <c r="A24" s="1" t="s">
        <v>38</v>
      </c>
      <c r="H24" s="33"/>
    </row>
    <row r="25" customFormat="false" ht="16.5" hidden="false" customHeight="true" outlineLevel="0" collapsed="false">
      <c r="A25" s="1" t="s">
        <v>39</v>
      </c>
      <c r="H25" s="34"/>
    </row>
    <row r="26" customFormat="false" ht="16.5" hidden="false" customHeight="true" outlineLevel="0" collapsed="false">
      <c r="A26" s="1" t="s">
        <v>40</v>
      </c>
      <c r="H26" s="31"/>
    </row>
    <row r="28" customFormat="false" ht="15.75" hidden="false" customHeight="true" outlineLevel="0" collapsed="false">
      <c r="A28" s="1" t="s">
        <v>41</v>
      </c>
    </row>
    <row r="29" customFormat="false" ht="15.75" hidden="false" customHeight="true" outlineLevel="0" collapsed="false">
      <c r="A29" s="1" t="s">
        <v>42</v>
      </c>
    </row>
    <row r="30" customFormat="false" ht="15.75" hidden="false" customHeight="true" outlineLevel="0" collapsed="false">
      <c r="A30" s="1" t="s">
        <v>43</v>
      </c>
    </row>
    <row r="31" customFormat="false" ht="15.75" hidden="false" customHeight="true" outlineLevel="0" collapsed="false">
      <c r="A31" s="1" t="s">
        <v>44</v>
      </c>
    </row>
    <row r="32" customFormat="false" ht="15.75" hidden="false" customHeight="true" outlineLevel="0" collapsed="false">
      <c r="A32" s="1" t="s">
        <v>45</v>
      </c>
    </row>
  </sheetData>
  <mergeCells count="8">
    <mergeCell ref="A4:G5"/>
    <mergeCell ref="A6:E6"/>
    <mergeCell ref="A8:A10"/>
    <mergeCell ref="B8:B10"/>
    <mergeCell ref="A11:A12"/>
    <mergeCell ref="A13:A14"/>
    <mergeCell ref="A16:A17"/>
    <mergeCell ref="A18:A19"/>
  </mergeCells>
  <printOptions headings="false" gridLines="false" gridLinesSet="true" horizontalCentered="true" verticalCentered="false"/>
  <pageMargins left="0.196527777777778" right="0.196527777777778" top="0.118055555555556" bottom="0.118055555555556" header="0.511811023622047" footer="0.511811023622047"/>
  <pageSetup paperSize="9" scale="83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LibreOffice/7.5.0.3$Windows_X86_64 LibreOffice_project/c21113d003cd3efa8c53188764377a8272d9d6de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2023-06-23T04:24:26Z</dcterms:created>
  <dc:creator>新潟市</dc:creator>
  <dc:description/>
  <dc:language>ja-JP</dc:language>
  <cp:lastModifiedBy/>
  <dcterms:modified xsi:type="dcterms:W3CDTF">2023-06-23T14:01:13Z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